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aj628\Desktop\Data\IPUMS\Job Polar R&amp;R\"/>
    </mc:Choice>
  </mc:AlternateContent>
  <bookViews>
    <workbookView xWindow="0" yWindow="0" windowWidth="24000" windowHeight="9135" firstSheet="1" activeTab="5"/>
  </bookViews>
  <sheets>
    <sheet name="1980 v 2014-5y" sheetId="1" r:id="rId1"/>
    <sheet name="1980 v 2000" sheetId="4" r:id="rId2"/>
    <sheet name="2000 v 2014-5y" sheetId="5" r:id="rId3"/>
    <sheet name="US" sheetId="2" r:id="rId4"/>
    <sheet name="Austin" sheetId="3" r:id="rId5"/>
    <sheet name="3x3 Austin" sheetId="6" r:id="rId6"/>
  </sheets>
  <definedNames>
    <definedName name="_xlnm.Print_Area" localSheetId="4">Austin!$T:$W,Austin!$L:$O,Austin!$D:$G</definedName>
    <definedName name="_xlnm.Print_Area" localSheetId="3">US!$D:$G,US!$L:$O,US!$T:$W</definedName>
  </definedNames>
  <calcPr calcId="152511"/>
</workbook>
</file>

<file path=xl/calcChain.xml><?xml version="1.0" encoding="utf-8"?>
<calcChain xmlns="http://schemas.openxmlformats.org/spreadsheetml/2006/main">
  <c r="N31" i="6" l="1"/>
  <c r="Q3" i="3" l="1"/>
  <c r="R3" i="3"/>
  <c r="Q4" i="3"/>
  <c r="R4" i="3"/>
  <c r="Q5" i="3"/>
  <c r="R5" i="3"/>
  <c r="Q6" i="3"/>
  <c r="R6" i="3"/>
  <c r="Q7" i="3"/>
  <c r="R7" i="3"/>
  <c r="W8" i="3" s="1"/>
  <c r="Q8" i="3"/>
  <c r="R8" i="3"/>
  <c r="Q9" i="3"/>
  <c r="R9" i="3"/>
  <c r="Q10" i="3"/>
  <c r="R10" i="3"/>
  <c r="Q11" i="3"/>
  <c r="R11" i="3"/>
  <c r="Q12" i="3"/>
  <c r="R12" i="3"/>
  <c r="Q13" i="3"/>
  <c r="R13" i="3"/>
  <c r="V11" i="3" s="1"/>
  <c r="Q14" i="3"/>
  <c r="R14" i="3"/>
  <c r="Q15" i="3"/>
  <c r="R15" i="3"/>
  <c r="Q16" i="3"/>
  <c r="R16" i="3"/>
  <c r="Q17" i="3"/>
  <c r="R17" i="3"/>
  <c r="Q18" i="3"/>
  <c r="R18" i="3"/>
  <c r="Q21" i="3"/>
  <c r="R21" i="3"/>
  <c r="W23" i="3" s="1"/>
  <c r="W22" i="3" s="1"/>
  <c r="Q22" i="3"/>
  <c r="R22" i="3"/>
  <c r="Q23" i="3"/>
  <c r="R23" i="3"/>
  <c r="Q24" i="3"/>
  <c r="R24" i="3"/>
  <c r="Q25" i="3"/>
  <c r="R25" i="3"/>
  <c r="Q26" i="3"/>
  <c r="R26" i="3"/>
  <c r="Q27" i="3"/>
  <c r="R27" i="3"/>
  <c r="V26" i="3" s="1"/>
  <c r="V25" i="3" s="1"/>
  <c r="Q28" i="3"/>
  <c r="R28" i="3"/>
  <c r="Q29" i="3"/>
  <c r="R29" i="3"/>
  <c r="W29" i="3" s="1"/>
  <c r="W28" i="3" s="1"/>
  <c r="Q30" i="3"/>
  <c r="R30" i="3"/>
  <c r="Q31" i="3"/>
  <c r="R31" i="3"/>
  <c r="Q32" i="3"/>
  <c r="R32" i="3"/>
  <c r="Q33" i="3"/>
  <c r="R33" i="3"/>
  <c r="Q34" i="3"/>
  <c r="R34" i="3"/>
  <c r="Q35" i="3"/>
  <c r="R35" i="3"/>
  <c r="Q36" i="3"/>
  <c r="R36" i="3"/>
  <c r="Q39" i="3"/>
  <c r="R39" i="3"/>
  <c r="Q40" i="3"/>
  <c r="R40" i="3"/>
  <c r="Q41" i="3"/>
  <c r="R41" i="3"/>
  <c r="V41" i="3" s="1"/>
  <c r="Q42" i="3"/>
  <c r="R42" i="3"/>
  <c r="Q43" i="3"/>
  <c r="R43" i="3"/>
  <c r="Q44" i="3"/>
  <c r="R44" i="3"/>
  <c r="Q45" i="3"/>
  <c r="R45" i="3"/>
  <c r="Q46" i="3"/>
  <c r="R46" i="3"/>
  <c r="Q47" i="3"/>
  <c r="R47" i="3"/>
  <c r="Q48" i="3"/>
  <c r="R48" i="3"/>
  <c r="Q49" i="3"/>
  <c r="R49" i="3"/>
  <c r="Q50" i="3"/>
  <c r="R50" i="3"/>
  <c r="Q51" i="3"/>
  <c r="R51" i="3"/>
  <c r="Q52" i="3"/>
  <c r="R52" i="3"/>
  <c r="Q53" i="3"/>
  <c r="R53" i="3"/>
  <c r="Q54" i="3"/>
  <c r="R54" i="3"/>
  <c r="I3" i="3"/>
  <c r="J3" i="3"/>
  <c r="I4" i="3"/>
  <c r="J4" i="3"/>
  <c r="I5" i="3"/>
  <c r="J5" i="3"/>
  <c r="N5" i="3" s="1"/>
  <c r="I6" i="3"/>
  <c r="J6" i="3"/>
  <c r="I7" i="3"/>
  <c r="J7" i="3"/>
  <c r="O8" i="3" s="1"/>
  <c r="I8" i="3"/>
  <c r="J8" i="3"/>
  <c r="I9" i="3"/>
  <c r="J9" i="3"/>
  <c r="N8" i="3" s="1"/>
  <c r="M8" i="3" s="1"/>
  <c r="M7" i="3" s="1"/>
  <c r="I10" i="3"/>
  <c r="J10" i="3"/>
  <c r="I11" i="3"/>
  <c r="J11" i="3"/>
  <c r="O11" i="3" s="1"/>
  <c r="I12" i="3"/>
  <c r="J12" i="3"/>
  <c r="I13" i="3"/>
  <c r="J13" i="3"/>
  <c r="I14" i="3"/>
  <c r="J14" i="3"/>
  <c r="I15" i="3"/>
  <c r="J15" i="3"/>
  <c r="I16" i="3"/>
  <c r="J16" i="3"/>
  <c r="I17" i="3"/>
  <c r="J17" i="3"/>
  <c r="I18" i="3"/>
  <c r="J18" i="3"/>
  <c r="I21" i="3"/>
  <c r="J21" i="3"/>
  <c r="O23" i="3" s="1"/>
  <c r="O22" i="3" s="1"/>
  <c r="I22" i="3"/>
  <c r="J22" i="3"/>
  <c r="I23" i="3"/>
  <c r="J23" i="3"/>
  <c r="N23" i="3" s="1"/>
  <c r="I24" i="3"/>
  <c r="J24" i="3"/>
  <c r="I25" i="3"/>
  <c r="J25" i="3"/>
  <c r="O26" i="3" s="1"/>
  <c r="O25" i="3" s="1"/>
  <c r="I26" i="3"/>
  <c r="J26" i="3"/>
  <c r="I27" i="3"/>
  <c r="J27" i="3"/>
  <c r="N26" i="3" s="1"/>
  <c r="M26" i="3" s="1"/>
  <c r="M25" i="3" s="1"/>
  <c r="I28" i="3"/>
  <c r="J28" i="3"/>
  <c r="I29" i="3"/>
  <c r="J29" i="3"/>
  <c r="O29" i="3" s="1"/>
  <c r="I30" i="3"/>
  <c r="J30" i="3"/>
  <c r="I31" i="3"/>
  <c r="J31" i="3"/>
  <c r="I32" i="3"/>
  <c r="J32" i="3"/>
  <c r="I33" i="3"/>
  <c r="J33" i="3"/>
  <c r="I34" i="3"/>
  <c r="J34" i="3"/>
  <c r="I35" i="3"/>
  <c r="J35" i="3"/>
  <c r="I36" i="3"/>
  <c r="J36" i="3"/>
  <c r="I39" i="3"/>
  <c r="J39" i="3"/>
  <c r="I40" i="3"/>
  <c r="J40" i="3"/>
  <c r="I41" i="3"/>
  <c r="J41" i="3"/>
  <c r="N41" i="3" s="1"/>
  <c r="I42" i="3"/>
  <c r="J42" i="3"/>
  <c r="I43" i="3"/>
  <c r="J43" i="3"/>
  <c r="O44" i="3" s="1"/>
  <c r="O43" i="3" s="1"/>
  <c r="I44" i="3"/>
  <c r="J44" i="3"/>
  <c r="I45" i="3"/>
  <c r="J45" i="3"/>
  <c r="I46" i="3"/>
  <c r="J46" i="3"/>
  <c r="I47" i="3"/>
  <c r="J47" i="3"/>
  <c r="O47" i="3" s="1"/>
  <c r="O46" i="3" s="1"/>
  <c r="I48" i="3"/>
  <c r="J48" i="3"/>
  <c r="I49" i="3"/>
  <c r="J49" i="3"/>
  <c r="I50" i="3"/>
  <c r="J50" i="3"/>
  <c r="I51" i="3"/>
  <c r="J51" i="3"/>
  <c r="O50" i="3" s="1"/>
  <c r="O49" i="3" s="1"/>
  <c r="I52" i="3"/>
  <c r="J52" i="3"/>
  <c r="I53" i="3"/>
  <c r="J53" i="3"/>
  <c r="N50" i="3" s="1"/>
  <c r="I54" i="3"/>
  <c r="J54" i="3"/>
  <c r="V51" i="3"/>
  <c r="V50" i="3"/>
  <c r="W51" i="3"/>
  <c r="W49" i="3" s="1"/>
  <c r="O51" i="3"/>
  <c r="N51" i="3"/>
  <c r="M51" i="3" s="1"/>
  <c r="W50" i="3"/>
  <c r="V47" i="3"/>
  <c r="N47" i="3"/>
  <c r="W48" i="3"/>
  <c r="V48" i="3"/>
  <c r="U48" i="3"/>
  <c r="N48" i="3"/>
  <c r="M48" i="3" s="1"/>
  <c r="O48" i="3"/>
  <c r="W47" i="3"/>
  <c r="W45" i="3"/>
  <c r="U45" i="3" s="1"/>
  <c r="V45" i="3"/>
  <c r="N45" i="3"/>
  <c r="W44" i="3"/>
  <c r="V44" i="3"/>
  <c r="V43" i="3" s="1"/>
  <c r="N44" i="3"/>
  <c r="O45" i="3"/>
  <c r="W43" i="3"/>
  <c r="W42" i="3"/>
  <c r="V42" i="3"/>
  <c r="U42" i="3" s="1"/>
  <c r="N42" i="3"/>
  <c r="O42" i="3"/>
  <c r="W41" i="3"/>
  <c r="W40" i="3" s="1"/>
  <c r="O41" i="3"/>
  <c r="O40" i="3" s="1"/>
  <c r="V33" i="3"/>
  <c r="V32" i="3"/>
  <c r="O33" i="3"/>
  <c r="W33" i="3"/>
  <c r="N33" i="3"/>
  <c r="M33" i="3" s="1"/>
  <c r="O32" i="3"/>
  <c r="O31" i="3" s="1"/>
  <c r="W32" i="3"/>
  <c r="W31" i="3" s="1"/>
  <c r="N32" i="3"/>
  <c r="V29" i="3"/>
  <c r="N29" i="3"/>
  <c r="W30" i="3"/>
  <c r="U30" i="3" s="1"/>
  <c r="V30" i="3"/>
  <c r="N30" i="3"/>
  <c r="O30" i="3"/>
  <c r="W27" i="3"/>
  <c r="U27" i="3" s="1"/>
  <c r="V27" i="3"/>
  <c r="N27" i="3"/>
  <c r="M27" i="3" s="1"/>
  <c r="O27" i="3"/>
  <c r="W26" i="3"/>
  <c r="V24" i="3"/>
  <c r="N24" i="3"/>
  <c r="V23" i="3"/>
  <c r="W24" i="3"/>
  <c r="O24" i="3"/>
  <c r="V15" i="3"/>
  <c r="V14" i="3"/>
  <c r="W15" i="3"/>
  <c r="O15" i="3"/>
  <c r="N15" i="3"/>
  <c r="M15" i="3" s="1"/>
  <c r="O14" i="3"/>
  <c r="O13" i="3" s="1"/>
  <c r="W14" i="3"/>
  <c r="W13" i="3" s="1"/>
  <c r="N14" i="3"/>
  <c r="N11" i="3"/>
  <c r="V12" i="3"/>
  <c r="W12" i="3"/>
  <c r="N12" i="3"/>
  <c r="M12" i="3" s="1"/>
  <c r="O12" i="3"/>
  <c r="W11" i="3"/>
  <c r="W10" i="3" s="1"/>
  <c r="W9" i="3"/>
  <c r="V9" i="3"/>
  <c r="U9" i="3" s="1"/>
  <c r="N9" i="3"/>
  <c r="V8" i="3"/>
  <c r="O9" i="3"/>
  <c r="M9" i="3" s="1"/>
  <c r="V7" i="3"/>
  <c r="V6" i="3"/>
  <c r="N6" i="3"/>
  <c r="V5" i="3"/>
  <c r="U5" i="3" s="1"/>
  <c r="W6" i="3"/>
  <c r="O6" i="3"/>
  <c r="W5" i="3"/>
  <c r="W4" i="3" s="1"/>
  <c r="O5" i="3"/>
  <c r="O4" i="3" s="1"/>
  <c r="W51" i="2"/>
  <c r="V51" i="2"/>
  <c r="U51" i="2"/>
  <c r="W50" i="2"/>
  <c r="V50" i="2"/>
  <c r="V49" i="2" s="1"/>
  <c r="U50" i="2"/>
  <c r="U49" i="2" s="1"/>
  <c r="W49" i="2"/>
  <c r="W48" i="2"/>
  <c r="V48" i="2"/>
  <c r="U48" i="2" s="1"/>
  <c r="W47" i="2"/>
  <c r="W46" i="2" s="1"/>
  <c r="V47" i="2"/>
  <c r="V46" i="2" s="1"/>
  <c r="U47" i="2"/>
  <c r="W45" i="2"/>
  <c r="U45" i="2" s="1"/>
  <c r="V45" i="2"/>
  <c r="W44" i="2"/>
  <c r="W43" i="2" s="1"/>
  <c r="V44" i="2"/>
  <c r="U44" i="2" s="1"/>
  <c r="W42" i="2"/>
  <c r="V42" i="2"/>
  <c r="U42" i="2"/>
  <c r="W41" i="2"/>
  <c r="U41" i="2" s="1"/>
  <c r="U40" i="2" s="1"/>
  <c r="V41" i="2"/>
  <c r="V40" i="2"/>
  <c r="W33" i="2"/>
  <c r="V33" i="2"/>
  <c r="U33" i="2"/>
  <c r="W32" i="2"/>
  <c r="W31" i="2" s="1"/>
  <c r="V32" i="2"/>
  <c r="V31" i="2"/>
  <c r="W30" i="2"/>
  <c r="V30" i="2"/>
  <c r="U30" i="2"/>
  <c r="W29" i="2"/>
  <c r="V29" i="2"/>
  <c r="V28" i="2" s="1"/>
  <c r="U29" i="2"/>
  <c r="U28" i="2" s="1"/>
  <c r="W28" i="2"/>
  <c r="W27" i="2"/>
  <c r="V27" i="2"/>
  <c r="U27" i="2" s="1"/>
  <c r="W26" i="2"/>
  <c r="W25" i="2" s="1"/>
  <c r="V26" i="2"/>
  <c r="V25" i="2" s="1"/>
  <c r="U26" i="2"/>
  <c r="W24" i="2"/>
  <c r="U24" i="2" s="1"/>
  <c r="V24" i="2"/>
  <c r="W23" i="2"/>
  <c r="W22" i="2" s="1"/>
  <c r="V23" i="2"/>
  <c r="U23" i="2" s="1"/>
  <c r="W15" i="2"/>
  <c r="W13" i="2" s="1"/>
  <c r="V15" i="2"/>
  <c r="U15" i="2" s="1"/>
  <c r="W14" i="2"/>
  <c r="V14" i="2"/>
  <c r="V13" i="2" s="1"/>
  <c r="U14" i="2"/>
  <c r="U13" i="2" s="1"/>
  <c r="W12" i="2"/>
  <c r="V12" i="2"/>
  <c r="U12" i="2" s="1"/>
  <c r="W11" i="2"/>
  <c r="W10" i="2" s="1"/>
  <c r="V11" i="2"/>
  <c r="U11" i="2" s="1"/>
  <c r="U10" i="2" s="1"/>
  <c r="W9" i="2"/>
  <c r="V9" i="2"/>
  <c r="U9" i="2"/>
  <c r="W8" i="2"/>
  <c r="W7" i="2" s="1"/>
  <c r="V8" i="2"/>
  <c r="U8" i="2" s="1"/>
  <c r="U7" i="2" s="1"/>
  <c r="V7" i="2"/>
  <c r="W6" i="2"/>
  <c r="V6" i="2"/>
  <c r="V4" i="2" s="1"/>
  <c r="U6" i="2"/>
  <c r="W5" i="2"/>
  <c r="V5" i="2"/>
  <c r="U5" i="2"/>
  <c r="U4" i="2" s="1"/>
  <c r="W4" i="2"/>
  <c r="Q3" i="2"/>
  <c r="R3" i="2"/>
  <c r="Q4" i="2"/>
  <c r="R4" i="2"/>
  <c r="Q5" i="2"/>
  <c r="R5" i="2"/>
  <c r="Q6" i="2"/>
  <c r="R6" i="2"/>
  <c r="Q7" i="2"/>
  <c r="R7" i="2"/>
  <c r="Q8" i="2"/>
  <c r="R8" i="2"/>
  <c r="Q9" i="2"/>
  <c r="R9" i="2"/>
  <c r="Q10" i="2"/>
  <c r="R10" i="2"/>
  <c r="Q11" i="2"/>
  <c r="R11" i="2"/>
  <c r="Q12" i="2"/>
  <c r="R12" i="2"/>
  <c r="Q13" i="2"/>
  <c r="R13" i="2"/>
  <c r="Q14" i="2"/>
  <c r="R14" i="2"/>
  <c r="Q15" i="2"/>
  <c r="R15" i="2"/>
  <c r="Q16" i="2"/>
  <c r="R16" i="2"/>
  <c r="Q17" i="2"/>
  <c r="R17" i="2"/>
  <c r="Q18" i="2"/>
  <c r="R18" i="2"/>
  <c r="Q21" i="2"/>
  <c r="R21" i="2"/>
  <c r="Q22" i="2"/>
  <c r="R22" i="2"/>
  <c r="Q23" i="2"/>
  <c r="R23" i="2"/>
  <c r="Q24" i="2"/>
  <c r="R24" i="2"/>
  <c r="Q25" i="2"/>
  <c r="R25" i="2"/>
  <c r="Q26" i="2"/>
  <c r="R26" i="2"/>
  <c r="Q27" i="2"/>
  <c r="R27" i="2"/>
  <c r="Q28" i="2"/>
  <c r="R28" i="2"/>
  <c r="Q29" i="2"/>
  <c r="R29" i="2"/>
  <c r="Q30" i="2"/>
  <c r="R30" i="2"/>
  <c r="Q31" i="2"/>
  <c r="R31" i="2"/>
  <c r="Q32" i="2"/>
  <c r="R32" i="2"/>
  <c r="Q33" i="2"/>
  <c r="R33" i="2"/>
  <c r="Q34" i="2"/>
  <c r="R34" i="2"/>
  <c r="Q35" i="2"/>
  <c r="R35" i="2"/>
  <c r="Q36" i="2"/>
  <c r="R36" i="2"/>
  <c r="Q39" i="2"/>
  <c r="R39" i="2"/>
  <c r="Q40" i="2"/>
  <c r="R40" i="2"/>
  <c r="Q41" i="2"/>
  <c r="R41" i="2"/>
  <c r="Q42" i="2"/>
  <c r="R42" i="2"/>
  <c r="Q43" i="2"/>
  <c r="R43" i="2"/>
  <c r="Q44" i="2"/>
  <c r="R44" i="2"/>
  <c r="Q45" i="2"/>
  <c r="R45" i="2"/>
  <c r="Q46" i="2"/>
  <c r="R46" i="2"/>
  <c r="Q47" i="2"/>
  <c r="R47" i="2"/>
  <c r="Q48" i="2"/>
  <c r="R48" i="2"/>
  <c r="Q49" i="2"/>
  <c r="R49" i="2"/>
  <c r="Q50" i="2"/>
  <c r="R50" i="2"/>
  <c r="Q51" i="2"/>
  <c r="R51" i="2"/>
  <c r="Q52" i="2"/>
  <c r="R52" i="2"/>
  <c r="Q53" i="2"/>
  <c r="R53" i="2"/>
  <c r="Q54" i="2"/>
  <c r="R54" i="2"/>
  <c r="O51" i="2"/>
  <c r="M51" i="2" s="1"/>
  <c r="N51" i="2"/>
  <c r="O50" i="2"/>
  <c r="O49" i="2" s="1"/>
  <c r="N50" i="2"/>
  <c r="M50" i="2" s="1"/>
  <c r="O48" i="2"/>
  <c r="N48" i="2"/>
  <c r="M48" i="2"/>
  <c r="O47" i="2"/>
  <c r="M47" i="2" s="1"/>
  <c r="M46" i="2" s="1"/>
  <c r="N47" i="2"/>
  <c r="N46" i="2"/>
  <c r="O45" i="2"/>
  <c r="N45" i="2"/>
  <c r="M45" i="2"/>
  <c r="O44" i="2"/>
  <c r="N44" i="2"/>
  <c r="N43" i="2" s="1"/>
  <c r="M44" i="2"/>
  <c r="M43" i="2" s="1"/>
  <c r="O43" i="2"/>
  <c r="O42" i="2"/>
  <c r="N42" i="2"/>
  <c r="M42" i="2" s="1"/>
  <c r="O41" i="2"/>
  <c r="O40" i="2" s="1"/>
  <c r="N41" i="2"/>
  <c r="N40" i="2" s="1"/>
  <c r="M41" i="2"/>
  <c r="O33" i="2"/>
  <c r="N33" i="2"/>
  <c r="N31" i="2" s="1"/>
  <c r="M33" i="2"/>
  <c r="O32" i="2"/>
  <c r="N32" i="2"/>
  <c r="M32" i="2"/>
  <c r="M31" i="2" s="1"/>
  <c r="O31" i="2"/>
  <c r="O30" i="2"/>
  <c r="O28" i="2" s="1"/>
  <c r="N30" i="2"/>
  <c r="M30" i="2" s="1"/>
  <c r="O29" i="2"/>
  <c r="N29" i="2"/>
  <c r="N28" i="2" s="1"/>
  <c r="M29" i="2"/>
  <c r="M28" i="2" s="1"/>
  <c r="O27" i="2"/>
  <c r="N27" i="2"/>
  <c r="M27" i="2" s="1"/>
  <c r="O26" i="2"/>
  <c r="O25" i="2" s="1"/>
  <c r="N26" i="2"/>
  <c r="M26" i="2" s="1"/>
  <c r="O24" i="2"/>
  <c r="N24" i="2"/>
  <c r="M24" i="2"/>
  <c r="O23" i="2"/>
  <c r="O22" i="2" s="1"/>
  <c r="N23" i="2"/>
  <c r="M23" i="2" s="1"/>
  <c r="M22" i="2" s="1"/>
  <c r="N22" i="2"/>
  <c r="O15" i="2"/>
  <c r="M15" i="2" s="1"/>
  <c r="N15" i="2"/>
  <c r="O14" i="2"/>
  <c r="N14" i="2"/>
  <c r="M14" i="2" s="1"/>
  <c r="O13" i="2"/>
  <c r="O12" i="2"/>
  <c r="N12" i="2"/>
  <c r="M12" i="2" s="1"/>
  <c r="O11" i="2"/>
  <c r="O10" i="2" s="1"/>
  <c r="N11" i="2"/>
  <c r="M11" i="2"/>
  <c r="O9" i="2"/>
  <c r="M9" i="2" s="1"/>
  <c r="N9" i="2"/>
  <c r="O8" i="2"/>
  <c r="N8" i="2"/>
  <c r="N7" i="2" s="1"/>
  <c r="O7" i="2"/>
  <c r="O6" i="2"/>
  <c r="N6" i="2"/>
  <c r="M6" i="2" s="1"/>
  <c r="O5" i="2"/>
  <c r="O4" i="2" s="1"/>
  <c r="N5" i="2"/>
  <c r="N4" i="2"/>
  <c r="J13" i="2"/>
  <c r="J54" i="2"/>
  <c r="I54" i="2"/>
  <c r="J53" i="2"/>
  <c r="I53" i="2"/>
  <c r="J52" i="2"/>
  <c r="I52" i="2"/>
  <c r="J51" i="2"/>
  <c r="I51" i="2"/>
  <c r="J50" i="2"/>
  <c r="I50" i="2"/>
  <c r="J49" i="2"/>
  <c r="I49" i="2"/>
  <c r="J48" i="2"/>
  <c r="I48" i="2"/>
  <c r="J47" i="2"/>
  <c r="I47" i="2"/>
  <c r="J46" i="2"/>
  <c r="I46" i="2"/>
  <c r="J45" i="2"/>
  <c r="I45" i="2"/>
  <c r="J44" i="2"/>
  <c r="I44" i="2"/>
  <c r="J43" i="2"/>
  <c r="I43" i="2"/>
  <c r="J42" i="2"/>
  <c r="I42" i="2"/>
  <c r="J41" i="2"/>
  <c r="I41" i="2"/>
  <c r="J40" i="2"/>
  <c r="I40" i="2"/>
  <c r="J39" i="2"/>
  <c r="I39" i="2"/>
  <c r="J36" i="2"/>
  <c r="I36" i="2"/>
  <c r="J35" i="2"/>
  <c r="I35" i="2"/>
  <c r="J34" i="2"/>
  <c r="I34" i="2"/>
  <c r="J33" i="2"/>
  <c r="I33" i="2"/>
  <c r="J32" i="2"/>
  <c r="I32" i="2"/>
  <c r="J31" i="2"/>
  <c r="I31" i="2"/>
  <c r="J30" i="2"/>
  <c r="I30" i="2"/>
  <c r="J29" i="2"/>
  <c r="I29" i="2"/>
  <c r="J28" i="2"/>
  <c r="I28" i="2"/>
  <c r="J27" i="2"/>
  <c r="I27" i="2"/>
  <c r="J26" i="2"/>
  <c r="I26" i="2"/>
  <c r="J25" i="2"/>
  <c r="I25" i="2"/>
  <c r="J24" i="2"/>
  <c r="I24" i="2"/>
  <c r="J23" i="2"/>
  <c r="I23" i="2"/>
  <c r="J22" i="2"/>
  <c r="I22" i="2"/>
  <c r="J21" i="2"/>
  <c r="I21" i="2"/>
  <c r="J18" i="2"/>
  <c r="I18" i="2"/>
  <c r="J17" i="2"/>
  <c r="I17" i="2"/>
  <c r="J16" i="2"/>
  <c r="I16" i="2"/>
  <c r="J15" i="2"/>
  <c r="I15" i="2"/>
  <c r="J14" i="2"/>
  <c r="I14" i="2"/>
  <c r="I13" i="2"/>
  <c r="J12" i="2"/>
  <c r="I12" i="2"/>
  <c r="J11" i="2"/>
  <c r="I11" i="2"/>
  <c r="J10" i="2"/>
  <c r="I10" i="2"/>
  <c r="J9" i="2"/>
  <c r="I9" i="2"/>
  <c r="J8" i="2"/>
  <c r="I8" i="2"/>
  <c r="J7" i="2"/>
  <c r="I7" i="2"/>
  <c r="J6" i="2"/>
  <c r="I6" i="2"/>
  <c r="J5" i="2"/>
  <c r="I5" i="2"/>
  <c r="J4" i="2"/>
  <c r="I4" i="2"/>
  <c r="J3" i="2"/>
  <c r="I3" i="2"/>
  <c r="U11" i="3" l="1"/>
  <c r="U10" i="3" s="1"/>
  <c r="V10" i="3"/>
  <c r="U15" i="3"/>
  <c r="U12" i="3"/>
  <c r="U33" i="3"/>
  <c r="U44" i="3"/>
  <c r="U24" i="3"/>
  <c r="W46" i="3"/>
  <c r="M45" i="3"/>
  <c r="M44" i="3"/>
  <c r="M43" i="3" s="1"/>
  <c r="N4" i="3"/>
  <c r="M5" i="3"/>
  <c r="U6" i="3"/>
  <c r="V4" i="3"/>
  <c r="U8" i="3"/>
  <c r="U7" i="3" s="1"/>
  <c r="W7" i="3"/>
  <c r="M23" i="3"/>
  <c r="M22" i="3" s="1"/>
  <c r="N22" i="3"/>
  <c r="W25" i="3"/>
  <c r="U26" i="3"/>
  <c r="U25" i="3" s="1"/>
  <c r="N28" i="3"/>
  <c r="M29" i="3"/>
  <c r="M28" i="3" s="1"/>
  <c r="U47" i="3"/>
  <c r="U46" i="3" s="1"/>
  <c r="V46" i="3"/>
  <c r="O10" i="3"/>
  <c r="M11" i="3"/>
  <c r="M10" i="3" s="1"/>
  <c r="N10" i="3"/>
  <c r="M24" i="3"/>
  <c r="M30" i="3"/>
  <c r="N40" i="3"/>
  <c r="M41" i="3"/>
  <c r="M40" i="3" s="1"/>
  <c r="M6" i="3"/>
  <c r="O7" i="3"/>
  <c r="V13" i="3"/>
  <c r="U14" i="3"/>
  <c r="U13" i="3" s="1"/>
  <c r="U23" i="3"/>
  <c r="V22" i="3"/>
  <c r="U29" i="3"/>
  <c r="U28" i="3" s="1"/>
  <c r="V28" i="3"/>
  <c r="M32" i="3"/>
  <c r="M31" i="3" s="1"/>
  <c r="M42" i="3"/>
  <c r="U43" i="3"/>
  <c r="N46" i="3"/>
  <c r="M47" i="3"/>
  <c r="M46" i="3" s="1"/>
  <c r="U4" i="3"/>
  <c r="M14" i="3"/>
  <c r="M13" i="3" s="1"/>
  <c r="O28" i="3"/>
  <c r="V31" i="3"/>
  <c r="U32" i="3"/>
  <c r="U31" i="3" s="1"/>
  <c r="U41" i="3"/>
  <c r="U40" i="3" s="1"/>
  <c r="V40" i="3"/>
  <c r="M50" i="3"/>
  <c r="M49" i="3" s="1"/>
  <c r="V49" i="3"/>
  <c r="U50" i="3"/>
  <c r="U51" i="3"/>
  <c r="N7" i="3"/>
  <c r="N13" i="3"/>
  <c r="N25" i="3"/>
  <c r="N31" i="3"/>
  <c r="N43" i="3"/>
  <c r="N49" i="3"/>
  <c r="U43" i="2"/>
  <c r="U46" i="2"/>
  <c r="W40" i="2"/>
  <c r="V43" i="2"/>
  <c r="U22" i="2"/>
  <c r="U25" i="2"/>
  <c r="V22" i="2"/>
  <c r="U32" i="2"/>
  <c r="U31" i="2" s="1"/>
  <c r="V10" i="2"/>
  <c r="M49" i="2"/>
  <c r="M40" i="2"/>
  <c r="O46" i="2"/>
  <c r="N49" i="2"/>
  <c r="M25" i="2"/>
  <c r="N25" i="2"/>
  <c r="M13" i="2"/>
  <c r="M10" i="2"/>
  <c r="M5" i="2"/>
  <c r="M4" i="2" s="1"/>
  <c r="N10" i="2"/>
  <c r="M8" i="2"/>
  <c r="M7" i="2" s="1"/>
  <c r="N13" i="2"/>
  <c r="B54" i="3"/>
  <c r="F51" i="3" s="1"/>
  <c r="E51" i="3" s="1"/>
  <c r="A54" i="3"/>
  <c r="B53" i="3"/>
  <c r="F50" i="3" s="1"/>
  <c r="A53" i="3"/>
  <c r="B52" i="3"/>
  <c r="A52" i="3"/>
  <c r="B51" i="3"/>
  <c r="G50" i="3" s="1"/>
  <c r="A51" i="3"/>
  <c r="B50" i="3"/>
  <c r="F48" i="3" s="1"/>
  <c r="A50" i="3"/>
  <c r="B49" i="3"/>
  <c r="F47" i="3" s="1"/>
  <c r="A49" i="3"/>
  <c r="B48" i="3"/>
  <c r="G48" i="3" s="1"/>
  <c r="A48" i="3"/>
  <c r="B47" i="3"/>
  <c r="G47" i="3" s="1"/>
  <c r="A47" i="3"/>
  <c r="B46" i="3"/>
  <c r="F45" i="3" s="1"/>
  <c r="A46" i="3"/>
  <c r="B45" i="3"/>
  <c r="F44" i="3" s="1"/>
  <c r="A45" i="3"/>
  <c r="B44" i="3"/>
  <c r="G45" i="3" s="1"/>
  <c r="A44" i="3"/>
  <c r="B43" i="3"/>
  <c r="G44" i="3" s="1"/>
  <c r="A43" i="3"/>
  <c r="B42" i="3"/>
  <c r="A42" i="3"/>
  <c r="B41" i="3"/>
  <c r="F41" i="3" s="1"/>
  <c r="A41" i="3"/>
  <c r="B40" i="3"/>
  <c r="G42" i="3" s="1"/>
  <c r="A40" i="3"/>
  <c r="B39" i="3"/>
  <c r="G41" i="3" s="1"/>
  <c r="A39" i="3"/>
  <c r="B36" i="3"/>
  <c r="F33" i="3" s="1"/>
  <c r="A36" i="3"/>
  <c r="B35" i="3"/>
  <c r="F32" i="3" s="1"/>
  <c r="A35" i="3"/>
  <c r="B34" i="3"/>
  <c r="G33" i="3" s="1"/>
  <c r="A34" i="3"/>
  <c r="B33" i="3"/>
  <c r="G32" i="3" s="1"/>
  <c r="A33" i="3"/>
  <c r="B32" i="3"/>
  <c r="A32" i="3"/>
  <c r="B31" i="3"/>
  <c r="F29" i="3" s="1"/>
  <c r="A31" i="3"/>
  <c r="B30" i="3"/>
  <c r="G30" i="3" s="1"/>
  <c r="A30" i="3"/>
  <c r="B29" i="3"/>
  <c r="G29" i="3" s="1"/>
  <c r="A29" i="3"/>
  <c r="B28" i="3"/>
  <c r="F27" i="3" s="1"/>
  <c r="A28" i="3"/>
  <c r="B27" i="3"/>
  <c r="F26" i="3" s="1"/>
  <c r="A27" i="3"/>
  <c r="B26" i="3"/>
  <c r="G27" i="3" s="1"/>
  <c r="A26" i="3"/>
  <c r="B25" i="3"/>
  <c r="G26" i="3" s="1"/>
  <c r="A25" i="3"/>
  <c r="B24" i="3"/>
  <c r="F24" i="3" s="1"/>
  <c r="A24" i="3"/>
  <c r="B23" i="3"/>
  <c r="F23" i="3" s="1"/>
  <c r="A23" i="3"/>
  <c r="B22" i="3"/>
  <c r="G24" i="3" s="1"/>
  <c r="A22" i="3"/>
  <c r="B21" i="3"/>
  <c r="G23" i="3" s="1"/>
  <c r="A21" i="3"/>
  <c r="B18" i="3"/>
  <c r="F15" i="3" s="1"/>
  <c r="E15" i="3" s="1"/>
  <c r="A18" i="3"/>
  <c r="B17" i="3"/>
  <c r="F14" i="3" s="1"/>
  <c r="A17" i="3"/>
  <c r="B16" i="3"/>
  <c r="A16" i="3"/>
  <c r="B15" i="3"/>
  <c r="G14" i="3" s="1"/>
  <c r="A15" i="3"/>
  <c r="B14" i="3"/>
  <c r="F12" i="3" s="1"/>
  <c r="A14" i="3"/>
  <c r="B13" i="3"/>
  <c r="F11" i="3" s="1"/>
  <c r="A13" i="3"/>
  <c r="B12" i="3"/>
  <c r="G12" i="3" s="1"/>
  <c r="A12" i="3"/>
  <c r="B11" i="3"/>
  <c r="G11" i="3" s="1"/>
  <c r="A11" i="3"/>
  <c r="B10" i="3"/>
  <c r="F9" i="3" s="1"/>
  <c r="A10" i="3"/>
  <c r="B9" i="3"/>
  <c r="F8" i="3" s="1"/>
  <c r="A9" i="3"/>
  <c r="B8" i="3"/>
  <c r="G9" i="3" s="1"/>
  <c r="A8" i="3"/>
  <c r="B7" i="3"/>
  <c r="G8" i="3" s="1"/>
  <c r="A7" i="3"/>
  <c r="B6" i="3"/>
  <c r="A6" i="3"/>
  <c r="B5" i="3"/>
  <c r="F5" i="3" s="1"/>
  <c r="A5" i="3"/>
  <c r="B4" i="3"/>
  <c r="G6" i="3" s="1"/>
  <c r="A4" i="3"/>
  <c r="B3" i="3"/>
  <c r="G5" i="3" s="1"/>
  <c r="A3" i="3"/>
  <c r="G51" i="3"/>
  <c r="F42" i="3"/>
  <c r="F30" i="3"/>
  <c r="G15" i="3"/>
  <c r="F6" i="3"/>
  <c r="B54" i="2"/>
  <c r="F51" i="2" s="1"/>
  <c r="A54" i="2"/>
  <c r="B53" i="2"/>
  <c r="F50" i="2" s="1"/>
  <c r="A53" i="2"/>
  <c r="B52" i="2"/>
  <c r="G51" i="2" s="1"/>
  <c r="A52" i="2"/>
  <c r="B51" i="2"/>
  <c r="G50" i="2" s="1"/>
  <c r="A51" i="2"/>
  <c r="B50" i="2"/>
  <c r="F48" i="2" s="1"/>
  <c r="A50" i="2"/>
  <c r="B49" i="2"/>
  <c r="F47" i="2" s="1"/>
  <c r="A49" i="2"/>
  <c r="B48" i="2"/>
  <c r="G48" i="2" s="1"/>
  <c r="E48" i="2" s="1"/>
  <c r="A48" i="2"/>
  <c r="B47" i="2"/>
  <c r="G47" i="2" s="1"/>
  <c r="G46" i="2" s="1"/>
  <c r="A47" i="2"/>
  <c r="B46" i="2"/>
  <c r="F45" i="2" s="1"/>
  <c r="A46" i="2"/>
  <c r="B45" i="2"/>
  <c r="F44" i="2" s="1"/>
  <c r="F43" i="2" s="1"/>
  <c r="A45" i="2"/>
  <c r="B44" i="2"/>
  <c r="G45" i="2" s="1"/>
  <c r="A44" i="2"/>
  <c r="B43" i="2"/>
  <c r="G44" i="2" s="1"/>
  <c r="E44" i="2" s="1"/>
  <c r="A43" i="2"/>
  <c r="B42" i="2"/>
  <c r="F42" i="2" s="1"/>
  <c r="A42" i="2"/>
  <c r="B41" i="2"/>
  <c r="F41" i="2" s="1"/>
  <c r="A41" i="2"/>
  <c r="B40" i="2"/>
  <c r="G42" i="2" s="1"/>
  <c r="A40" i="2"/>
  <c r="B39" i="2"/>
  <c r="G41" i="2" s="1"/>
  <c r="G40" i="2" s="1"/>
  <c r="A39" i="2"/>
  <c r="B36" i="2"/>
  <c r="F33" i="2" s="1"/>
  <c r="A36" i="2"/>
  <c r="B35" i="2"/>
  <c r="F32" i="2" s="1"/>
  <c r="A35" i="2"/>
  <c r="B34" i="2"/>
  <c r="G33" i="2" s="1"/>
  <c r="A34" i="2"/>
  <c r="B33" i="2"/>
  <c r="G32" i="2" s="1"/>
  <c r="G31" i="2" s="1"/>
  <c r="A33" i="2"/>
  <c r="B32" i="2"/>
  <c r="F30" i="2" s="1"/>
  <c r="A32" i="2"/>
  <c r="B31" i="2"/>
  <c r="F29" i="2" s="1"/>
  <c r="A31" i="2"/>
  <c r="B30" i="2"/>
  <c r="G30" i="2" s="1"/>
  <c r="E30" i="2" s="1"/>
  <c r="A30" i="2"/>
  <c r="B29" i="2"/>
  <c r="G29" i="2" s="1"/>
  <c r="G28" i="2" s="1"/>
  <c r="A29" i="2"/>
  <c r="B28" i="2"/>
  <c r="F27" i="2" s="1"/>
  <c r="A28" i="2"/>
  <c r="B27" i="2"/>
  <c r="F26" i="2" s="1"/>
  <c r="F25" i="2" s="1"/>
  <c r="A27" i="2"/>
  <c r="B26" i="2"/>
  <c r="G27" i="2" s="1"/>
  <c r="A26" i="2"/>
  <c r="B25" i="2"/>
  <c r="G26" i="2" s="1"/>
  <c r="E26" i="2" s="1"/>
  <c r="A25" i="2"/>
  <c r="B24" i="2"/>
  <c r="F24" i="2" s="1"/>
  <c r="A24" i="2"/>
  <c r="B23" i="2"/>
  <c r="F23" i="2" s="1"/>
  <c r="A23" i="2"/>
  <c r="B22" i="2"/>
  <c r="G24" i="2" s="1"/>
  <c r="A22" i="2"/>
  <c r="B21" i="2"/>
  <c r="G23" i="2" s="1"/>
  <c r="G22" i="2" s="1"/>
  <c r="A21" i="2"/>
  <c r="B18" i="2"/>
  <c r="F15" i="2" s="1"/>
  <c r="A18" i="2"/>
  <c r="B17" i="2"/>
  <c r="F14" i="2" s="1"/>
  <c r="A17" i="2"/>
  <c r="B16" i="2"/>
  <c r="G15" i="2" s="1"/>
  <c r="A16" i="2"/>
  <c r="B15" i="2"/>
  <c r="G14" i="2" s="1"/>
  <c r="G13" i="2" s="1"/>
  <c r="A15" i="2"/>
  <c r="B14" i="2"/>
  <c r="F12" i="2" s="1"/>
  <c r="A14" i="2"/>
  <c r="B13" i="2"/>
  <c r="F11" i="2" s="1"/>
  <c r="A13" i="2"/>
  <c r="B12" i="2"/>
  <c r="G12" i="2" s="1"/>
  <c r="A12" i="2"/>
  <c r="B11" i="2"/>
  <c r="G11" i="2" s="1"/>
  <c r="G10" i="2" s="1"/>
  <c r="A11" i="2"/>
  <c r="B10" i="2"/>
  <c r="F9" i="2" s="1"/>
  <c r="A10" i="2"/>
  <c r="B9" i="2"/>
  <c r="F8" i="2" s="1"/>
  <c r="A9" i="2"/>
  <c r="B8" i="2"/>
  <c r="G9" i="2" s="1"/>
  <c r="A8" i="2"/>
  <c r="B7" i="2"/>
  <c r="G8" i="2" s="1"/>
  <c r="G7" i="2" s="1"/>
  <c r="A7" i="2"/>
  <c r="B6" i="2"/>
  <c r="F6" i="2" s="1"/>
  <c r="A6" i="2"/>
  <c r="B5" i="2"/>
  <c r="F5" i="2" s="1"/>
  <c r="A5" i="2"/>
  <c r="B4" i="2"/>
  <c r="G6" i="2" s="1"/>
  <c r="A4" i="2"/>
  <c r="B3" i="2"/>
  <c r="G5" i="2" s="1"/>
  <c r="G4" i="2" s="1"/>
  <c r="A3" i="2"/>
  <c r="U22" i="3" l="1"/>
  <c r="U49" i="3"/>
  <c r="M4" i="3"/>
  <c r="E33" i="3"/>
  <c r="G7" i="3"/>
  <c r="F13" i="3"/>
  <c r="G25" i="3"/>
  <c r="F31" i="3"/>
  <c r="G43" i="3"/>
  <c r="F49" i="3"/>
  <c r="E9" i="3"/>
  <c r="E27" i="3"/>
  <c r="E45" i="3"/>
  <c r="E6" i="2"/>
  <c r="E9" i="2"/>
  <c r="E12" i="2"/>
  <c r="E15" i="2"/>
  <c r="E24" i="2"/>
  <c r="E27" i="2"/>
  <c r="E25" i="2" s="1"/>
  <c r="E33" i="2"/>
  <c r="E42" i="2"/>
  <c r="E45" i="2"/>
  <c r="E51" i="2"/>
  <c r="F4" i="2"/>
  <c r="E5" i="2"/>
  <c r="E4" i="2" s="1"/>
  <c r="F7" i="2"/>
  <c r="E8" i="2"/>
  <c r="E7" i="2" s="1"/>
  <c r="F10" i="2"/>
  <c r="E11" i="2"/>
  <c r="E10" i="2" s="1"/>
  <c r="F13" i="2"/>
  <c r="E14" i="2"/>
  <c r="E13" i="2" s="1"/>
  <c r="F22" i="2"/>
  <c r="E23" i="2"/>
  <c r="E29" i="2"/>
  <c r="E28" i="2" s="1"/>
  <c r="F31" i="2"/>
  <c r="E32" i="2"/>
  <c r="F40" i="2"/>
  <c r="E41" i="2"/>
  <c r="E40" i="2" s="1"/>
  <c r="E43" i="2"/>
  <c r="E47" i="2"/>
  <c r="E46" i="2" s="1"/>
  <c r="G49" i="2"/>
  <c r="F49" i="2"/>
  <c r="E50" i="2"/>
  <c r="E22" i="2"/>
  <c r="G10" i="3"/>
  <c r="E11" i="3"/>
  <c r="G28" i="3"/>
  <c r="E29" i="3"/>
  <c r="G46" i="3"/>
  <c r="E47" i="3"/>
  <c r="E5" i="3"/>
  <c r="E6" i="3"/>
  <c r="E12" i="3"/>
  <c r="F10" i="3"/>
  <c r="E23" i="3"/>
  <c r="E24" i="3"/>
  <c r="E30" i="3"/>
  <c r="F28" i="3"/>
  <c r="E41" i="3"/>
  <c r="E42" i="3"/>
  <c r="E48" i="3"/>
  <c r="F46" i="3"/>
  <c r="G4" i="3"/>
  <c r="G13" i="3"/>
  <c r="E14" i="3"/>
  <c r="E13" i="3" s="1"/>
  <c r="G22" i="3"/>
  <c r="G31" i="3"/>
  <c r="E32" i="3"/>
  <c r="E31" i="3" s="1"/>
  <c r="G40" i="3"/>
  <c r="G49" i="3"/>
  <c r="E50" i="3"/>
  <c r="E49" i="3" s="1"/>
  <c r="F7" i="3"/>
  <c r="E8" i="3"/>
  <c r="F25" i="3"/>
  <c r="E26" i="3"/>
  <c r="F43" i="3"/>
  <c r="E44" i="3"/>
  <c r="E43" i="3" s="1"/>
  <c r="F4" i="3"/>
  <c r="F22" i="3"/>
  <c r="F40" i="3"/>
  <c r="E49" i="2"/>
  <c r="G43" i="2"/>
  <c r="F46" i="2"/>
  <c r="E31" i="2"/>
  <c r="G25" i="2"/>
  <c r="F28" i="2"/>
  <c r="E7" i="3" l="1"/>
  <c r="E25" i="3"/>
  <c r="E4" i="3"/>
  <c r="E22" i="3"/>
  <c r="E40" i="3"/>
  <c r="E28" i="3"/>
  <c r="E46" i="3"/>
  <c r="E10" i="3"/>
</calcChain>
</file>

<file path=xl/sharedStrings.xml><?xml version="1.0" encoding="utf-8"?>
<sst xmlns="http://schemas.openxmlformats.org/spreadsheetml/2006/main" count="737" uniqueCount="130">
  <si>
    <t>v1</t>
  </si>
  <si>
    <t>_varname</t>
  </si>
  <si>
    <t>ht_low_between_atx_male</t>
  </si>
  <si>
    <t>ht_low_within_atx_male</t>
  </si>
  <si>
    <t>nht_low_between_atx_male</t>
  </si>
  <si>
    <t>nht_low_within_atx_male</t>
  </si>
  <si>
    <t>ht_cler_between_atx_male</t>
  </si>
  <si>
    <t>ht_cler_within_atx_male</t>
  </si>
  <si>
    <t>nht_cler_between_atx_male</t>
  </si>
  <si>
    <t>nht_cler_within_atx_male</t>
  </si>
  <si>
    <t>ht_prod_between_atx_male</t>
  </si>
  <si>
    <t>ht_prod_within_atx_male</t>
  </si>
  <si>
    <t>nht_prod_between_atx_male</t>
  </si>
  <si>
    <t>nht_prod_within_atx_male</t>
  </si>
  <si>
    <t>ht_high_between_atx_male</t>
  </si>
  <si>
    <t>ht_high_within_atx_male</t>
  </si>
  <si>
    <t>nht_high_between_atx_male</t>
  </si>
  <si>
    <t>nht_high_within_atx_male</t>
  </si>
  <si>
    <t>ht_low_between_atx_female</t>
  </si>
  <si>
    <t>ht_low_within_atx_female</t>
  </si>
  <si>
    <t>nht_low_between_atx_female</t>
  </si>
  <si>
    <t>nht_low_within_atx_female</t>
  </si>
  <si>
    <t>ht_cler_between_atx_female</t>
  </si>
  <si>
    <t>ht_cler_within_atx_female</t>
  </si>
  <si>
    <t>nht_cler_between_atx_female</t>
  </si>
  <si>
    <t>nht_cler_within_atx_female</t>
  </si>
  <si>
    <t>ht_prod_between_atx_female</t>
  </si>
  <si>
    <t>ht_prod_within_atx_female</t>
  </si>
  <si>
    <t>nht_prod_between_atx_female</t>
  </si>
  <si>
    <t>nht_prod_within_atx_female</t>
  </si>
  <si>
    <t>ht_high_between_atx_female</t>
  </si>
  <si>
    <t>ht_high_within_atx_female</t>
  </si>
  <si>
    <t>nht_high_between_atx_female</t>
  </si>
  <si>
    <t>nht_high_within_atx_female</t>
  </si>
  <si>
    <t>ht_low_between_atx_all</t>
  </si>
  <si>
    <t>ht_low_within_atx_all</t>
  </si>
  <si>
    <t>nht_low_between_atx_all</t>
  </si>
  <si>
    <t>nht_low_within_atx_all</t>
  </si>
  <si>
    <t>ht_cler_between_atx_all</t>
  </si>
  <si>
    <t>ht_cler_within_atx_all</t>
  </si>
  <si>
    <t>nht_cler_between_atx_all</t>
  </si>
  <si>
    <t>nht_cler_within_atx_all</t>
  </si>
  <si>
    <t>ht_prod_between_atx_all</t>
  </si>
  <si>
    <t>ht_prod_within_atx_all</t>
  </si>
  <si>
    <t>nht_prod_between_atx_all</t>
  </si>
  <si>
    <t>nht_prod_within_atx_all</t>
  </si>
  <si>
    <t>ht_high_between_atx_all</t>
  </si>
  <si>
    <t>ht_high_within_atx_all</t>
  </si>
  <si>
    <t>nht_high_between_atx_all</t>
  </si>
  <si>
    <t>nht_high_within_atx_all</t>
  </si>
  <si>
    <t>ht_low_between_us_male</t>
  </si>
  <si>
    <t>ht_low_within_us_male</t>
  </si>
  <si>
    <t>nht_low_between_us_male</t>
  </si>
  <si>
    <t>nht_low_within_us_male</t>
  </si>
  <si>
    <t>ht_cler_between_us_male</t>
  </si>
  <si>
    <t>ht_cler_within_us_male</t>
  </si>
  <si>
    <t>nht_cler_between_us_male</t>
  </si>
  <si>
    <t>nht_cler_within_us_male</t>
  </si>
  <si>
    <t>ht_prod_between_us_male</t>
  </si>
  <si>
    <t>ht_prod_within_us_male</t>
  </si>
  <si>
    <t>nht_prod_between_us_male</t>
  </si>
  <si>
    <t>nht_prod_within_us_male</t>
  </si>
  <si>
    <t>ht_high_between_us_male</t>
  </si>
  <si>
    <t>ht_high_within_us_male</t>
  </si>
  <si>
    <t>nht_high_between_us_male</t>
  </si>
  <si>
    <t>nht_high_within_us_male</t>
  </si>
  <si>
    <t>ht_low_between_us_female</t>
  </si>
  <si>
    <t>ht_low_within_us_female</t>
  </si>
  <si>
    <t>nht_low_between_us_female</t>
  </si>
  <si>
    <t>nht_low_within_us_female</t>
  </si>
  <si>
    <t>ht_cler_between_us_female</t>
  </si>
  <si>
    <t>ht_cler_within_us_female</t>
  </si>
  <si>
    <t>nht_cler_between_us_female</t>
  </si>
  <si>
    <t>nht_cler_within_us_female</t>
  </si>
  <si>
    <t>ht_prod_between_us_female</t>
  </si>
  <si>
    <t>ht_prod_within_us_female</t>
  </si>
  <si>
    <t>nht_prod_between_us_female</t>
  </si>
  <si>
    <t>nht_prod_within_us_female</t>
  </si>
  <si>
    <t>ht_high_between_us_female</t>
  </si>
  <si>
    <t>ht_high_within_us_female</t>
  </si>
  <si>
    <t>nht_high_between_us_female</t>
  </si>
  <si>
    <t>nht_high_within_us_female</t>
  </si>
  <si>
    <t>ht_low_between_us_all</t>
  </si>
  <si>
    <t>ht_low_within_us_all</t>
  </si>
  <si>
    <t>nht_low_between_us_all</t>
  </si>
  <si>
    <t>nht_low_within_us_all</t>
  </si>
  <si>
    <t>ht_cler_between_us_all</t>
  </si>
  <si>
    <t>ht_cler_within_us_all</t>
  </si>
  <si>
    <t>nht_cler_between_us_all</t>
  </si>
  <si>
    <t>nht_cler_within_us_all</t>
  </si>
  <si>
    <t>ht_prod_between_us_all</t>
  </si>
  <si>
    <t>ht_prod_within_us_all</t>
  </si>
  <si>
    <t>nht_prod_between_us_all</t>
  </si>
  <si>
    <t>nht_prod_within_us_all</t>
  </si>
  <si>
    <t>ht_high_between_us_all</t>
  </si>
  <si>
    <t>ht_high_within_us_all</t>
  </si>
  <si>
    <t>nht_high_between_us_all</t>
  </si>
  <si>
    <t>nht_high_within_us_all</t>
  </si>
  <si>
    <t>US All</t>
  </si>
  <si>
    <t>US Male</t>
  </si>
  <si>
    <t>US Female</t>
  </si>
  <si>
    <t>Low skill</t>
  </si>
  <si>
    <t>Clerical Middle</t>
  </si>
  <si>
    <t>Production Middle</t>
  </si>
  <si>
    <t>High Skill</t>
  </si>
  <si>
    <t>Non-HT</t>
  </si>
  <si>
    <t>High-Tech</t>
  </si>
  <si>
    <t>Between</t>
  </si>
  <si>
    <t>Within</t>
  </si>
  <si>
    <t>Total</t>
  </si>
  <si>
    <t>Austin All</t>
  </si>
  <si>
    <t>Austin Male</t>
  </si>
  <si>
    <t>Austin Female</t>
  </si>
  <si>
    <t>Changes in Employment Shares by Skill Level and High-Tech sector between 1980 and 2014-5y</t>
  </si>
  <si>
    <t>Changes in Employment Shares by Skill Level and High-Tech sector between 1980 and 2000</t>
  </si>
  <si>
    <t>Changes in Employment Shares by Skill Level and High-Tech sector between 2000 and 2014-5y</t>
  </si>
  <si>
    <t xml:space="preserve"> </t>
  </si>
  <si>
    <t>Low-Skill Services</t>
  </si>
  <si>
    <t>Clerical &amp; Retail</t>
  </si>
  <si>
    <t>Managers, Professionals, etc.</t>
  </si>
  <si>
    <t>Production, Transportation, Construction, etc.</t>
  </si>
  <si>
    <t>Austin All (1)</t>
  </si>
  <si>
    <t>Austin All (2)</t>
  </si>
  <si>
    <t>Austin All (3)</t>
  </si>
  <si>
    <t>Austin Male (4)</t>
  </si>
  <si>
    <t>Austin Male (5)</t>
  </si>
  <si>
    <t>Austin Male (6)</t>
  </si>
  <si>
    <t>Austin Female (7)</t>
  </si>
  <si>
    <t>Austin Female (8)</t>
  </si>
  <si>
    <t>Austin Female (9)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</si>
</sst>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4">
    <font>
      <sz val="11"/>
      <name val="Calibri"/>
    </font>
    <font>
      <b/>
      <sz val="11"/>
      <name val="Calibri"/>
      <family val="2"/>
    </font>
    <font>
      <b/>
      <u/>
      <sz val="11"/>
      <name val="Calibr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164" fontId="0" fillId="0" borderId="0" xfId="0" applyNumberFormat="1"/>
    <xf numFmtId="2" fontId="0" fillId="0" borderId="0" xfId="0" applyNumberFormat="1"/>
    <xf numFmtId="0" fontId="0" fillId="0" borderId="0" xfId="0" applyAlignment="1">
      <alignment horizontal="right"/>
    </xf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2" fontId="0" fillId="0" borderId="0" xfId="0" applyNumberFormat="1" applyAlignment="1">
      <alignment vertical="center"/>
    </xf>
    <xf numFmtId="2" fontId="0" fillId="0" borderId="0" xfId="0" applyNumberFormat="1" applyAlignment="1">
      <alignment vertical="center" wrapText="1"/>
    </xf>
    <xf numFmtId="0" fontId="0" fillId="0" borderId="4" xfId="0" applyBorder="1"/>
    <xf numFmtId="0" fontId="0" fillId="0" borderId="0" xfId="0" applyBorder="1"/>
    <xf numFmtId="0" fontId="0" fillId="0" borderId="5" xfId="0" applyBorder="1"/>
    <xf numFmtId="2" fontId="0" fillId="0" borderId="0" xfId="0" applyNumberFormat="1" applyBorder="1"/>
    <xf numFmtId="2" fontId="0" fillId="0" borderId="5" xfId="0" applyNumberFormat="1" applyBorder="1"/>
    <xf numFmtId="0" fontId="0" fillId="0" borderId="4" xfId="0" applyBorder="1" applyAlignment="1">
      <alignment horizontal="right"/>
    </xf>
    <xf numFmtId="0" fontId="0" fillId="0" borderId="4" xfId="0" applyBorder="1" applyAlignment="1">
      <alignment vertical="center" wrapText="1"/>
    </xf>
    <xf numFmtId="2" fontId="0" fillId="0" borderId="0" xfId="0" applyNumberFormat="1" applyBorder="1" applyAlignment="1">
      <alignment vertical="center"/>
    </xf>
    <xf numFmtId="2" fontId="0" fillId="0" borderId="5" xfId="0" applyNumberFormat="1" applyBorder="1" applyAlignment="1">
      <alignment vertical="center"/>
    </xf>
    <xf numFmtId="0" fontId="0" fillId="0" borderId="6" xfId="0" applyBorder="1" applyAlignment="1">
      <alignment horizontal="right"/>
    </xf>
    <xf numFmtId="2" fontId="0" fillId="0" borderId="7" xfId="0" applyNumberFormat="1" applyBorder="1"/>
    <xf numFmtId="2" fontId="0" fillId="0" borderId="8" xfId="0" applyNumberFormat="1" applyBorder="1"/>
    <xf numFmtId="2" fontId="0" fillId="0" borderId="0" xfId="0" applyNumberFormat="1" applyBorder="1" applyAlignment="1">
      <alignment vertical="center" wrapText="1"/>
    </xf>
    <xf numFmtId="2" fontId="0" fillId="0" borderId="5" xfId="0" applyNumberFormat="1" applyBorder="1" applyAlignment="1">
      <alignment vertical="center" wrapText="1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7"/>
  <sheetViews>
    <sheetView workbookViewId="0">
      <selection activeCell="L14" sqref="L14"/>
    </sheetView>
  </sheetViews>
  <sheetFormatPr defaultRowHeight="15"/>
  <cols>
    <col min="1" max="1" width="32.42578125" customWidth="1"/>
  </cols>
  <sheetData>
    <row r="1" spans="1:2">
      <c r="A1" t="s">
        <v>1</v>
      </c>
      <c r="B1" t="s">
        <v>0</v>
      </c>
    </row>
    <row r="2" spans="1:2">
      <c r="A2" t="s">
        <v>2</v>
      </c>
      <c r="B2" s="1">
        <v>0.10676967352628708</v>
      </c>
    </row>
    <row r="3" spans="1:2">
      <c r="A3" t="s">
        <v>3</v>
      </c>
      <c r="B3" s="1">
        <v>-0.20309531688690186</v>
      </c>
    </row>
    <row r="4" spans="1:2">
      <c r="A4" t="s">
        <v>4</v>
      </c>
      <c r="B4" s="1">
        <v>-0.64357328414916992</v>
      </c>
    </row>
    <row r="5" spans="1:2">
      <c r="A5" t="s">
        <v>5</v>
      </c>
      <c r="B5" s="1">
        <v>3.0024054050445557</v>
      </c>
    </row>
    <row r="6" spans="1:2">
      <c r="A6" t="s">
        <v>6</v>
      </c>
      <c r="B6" s="1">
        <v>0.72226548194885254</v>
      </c>
    </row>
    <row r="7" spans="1:2">
      <c r="A7" t="s">
        <v>7</v>
      </c>
      <c r="B7" s="1">
        <v>0.47190836071968079</v>
      </c>
    </row>
    <row r="8" spans="1:2">
      <c r="A8" t="s">
        <v>8</v>
      </c>
      <c r="B8" s="1">
        <v>-1.0212571620941162</v>
      </c>
    </row>
    <row r="9" spans="1:2">
      <c r="A9" t="s">
        <v>9</v>
      </c>
      <c r="B9" s="1">
        <v>-0.54936414957046509</v>
      </c>
    </row>
    <row r="10" spans="1:2">
      <c r="A10" t="s">
        <v>10</v>
      </c>
      <c r="B10" s="1">
        <v>2.3489329814910889</v>
      </c>
    </row>
    <row r="11" spans="1:2">
      <c r="A11" t="s">
        <v>11</v>
      </c>
      <c r="B11" s="1">
        <v>-5.0042409896850586</v>
      </c>
    </row>
    <row r="12" spans="1:2">
      <c r="A12" t="s">
        <v>12</v>
      </c>
      <c r="B12" s="1">
        <v>-2.3899834156036377</v>
      </c>
    </row>
    <row r="13" spans="1:2">
      <c r="A13" t="s">
        <v>13</v>
      </c>
      <c r="B13" s="1">
        <v>-3.6288824081420898</v>
      </c>
    </row>
    <row r="14" spans="1:2">
      <c r="A14" t="s">
        <v>14</v>
      </c>
      <c r="B14" s="1">
        <v>3.4103491306304932</v>
      </c>
    </row>
    <row r="15" spans="1:2">
      <c r="A15" t="s">
        <v>15</v>
      </c>
      <c r="B15" s="1">
        <v>4.7354278564453125</v>
      </c>
    </row>
    <row r="16" spans="1:2">
      <c r="A16" t="s">
        <v>16</v>
      </c>
      <c r="B16" s="1">
        <v>-2.5335032939910889</v>
      </c>
    </row>
    <row r="17" spans="1:2">
      <c r="A17" t="s">
        <v>17</v>
      </c>
      <c r="B17" s="1">
        <v>1.175841212272644</v>
      </c>
    </row>
    <row r="18" spans="1:2">
      <c r="A18" t="s">
        <v>18</v>
      </c>
      <c r="B18" s="1">
        <v>1.3201232068240643E-2</v>
      </c>
    </row>
    <row r="19" spans="1:2">
      <c r="A19" t="s">
        <v>19</v>
      </c>
      <c r="B19" s="1">
        <v>0.11087918281555176</v>
      </c>
    </row>
    <row r="20" spans="1:2">
      <c r="A20" t="s">
        <v>20</v>
      </c>
      <c r="B20" s="1">
        <v>-0.26924848556518555</v>
      </c>
    </row>
    <row r="21" spans="1:2">
      <c r="A21" t="s">
        <v>21</v>
      </c>
      <c r="B21" s="1">
        <v>2.5406718254089355</v>
      </c>
    </row>
    <row r="22" spans="1:2">
      <c r="A22" t="s">
        <v>22</v>
      </c>
      <c r="B22" s="1">
        <v>0.99669301509857178</v>
      </c>
    </row>
    <row r="23" spans="1:2">
      <c r="A23" t="s">
        <v>23</v>
      </c>
      <c r="B23" s="1">
        <v>-3.0712895393371582</v>
      </c>
    </row>
    <row r="24" spans="1:2">
      <c r="A24" t="s">
        <v>24</v>
      </c>
      <c r="B24" s="1">
        <v>-0.85799813270568848</v>
      </c>
    </row>
    <row r="25" spans="1:2">
      <c r="A25" t="s">
        <v>25</v>
      </c>
      <c r="B25" s="1">
        <v>-13.394615173339844</v>
      </c>
    </row>
    <row r="26" spans="1:2">
      <c r="A26" t="s">
        <v>26</v>
      </c>
      <c r="B26" s="1">
        <v>0.51484805345535278</v>
      </c>
    </row>
    <row r="27" spans="1:2">
      <c r="A27" t="s">
        <v>27</v>
      </c>
      <c r="B27" s="1">
        <v>-2.9326894283294678</v>
      </c>
    </row>
    <row r="28" spans="1:2">
      <c r="A28" t="s">
        <v>28</v>
      </c>
      <c r="B28" s="1">
        <v>-0.11214279383420944</v>
      </c>
    </row>
    <row r="29" spans="1:2">
      <c r="A29" t="s">
        <v>29</v>
      </c>
      <c r="B29" s="1">
        <v>-0.69840013980865479</v>
      </c>
    </row>
    <row r="30" spans="1:2">
      <c r="A30" t="s">
        <v>30</v>
      </c>
      <c r="B30" s="1">
        <v>0.43564066290855408</v>
      </c>
    </row>
    <row r="31" spans="1:2">
      <c r="A31" t="s">
        <v>31</v>
      </c>
      <c r="B31" s="1">
        <v>5.8930997848510742</v>
      </c>
    </row>
    <row r="32" spans="1:2">
      <c r="A32" t="s">
        <v>32</v>
      </c>
      <c r="B32" s="1">
        <v>-0.7209935188293457</v>
      </c>
    </row>
    <row r="33" spans="1:2">
      <c r="A33" t="s">
        <v>33</v>
      </c>
      <c r="B33" s="1">
        <v>11.55234432220459</v>
      </c>
    </row>
    <row r="34" spans="1:2">
      <c r="A34" t="s">
        <v>34</v>
      </c>
      <c r="B34" s="1">
        <v>5.8530420064926147E-2</v>
      </c>
    </row>
    <row r="35" spans="1:2">
      <c r="A35" t="s">
        <v>35</v>
      </c>
      <c r="B35" s="1">
        <v>-5.7247720658779144E-2</v>
      </c>
    </row>
    <row r="36" spans="1:2">
      <c r="A36" t="s">
        <v>36</v>
      </c>
      <c r="B36" s="1">
        <v>-0.53076153993606567</v>
      </c>
    </row>
    <row r="37" spans="1:2">
      <c r="A37" t="s">
        <v>37</v>
      </c>
      <c r="B37" s="1">
        <v>2.8355271816253662</v>
      </c>
    </row>
    <row r="38" spans="1:2">
      <c r="A38" t="s">
        <v>38</v>
      </c>
      <c r="B38" s="1">
        <v>1.1622469425201416</v>
      </c>
    </row>
    <row r="39" spans="1:2">
      <c r="A39" t="s">
        <v>39</v>
      </c>
      <c r="B39" s="1">
        <v>-1.422078013420105</v>
      </c>
    </row>
    <row r="40" spans="1:2">
      <c r="A40" t="s">
        <v>40</v>
      </c>
      <c r="B40" s="1">
        <v>-1.3044813871383667</v>
      </c>
    </row>
    <row r="41" spans="1:2">
      <c r="A41" t="s">
        <v>41</v>
      </c>
      <c r="B41" s="1">
        <v>-5.9319725036621094</v>
      </c>
    </row>
    <row r="42" spans="1:2">
      <c r="A42" t="s">
        <v>42</v>
      </c>
      <c r="B42" s="1">
        <v>1.4771963357925415</v>
      </c>
    </row>
    <row r="43" spans="1:2">
      <c r="A43" t="s">
        <v>43</v>
      </c>
      <c r="B43" s="1">
        <v>-4.0152664184570313</v>
      </c>
    </row>
    <row r="44" spans="1:2">
      <c r="A44" t="s">
        <v>44</v>
      </c>
      <c r="B44" s="1">
        <v>-1.0183809995651245</v>
      </c>
    </row>
    <row r="45" spans="1:2">
      <c r="A45" t="s">
        <v>45</v>
      </c>
      <c r="B45" s="1">
        <v>-2.6183135509490967</v>
      </c>
    </row>
    <row r="46" spans="1:2">
      <c r="A46" t="s">
        <v>46</v>
      </c>
      <c r="B46" s="1">
        <v>1.8813349008560181</v>
      </c>
    </row>
    <row r="47" spans="1:2">
      <c r="A47" t="s">
        <v>47</v>
      </c>
      <c r="B47" s="1">
        <v>5.4945921897888184</v>
      </c>
    </row>
    <row r="48" spans="1:2">
      <c r="A48" t="s">
        <v>48</v>
      </c>
      <c r="B48" s="1">
        <v>-1.725684642791748</v>
      </c>
    </row>
    <row r="49" spans="1:2">
      <c r="A49" t="s">
        <v>49</v>
      </c>
      <c r="B49" s="1">
        <v>5.7147588729858398</v>
      </c>
    </row>
    <row r="50" spans="1:2">
      <c r="A50" t="s">
        <v>50</v>
      </c>
      <c r="B50" s="1">
        <v>3.1902991235256195E-2</v>
      </c>
    </row>
    <row r="51" spans="1:2">
      <c r="A51" t="s">
        <v>51</v>
      </c>
      <c r="B51" s="1">
        <v>-0.19008548557758331</v>
      </c>
    </row>
    <row r="52" spans="1:2">
      <c r="A52" t="s">
        <v>52</v>
      </c>
      <c r="B52" s="1">
        <v>-0.1110106036067009</v>
      </c>
    </row>
    <row r="53" spans="1:2">
      <c r="A53" t="s">
        <v>53</v>
      </c>
      <c r="B53" s="1">
        <v>4.3548073768615723</v>
      </c>
    </row>
    <row r="54" spans="1:2">
      <c r="A54" t="s">
        <v>54</v>
      </c>
      <c r="B54" s="1">
        <v>0.16573317348957062</v>
      </c>
    </row>
    <row r="55" spans="1:2">
      <c r="A55" t="s">
        <v>55</v>
      </c>
      <c r="B55" s="1">
        <v>4.6359796077013016E-2</v>
      </c>
    </row>
    <row r="56" spans="1:2">
      <c r="A56" t="s">
        <v>56</v>
      </c>
      <c r="B56" s="1">
        <v>-0.17285658419132233</v>
      </c>
    </row>
    <row r="57" spans="1:2">
      <c r="A57" t="s">
        <v>57</v>
      </c>
      <c r="B57" s="1">
        <v>0.63963162899017334</v>
      </c>
    </row>
    <row r="58" spans="1:2">
      <c r="A58" t="s">
        <v>58</v>
      </c>
      <c r="B58" s="1">
        <v>0.64255833625793457</v>
      </c>
    </row>
    <row r="59" spans="1:2">
      <c r="A59" t="s">
        <v>59</v>
      </c>
      <c r="B59" s="1">
        <v>-3.4208738803863525</v>
      </c>
    </row>
    <row r="60" spans="1:2">
      <c r="A60" t="s">
        <v>60</v>
      </c>
      <c r="B60" s="1">
        <v>-0.72052079439163208</v>
      </c>
    </row>
    <row r="61" spans="1:2">
      <c r="A61" t="s">
        <v>61</v>
      </c>
      <c r="B61" s="1">
        <v>-9.9029808044433594</v>
      </c>
    </row>
    <row r="62" spans="1:2">
      <c r="A62" t="s">
        <v>62</v>
      </c>
      <c r="B62" s="1">
        <v>0.56894344091415405</v>
      </c>
    </row>
    <row r="63" spans="1:2">
      <c r="A63" t="s">
        <v>63</v>
      </c>
      <c r="B63" s="1">
        <v>3.5645995140075684</v>
      </c>
    </row>
    <row r="64" spans="1:2">
      <c r="A64" t="s">
        <v>64</v>
      </c>
      <c r="B64" s="1">
        <v>-0.40475338697433472</v>
      </c>
    </row>
    <row r="65" spans="1:2">
      <c r="A65" t="s">
        <v>65</v>
      </c>
      <c r="B65" s="1">
        <v>4.9085402488708496</v>
      </c>
    </row>
    <row r="66" spans="1:2">
      <c r="A66" t="s">
        <v>66</v>
      </c>
      <c r="B66" s="1">
        <v>-2.5777217000722885E-2</v>
      </c>
    </row>
    <row r="67" spans="1:2">
      <c r="A67" t="s">
        <v>67</v>
      </c>
      <c r="B67" s="1">
        <v>1.4760869555175304E-2</v>
      </c>
    </row>
    <row r="68" spans="1:2">
      <c r="A68" t="s">
        <v>68</v>
      </c>
      <c r="B68" s="1">
        <v>0.39970818161964417</v>
      </c>
    </row>
    <row r="69" spans="1:2">
      <c r="A69" t="s">
        <v>69</v>
      </c>
      <c r="B69" s="1">
        <v>2.0348567962646484</v>
      </c>
    </row>
    <row r="70" spans="1:2">
      <c r="A70" t="s">
        <v>70</v>
      </c>
      <c r="B70" s="1">
        <v>-1.4802062511444092</v>
      </c>
    </row>
    <row r="71" spans="1:2">
      <c r="A71" t="s">
        <v>71</v>
      </c>
      <c r="B71" s="1">
        <v>-2.2728054523468018</v>
      </c>
    </row>
    <row r="72" spans="1:2">
      <c r="A72" t="s">
        <v>72</v>
      </c>
      <c r="B72" s="1">
        <v>1.0004796981811523</v>
      </c>
    </row>
    <row r="73" spans="1:2">
      <c r="A73" t="s">
        <v>73</v>
      </c>
      <c r="B73" s="1">
        <v>-8.4233922958374023</v>
      </c>
    </row>
    <row r="74" spans="1:2">
      <c r="A74" t="s">
        <v>74</v>
      </c>
      <c r="B74" s="1">
        <v>-0.6279950737953186</v>
      </c>
    </row>
    <row r="75" spans="1:2">
      <c r="A75" t="s">
        <v>75</v>
      </c>
      <c r="B75" s="1">
        <v>-1.7800203561782837</v>
      </c>
    </row>
    <row r="76" spans="1:2">
      <c r="A76" t="s">
        <v>76</v>
      </c>
      <c r="B76" s="1">
        <v>0.4428519606590271</v>
      </c>
    </row>
    <row r="77" spans="1:2">
      <c r="A77" t="s">
        <v>77</v>
      </c>
      <c r="B77" s="1">
        <v>-7.840491771697998</v>
      </c>
    </row>
    <row r="78" spans="1:2">
      <c r="A78" t="s">
        <v>78</v>
      </c>
      <c r="B78" s="1">
        <v>-0.5023190975189209</v>
      </c>
    </row>
    <row r="79" spans="1:2">
      <c r="A79" t="s">
        <v>79</v>
      </c>
      <c r="B79" s="1">
        <v>4.0380649566650391</v>
      </c>
    </row>
    <row r="80" spans="1:2">
      <c r="A80" t="s">
        <v>80</v>
      </c>
      <c r="B80" s="1">
        <v>0.79325568675994873</v>
      </c>
    </row>
    <row r="81" spans="1:2">
      <c r="A81" t="s">
        <v>81</v>
      </c>
      <c r="B81" s="1">
        <v>14.229026794433594</v>
      </c>
    </row>
    <row r="82" spans="1:2">
      <c r="A82" t="s">
        <v>82</v>
      </c>
      <c r="B82" s="1">
        <v>-9.1884005814790726E-3</v>
      </c>
    </row>
    <row r="83" spans="1:2">
      <c r="A83" t="s">
        <v>83</v>
      </c>
      <c r="B83" s="1">
        <v>-9.560798853635788E-2</v>
      </c>
    </row>
    <row r="84" spans="1:2">
      <c r="A84" t="s">
        <v>84</v>
      </c>
      <c r="B84" s="1">
        <v>5.529274046421051E-2</v>
      </c>
    </row>
    <row r="85" spans="1:2">
      <c r="A85" t="s">
        <v>85</v>
      </c>
      <c r="B85" s="1">
        <v>3.7126235961914062</v>
      </c>
    </row>
    <row r="86" spans="1:2">
      <c r="A86" t="s">
        <v>86</v>
      </c>
      <c r="B86" s="1">
        <v>-0.14309769868850708</v>
      </c>
    </row>
    <row r="87" spans="1:2">
      <c r="A87" t="s">
        <v>87</v>
      </c>
      <c r="B87" s="1">
        <v>-1.0860772132873535</v>
      </c>
    </row>
    <row r="88" spans="1:2">
      <c r="A88" t="s">
        <v>88</v>
      </c>
      <c r="B88" s="1">
        <v>0.11555913835763931</v>
      </c>
    </row>
    <row r="89" spans="1:2">
      <c r="A89" t="s">
        <v>89</v>
      </c>
      <c r="B89" s="1">
        <v>-2.0201964378356934</v>
      </c>
    </row>
    <row r="90" spans="1:2">
      <c r="A90" t="s">
        <v>90</v>
      </c>
      <c r="B90" s="1">
        <v>-0.19277161359786987</v>
      </c>
    </row>
    <row r="91" spans="1:2">
      <c r="A91" t="s">
        <v>91</v>
      </c>
      <c r="B91" s="1">
        <v>-2.6399252414703369</v>
      </c>
    </row>
    <row r="92" spans="1:2">
      <c r="A92" t="s">
        <v>92</v>
      </c>
      <c r="B92" s="1">
        <v>0.19123032689094543</v>
      </c>
    </row>
    <row r="93" spans="1:2">
      <c r="A93" t="s">
        <v>93</v>
      </c>
      <c r="B93" s="1">
        <v>-10.85092830657959</v>
      </c>
    </row>
    <row r="94" spans="1:2">
      <c r="A94" t="s">
        <v>94</v>
      </c>
      <c r="B94" s="1">
        <v>-0.16688074171543121</v>
      </c>
    </row>
    <row r="95" spans="1:2">
      <c r="A95" t="s">
        <v>95</v>
      </c>
      <c r="B95" s="1">
        <v>3.8216104507446289</v>
      </c>
    </row>
    <row r="96" spans="1:2">
      <c r="A96" t="s">
        <v>96</v>
      </c>
      <c r="B96" s="1">
        <v>0.14985182881355286</v>
      </c>
    </row>
    <row r="97" spans="1:2">
      <c r="A97" t="s">
        <v>97</v>
      </c>
      <c r="B97" s="1">
        <v>9.1584959030151367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7"/>
  <sheetViews>
    <sheetView topLeftCell="A82" workbookViewId="0">
      <selection activeCell="E103" sqref="E103"/>
    </sheetView>
  </sheetViews>
  <sheetFormatPr defaultRowHeight="15"/>
  <cols>
    <col min="1" max="1" width="32.42578125" customWidth="1"/>
  </cols>
  <sheetData>
    <row r="1" spans="1:2">
      <c r="A1" t="s">
        <v>1</v>
      </c>
      <c r="B1" t="s">
        <v>0</v>
      </c>
    </row>
    <row r="2" spans="1:2">
      <c r="A2" t="s">
        <v>2</v>
      </c>
      <c r="B2">
        <v>0.17075212299823761</v>
      </c>
    </row>
    <row r="3" spans="1:2">
      <c r="A3" t="s">
        <v>3</v>
      </c>
      <c r="B3">
        <v>-0.27939906716346741</v>
      </c>
    </row>
    <row r="4" spans="1:2">
      <c r="A4" t="s">
        <v>4</v>
      </c>
      <c r="B4">
        <v>-1.0292389392852783</v>
      </c>
    </row>
    <row r="5" spans="1:2">
      <c r="A5" t="s">
        <v>5</v>
      </c>
      <c r="B5">
        <v>0.50880271196365356</v>
      </c>
    </row>
    <row r="6" spans="1:2">
      <c r="A6" t="s">
        <v>6</v>
      </c>
      <c r="B6">
        <v>1.155087947845459</v>
      </c>
    </row>
    <row r="7" spans="1:2">
      <c r="A7" t="s">
        <v>7</v>
      </c>
      <c r="B7">
        <v>0.73400402069091797</v>
      </c>
    </row>
    <row r="8" spans="1:2">
      <c r="A8" t="s">
        <v>8</v>
      </c>
      <c r="B8">
        <v>-1.6332523822784424</v>
      </c>
    </row>
    <row r="9" spans="1:2">
      <c r="A9" t="s">
        <v>9</v>
      </c>
      <c r="B9">
        <v>0.77815836668014526</v>
      </c>
    </row>
    <row r="10" spans="1:2">
      <c r="A10" t="s">
        <v>10</v>
      </c>
      <c r="B10">
        <v>3.7565469741821289</v>
      </c>
    </row>
    <row r="11" spans="1:2">
      <c r="A11" t="s">
        <v>11</v>
      </c>
      <c r="B11">
        <v>-5.001676082611084</v>
      </c>
    </row>
    <row r="12" spans="1:2">
      <c r="A12" t="s">
        <v>12</v>
      </c>
      <c r="B12">
        <v>-3.8221971988677979</v>
      </c>
    </row>
    <row r="13" spans="1:2">
      <c r="A13" t="s">
        <v>13</v>
      </c>
      <c r="B13">
        <v>-2.1028048992156982</v>
      </c>
    </row>
    <row r="14" spans="1:2">
      <c r="A14" t="s">
        <v>14</v>
      </c>
      <c r="B14">
        <v>5.4540238380432129</v>
      </c>
    </row>
    <row r="15" spans="1:2">
      <c r="A15" t="s">
        <v>15</v>
      </c>
      <c r="B15">
        <v>4.5470709800720215</v>
      </c>
    </row>
    <row r="16" spans="1:2">
      <c r="A16" t="s">
        <v>16</v>
      </c>
      <c r="B16">
        <v>-4.051722526550293</v>
      </c>
    </row>
    <row r="17" spans="1:2">
      <c r="A17" t="s">
        <v>17</v>
      </c>
      <c r="B17">
        <v>0.81584376096725464</v>
      </c>
    </row>
    <row r="18" spans="1:2">
      <c r="A18" t="s">
        <v>18</v>
      </c>
      <c r="B18">
        <v>4.7011371701955795E-2</v>
      </c>
    </row>
    <row r="19" spans="1:2">
      <c r="A19" t="s">
        <v>19</v>
      </c>
      <c r="B19">
        <v>8.0598399043083191E-2</v>
      </c>
    </row>
    <row r="20" spans="1:2">
      <c r="A20" t="s">
        <v>20</v>
      </c>
      <c r="B20">
        <v>-0.95883029699325562</v>
      </c>
    </row>
    <row r="21" spans="1:2">
      <c r="A21" t="s">
        <v>21</v>
      </c>
      <c r="B21">
        <v>-0.68513327836990356</v>
      </c>
    </row>
    <row r="22" spans="1:2">
      <c r="A22" t="s">
        <v>22</v>
      </c>
      <c r="B22">
        <v>3.549358606338501</v>
      </c>
    </row>
    <row r="23" spans="1:2">
      <c r="A23" t="s">
        <v>23</v>
      </c>
      <c r="B23">
        <v>-3.9445104598999023</v>
      </c>
    </row>
    <row r="24" spans="1:2">
      <c r="A24" t="s">
        <v>24</v>
      </c>
      <c r="B24">
        <v>-3.0554473400115967</v>
      </c>
    </row>
    <row r="25" spans="1:2">
      <c r="A25" t="s">
        <v>25</v>
      </c>
      <c r="B25">
        <v>-7.5304985046386719</v>
      </c>
    </row>
    <row r="26" spans="1:2">
      <c r="A26" t="s">
        <v>26</v>
      </c>
      <c r="B26">
        <v>1.8334435224533081</v>
      </c>
    </row>
    <row r="27" spans="1:2">
      <c r="A27" t="s">
        <v>27</v>
      </c>
      <c r="B27">
        <v>-2.1590497493743896</v>
      </c>
    </row>
    <row r="28" spans="1:2">
      <c r="A28" t="s">
        <v>28</v>
      </c>
      <c r="B28">
        <v>-0.39935564994812012</v>
      </c>
    </row>
    <row r="29" spans="1:2">
      <c r="A29" t="s">
        <v>29</v>
      </c>
      <c r="B29">
        <v>-0.1009494811296463</v>
      </c>
    </row>
    <row r="30" spans="1:2">
      <c r="A30" t="s">
        <v>30</v>
      </c>
      <c r="B30">
        <v>1.5513752698898315</v>
      </c>
    </row>
    <row r="31" spans="1:2">
      <c r="A31" t="s">
        <v>31</v>
      </c>
      <c r="B31">
        <v>6.0229616165161133</v>
      </c>
    </row>
    <row r="32" spans="1:2">
      <c r="A32" t="s">
        <v>32</v>
      </c>
      <c r="B32">
        <v>-2.5675554275512695</v>
      </c>
    </row>
    <row r="33" spans="1:2">
      <c r="A33" t="s">
        <v>33</v>
      </c>
      <c r="B33">
        <v>8.3165817260742187</v>
      </c>
    </row>
    <row r="34" spans="1:2">
      <c r="A34" t="s">
        <v>34</v>
      </c>
      <c r="B34">
        <v>0.11658555269241333</v>
      </c>
    </row>
    <row r="35" spans="1:2">
      <c r="A35" t="s">
        <v>35</v>
      </c>
      <c r="B35">
        <v>-0.12087070196866989</v>
      </c>
    </row>
    <row r="36" spans="1:2">
      <c r="A36" t="s">
        <v>36</v>
      </c>
      <c r="B36">
        <v>-1.0572131872177124</v>
      </c>
    </row>
    <row r="37" spans="1:2">
      <c r="A37" t="s">
        <v>37</v>
      </c>
      <c r="B37">
        <v>-1.034157071262598E-2</v>
      </c>
    </row>
    <row r="38" spans="1:2">
      <c r="A38" t="s">
        <v>38</v>
      </c>
      <c r="B38">
        <v>2.3150560855865479</v>
      </c>
    </row>
    <row r="39" spans="1:2">
      <c r="A39" t="s">
        <v>39</v>
      </c>
      <c r="B39">
        <v>-1.4831503629684448</v>
      </c>
    </row>
    <row r="40" spans="1:2">
      <c r="A40" t="s">
        <v>40</v>
      </c>
      <c r="B40">
        <v>-2.598369836807251</v>
      </c>
    </row>
    <row r="41" spans="1:2">
      <c r="A41" t="s">
        <v>41</v>
      </c>
      <c r="B41">
        <v>-2.8364818096160889</v>
      </c>
    </row>
    <row r="42" spans="1:2">
      <c r="A42" t="s">
        <v>42</v>
      </c>
      <c r="B42">
        <v>2.9423973560333252</v>
      </c>
    </row>
    <row r="43" spans="1:2">
      <c r="A43" t="s">
        <v>43</v>
      </c>
      <c r="B43">
        <v>-3.7390198707580566</v>
      </c>
    </row>
    <row r="44" spans="1:2">
      <c r="A44" t="s">
        <v>44</v>
      </c>
      <c r="B44">
        <v>-2.0284924507141113</v>
      </c>
    </row>
    <row r="45" spans="1:2">
      <c r="A45" t="s">
        <v>45</v>
      </c>
      <c r="B45">
        <v>-1.1644697189331055</v>
      </c>
    </row>
    <row r="46" spans="1:2">
      <c r="A46" t="s">
        <v>46</v>
      </c>
      <c r="B46">
        <v>3.7473928928375244</v>
      </c>
    </row>
    <row r="47" spans="1:2">
      <c r="A47" t="s">
        <v>47</v>
      </c>
      <c r="B47">
        <v>5.343040943145752</v>
      </c>
    </row>
    <row r="48" spans="1:2">
      <c r="A48" t="s">
        <v>48</v>
      </c>
      <c r="B48">
        <v>-3.4373562335968018</v>
      </c>
    </row>
    <row r="49" spans="1:2">
      <c r="A49" t="s">
        <v>49</v>
      </c>
      <c r="B49">
        <v>4.0112929344177246</v>
      </c>
    </row>
    <row r="50" spans="1:2">
      <c r="A50" t="s">
        <v>50</v>
      </c>
      <c r="B50">
        <v>2.11190115660429E-2</v>
      </c>
    </row>
    <row r="51" spans="1:2">
      <c r="A51" t="s">
        <v>51</v>
      </c>
      <c r="B51">
        <v>-0.18532836437225342</v>
      </c>
    </row>
    <row r="52" spans="1:2">
      <c r="A52" t="s">
        <v>52</v>
      </c>
      <c r="B52">
        <v>-7.3486022651195526E-2</v>
      </c>
    </row>
    <row r="53" spans="1:2">
      <c r="A53" t="s">
        <v>53</v>
      </c>
      <c r="B53">
        <v>2.0711081027984619</v>
      </c>
    </row>
    <row r="54" spans="1:2">
      <c r="A54" t="s">
        <v>54</v>
      </c>
      <c r="B54">
        <v>0.10971137136220932</v>
      </c>
    </row>
    <row r="55" spans="1:2">
      <c r="A55" t="s">
        <v>55</v>
      </c>
      <c r="B55">
        <v>5.2780825644731522E-2</v>
      </c>
    </row>
    <row r="56" spans="1:2">
      <c r="A56" t="s">
        <v>56</v>
      </c>
      <c r="B56">
        <v>-0.11442640423774719</v>
      </c>
    </row>
    <row r="57" spans="1:2">
      <c r="A57" t="s">
        <v>57</v>
      </c>
      <c r="B57">
        <v>0.88975554704666138</v>
      </c>
    </row>
    <row r="58" spans="1:2">
      <c r="A58" t="s">
        <v>58</v>
      </c>
      <c r="B58">
        <v>0.42535814642906189</v>
      </c>
    </row>
    <row r="59" spans="1:2">
      <c r="A59" t="s">
        <v>59</v>
      </c>
      <c r="B59">
        <v>-2.703272819519043</v>
      </c>
    </row>
    <row r="60" spans="1:2">
      <c r="A60" t="s">
        <v>60</v>
      </c>
      <c r="B60">
        <v>-0.47696533799171448</v>
      </c>
    </row>
    <row r="61" spans="1:2">
      <c r="A61" t="s">
        <v>61</v>
      </c>
      <c r="B61">
        <v>-5.9324021339416504</v>
      </c>
    </row>
    <row r="62" spans="1:2">
      <c r="A62" t="s">
        <v>62</v>
      </c>
      <c r="B62">
        <v>0.37662684917449951</v>
      </c>
    </row>
    <row r="63" spans="1:2">
      <c r="A63" t="s">
        <v>63</v>
      </c>
      <c r="B63">
        <v>2.8358204364776611</v>
      </c>
    </row>
    <row r="64" spans="1:2">
      <c r="A64" t="s">
        <v>64</v>
      </c>
      <c r="B64">
        <v>-0.26793584227561951</v>
      </c>
    </row>
    <row r="65" spans="1:2">
      <c r="A65" t="s">
        <v>65</v>
      </c>
      <c r="B65">
        <v>2.9715366363525391</v>
      </c>
    </row>
    <row r="66" spans="1:2">
      <c r="A66" t="s">
        <v>66</v>
      </c>
      <c r="B66">
        <v>-1.1427712626755238E-2</v>
      </c>
    </row>
    <row r="67" spans="1:2">
      <c r="A67" t="s">
        <v>67</v>
      </c>
      <c r="B67">
        <v>-5.8685978874564171E-3</v>
      </c>
    </row>
    <row r="68" spans="1:2">
      <c r="A68" t="s">
        <v>68</v>
      </c>
      <c r="B68">
        <v>0.17720121145248413</v>
      </c>
    </row>
    <row r="69" spans="1:2">
      <c r="A69" t="s">
        <v>69</v>
      </c>
      <c r="B69">
        <v>-0.1293603926897049</v>
      </c>
    </row>
    <row r="70" spans="1:2">
      <c r="A70" t="s">
        <v>70</v>
      </c>
      <c r="B70">
        <v>-0.65621405839920044</v>
      </c>
    </row>
    <row r="71" spans="1:2">
      <c r="A71" t="s">
        <v>71</v>
      </c>
      <c r="B71">
        <v>-1.8939906358718872</v>
      </c>
    </row>
    <row r="72" spans="1:2">
      <c r="A72" t="s">
        <v>72</v>
      </c>
      <c r="B72">
        <v>0.4435390830039978</v>
      </c>
    </row>
    <row r="73" spans="1:2">
      <c r="A73" t="s">
        <v>73</v>
      </c>
      <c r="B73">
        <v>-4.0672969818115234</v>
      </c>
    </row>
    <row r="74" spans="1:2">
      <c r="A74" t="s">
        <v>74</v>
      </c>
      <c r="B74">
        <v>-0.27840659022331238</v>
      </c>
    </row>
    <row r="75" spans="1:2">
      <c r="A75" t="s">
        <v>75</v>
      </c>
      <c r="B75">
        <v>-1.4056770801544189</v>
      </c>
    </row>
    <row r="76" spans="1:2">
      <c r="A76" t="s">
        <v>76</v>
      </c>
      <c r="B76">
        <v>0.19632798433303833</v>
      </c>
    </row>
    <row r="77" spans="1:2">
      <c r="A77" t="s">
        <v>77</v>
      </c>
      <c r="B77">
        <v>-5.1779403686523437</v>
      </c>
    </row>
    <row r="78" spans="1:2">
      <c r="A78" t="s">
        <v>78</v>
      </c>
      <c r="B78">
        <v>-0.22269116342067719</v>
      </c>
    </row>
    <row r="79" spans="1:2">
      <c r="A79" t="s">
        <v>79</v>
      </c>
      <c r="B79">
        <v>3.3055362701416016</v>
      </c>
    </row>
    <row r="80" spans="1:2">
      <c r="A80" t="s">
        <v>80</v>
      </c>
      <c r="B80">
        <v>0.35167121887207031</v>
      </c>
    </row>
    <row r="81" spans="1:2">
      <c r="A81" t="s">
        <v>81</v>
      </c>
      <c r="B81">
        <v>9.3746023178100586</v>
      </c>
    </row>
    <row r="82" spans="1:2">
      <c r="A82" t="s">
        <v>82</v>
      </c>
      <c r="B82">
        <v>-1.5113587724044919E-3</v>
      </c>
    </row>
    <row r="83" spans="1:2">
      <c r="A83" t="s">
        <v>83</v>
      </c>
      <c r="B83">
        <v>-0.10869600623846054</v>
      </c>
    </row>
    <row r="84" spans="1:2">
      <c r="A84" t="s">
        <v>84</v>
      </c>
      <c r="B84">
        <v>9.0940305963158607E-3</v>
      </c>
    </row>
    <row r="85" spans="1:2">
      <c r="A85" t="s">
        <v>85</v>
      </c>
      <c r="B85">
        <v>1.4145300388336182</v>
      </c>
    </row>
    <row r="86" spans="1:2">
      <c r="A86" t="s">
        <v>86</v>
      </c>
      <c r="B86">
        <v>-2.3537496104836464E-2</v>
      </c>
    </row>
    <row r="87" spans="1:2">
      <c r="A87" t="s">
        <v>87</v>
      </c>
      <c r="B87">
        <v>-0.72331231832504272</v>
      </c>
    </row>
    <row r="88" spans="1:2">
      <c r="A88" t="s">
        <v>88</v>
      </c>
      <c r="B88">
        <v>1.900608092546463E-2</v>
      </c>
    </row>
    <row r="89" spans="1:2">
      <c r="A89" t="s">
        <v>89</v>
      </c>
      <c r="B89">
        <v>-0.19246718287467957</v>
      </c>
    </row>
    <row r="90" spans="1:2">
      <c r="A90" t="s">
        <v>90</v>
      </c>
      <c r="B90">
        <v>-3.1708136200904846E-2</v>
      </c>
    </row>
    <row r="91" spans="1:2">
      <c r="A91" t="s">
        <v>91</v>
      </c>
      <c r="B91">
        <v>-2.1718151569366455</v>
      </c>
    </row>
    <row r="92" spans="1:2">
      <c r="A92" t="s">
        <v>92</v>
      </c>
      <c r="B92">
        <v>3.1451765447854996E-2</v>
      </c>
    </row>
    <row r="93" spans="1:2">
      <c r="A93" t="s">
        <v>93</v>
      </c>
      <c r="B93">
        <v>-7.0695390701293945</v>
      </c>
    </row>
    <row r="94" spans="1:2">
      <c r="A94" t="s">
        <v>94</v>
      </c>
      <c r="B94">
        <v>-2.7449462562799454E-2</v>
      </c>
    </row>
    <row r="95" spans="1:2">
      <c r="A95" t="s">
        <v>95</v>
      </c>
      <c r="B95">
        <v>3.0038235187530518</v>
      </c>
    </row>
    <row r="96" spans="1:2">
      <c r="A96" t="s">
        <v>96</v>
      </c>
      <c r="B96">
        <v>2.4646220728754997E-2</v>
      </c>
    </row>
    <row r="97" spans="1:2">
      <c r="A97" t="s">
        <v>97</v>
      </c>
      <c r="B97">
        <v>5.8474783897399902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7"/>
  <sheetViews>
    <sheetView workbookViewId="0">
      <selection activeCell="D26" sqref="D26"/>
    </sheetView>
  </sheetViews>
  <sheetFormatPr defaultRowHeight="15"/>
  <cols>
    <col min="1" max="1" width="32.42578125" customWidth="1"/>
  </cols>
  <sheetData>
    <row r="1" spans="1:2">
      <c r="A1" t="s">
        <v>1</v>
      </c>
      <c r="B1" t="s">
        <v>0</v>
      </c>
    </row>
    <row r="2" spans="1:2">
      <c r="A2" t="s">
        <v>2</v>
      </c>
      <c r="B2">
        <v>-2.7122270315885544E-2</v>
      </c>
    </row>
    <row r="3" spans="1:2">
      <c r="A3" t="s">
        <v>3</v>
      </c>
      <c r="B3">
        <v>3.9443559944629669E-2</v>
      </c>
    </row>
    <row r="4" spans="1:2">
      <c r="A4" t="s">
        <v>4</v>
      </c>
      <c r="B4">
        <v>0.41433268785476685</v>
      </c>
    </row>
    <row r="5" spans="1:2">
      <c r="A5" t="s">
        <v>5</v>
      </c>
      <c r="B5">
        <v>2.4649355411529541</v>
      </c>
    </row>
    <row r="6" spans="1:2">
      <c r="A6" t="s">
        <v>6</v>
      </c>
      <c r="B6">
        <v>-0.52965718507766724</v>
      </c>
    </row>
    <row r="7" spans="1:2">
      <c r="A7" t="s">
        <v>7</v>
      </c>
      <c r="B7">
        <v>-0.16526100039482117</v>
      </c>
    </row>
    <row r="8" spans="1:2">
      <c r="A8" t="s">
        <v>8</v>
      </c>
      <c r="B8">
        <v>0.65583837032318115</v>
      </c>
    </row>
    <row r="9" spans="1:2">
      <c r="A9" t="s">
        <v>9</v>
      </c>
      <c r="B9">
        <v>-1.3713656663894653</v>
      </c>
    </row>
    <row r="10" spans="1:2">
      <c r="A10" t="s">
        <v>10</v>
      </c>
      <c r="B10">
        <v>-0.74775958061218262</v>
      </c>
    </row>
    <row r="11" spans="1:2">
      <c r="A11" t="s">
        <v>11</v>
      </c>
      <c r="B11">
        <v>-0.66241943836212158</v>
      </c>
    </row>
    <row r="12" spans="1:2">
      <c r="A12" t="s">
        <v>12</v>
      </c>
      <c r="B12">
        <v>1.3137372732162476</v>
      </c>
    </row>
    <row r="13" spans="1:2">
      <c r="A13" t="s">
        <v>13</v>
      </c>
      <c r="B13">
        <v>-1.407600998878479</v>
      </c>
    </row>
    <row r="14" spans="1:2">
      <c r="A14" t="s">
        <v>14</v>
      </c>
      <c r="B14">
        <v>-2.6435546875</v>
      </c>
    </row>
    <row r="15" spans="1:2">
      <c r="A15" t="s">
        <v>15</v>
      </c>
      <c r="B15">
        <v>0.78823685646057129</v>
      </c>
    </row>
    <row r="16" spans="1:2">
      <c r="A16" t="s">
        <v>16</v>
      </c>
      <c r="B16">
        <v>1.5641853809356689</v>
      </c>
    </row>
    <row r="17" spans="1:2">
      <c r="A17" t="s">
        <v>17</v>
      </c>
      <c r="B17">
        <v>0.31403103470802307</v>
      </c>
    </row>
    <row r="18" spans="1:2">
      <c r="A18" t="s">
        <v>18</v>
      </c>
      <c r="B18">
        <v>-5.3269919008016586E-2</v>
      </c>
    </row>
    <row r="19" spans="1:2">
      <c r="A19" t="s">
        <v>19</v>
      </c>
      <c r="B19">
        <v>4.9740564078092575E-2</v>
      </c>
    </row>
    <row r="20" spans="1:2">
      <c r="A20" t="s">
        <v>20</v>
      </c>
      <c r="B20">
        <v>0.64615112543106079</v>
      </c>
    </row>
    <row r="21" spans="1:2">
      <c r="A21" t="s">
        <v>21</v>
      </c>
      <c r="B21">
        <v>3.2692356109619141</v>
      </c>
    </row>
    <row r="22" spans="1:2">
      <c r="A22" t="s">
        <v>22</v>
      </c>
      <c r="B22">
        <v>-1.6002979278564453</v>
      </c>
    </row>
    <row r="23" spans="1:2">
      <c r="A23" t="s">
        <v>23</v>
      </c>
      <c r="B23">
        <v>-7.9146780073642731E-2</v>
      </c>
    </row>
    <row r="24" spans="1:2">
      <c r="A24" t="s">
        <v>24</v>
      </c>
      <c r="B24">
        <v>1.7200900316238403</v>
      </c>
    </row>
    <row r="25" spans="1:2">
      <c r="A25" t="s">
        <v>25</v>
      </c>
      <c r="B25">
        <v>-5.3867578506469727</v>
      </c>
    </row>
    <row r="26" spans="1:2">
      <c r="A26" t="s">
        <v>26</v>
      </c>
      <c r="B26">
        <v>-0.79731172323226929</v>
      </c>
    </row>
    <row r="27" spans="1:2">
      <c r="A27" t="s">
        <v>27</v>
      </c>
      <c r="B27">
        <v>-1.2949234247207642</v>
      </c>
    </row>
    <row r="28" spans="1:2">
      <c r="A28" t="s">
        <v>28</v>
      </c>
      <c r="B28">
        <v>0.28081366419792175</v>
      </c>
    </row>
    <row r="29" spans="1:2">
      <c r="A29" t="s">
        <v>29</v>
      </c>
      <c r="B29">
        <v>-0.59105139970779419</v>
      </c>
    </row>
    <row r="30" spans="1:2">
      <c r="A30" t="s">
        <v>30</v>
      </c>
      <c r="B30">
        <v>-2.5699262619018555</v>
      </c>
    </row>
    <row r="31" spans="1:2">
      <c r="A31" t="s">
        <v>31</v>
      </c>
      <c r="B31">
        <v>1.3243296146392822</v>
      </c>
    </row>
    <row r="32" spans="1:2">
      <c r="A32" t="s">
        <v>32</v>
      </c>
      <c r="B32">
        <v>2.3737509250640869</v>
      </c>
    </row>
    <row r="33" spans="1:2">
      <c r="A33" t="s">
        <v>33</v>
      </c>
      <c r="B33">
        <v>2.7085733413696289</v>
      </c>
    </row>
    <row r="34" spans="1:2">
      <c r="A34" t="s">
        <v>34</v>
      </c>
      <c r="B34">
        <v>-3.6973543465137482E-2</v>
      </c>
    </row>
    <row r="35" spans="1:2">
      <c r="A35" t="s">
        <v>35</v>
      </c>
      <c r="B35">
        <v>4.2541388422250748E-2</v>
      </c>
    </row>
    <row r="36" spans="1:2">
      <c r="A36" t="s">
        <v>36</v>
      </c>
      <c r="B36">
        <v>0.52581650018692017</v>
      </c>
    </row>
    <row r="37" spans="1:2">
      <c r="A37" t="s">
        <v>37</v>
      </c>
      <c r="B37">
        <v>2.8465039730072021</v>
      </c>
    </row>
    <row r="38" spans="1:2">
      <c r="A38" t="s">
        <v>38</v>
      </c>
      <c r="B38">
        <v>-0.894126296043396</v>
      </c>
    </row>
    <row r="39" spans="1:2">
      <c r="A39" t="s">
        <v>39</v>
      </c>
      <c r="B39">
        <v>-0.19761043787002563</v>
      </c>
    </row>
    <row r="40" spans="1:2">
      <c r="A40" t="s">
        <v>40</v>
      </c>
      <c r="B40">
        <v>1.1196860074996948</v>
      </c>
    </row>
    <row r="41" spans="1:2">
      <c r="A41" t="s">
        <v>41</v>
      </c>
      <c r="B41">
        <v>-2.9212882518768311</v>
      </c>
    </row>
    <row r="42" spans="1:2">
      <c r="A42" t="s">
        <v>42</v>
      </c>
      <c r="B42">
        <v>-0.81306207180023193</v>
      </c>
    </row>
    <row r="43" spans="1:2">
      <c r="A43" t="s">
        <v>43</v>
      </c>
      <c r="B43">
        <v>-0.92838543653488159</v>
      </c>
    </row>
    <row r="44" spans="1:2">
      <c r="A44" t="s">
        <v>44</v>
      </c>
      <c r="B44">
        <v>0.93859553337097168</v>
      </c>
    </row>
    <row r="45" spans="1:2">
      <c r="A45" t="s">
        <v>45</v>
      </c>
      <c r="B45">
        <v>-1.3823279142379761</v>
      </c>
    </row>
    <row r="46" spans="1:2">
      <c r="A46" t="s">
        <v>46</v>
      </c>
      <c r="B46">
        <v>-2.7979612350463867</v>
      </c>
    </row>
    <row r="47" spans="1:2">
      <c r="A47" t="s">
        <v>47</v>
      </c>
      <c r="B47">
        <v>1.0834544897079468</v>
      </c>
    </row>
    <row r="48" spans="1:2">
      <c r="A48" t="s">
        <v>48</v>
      </c>
      <c r="B48">
        <v>1.9580252170562744</v>
      </c>
    </row>
    <row r="49" spans="1:2">
      <c r="A49" t="s">
        <v>49</v>
      </c>
      <c r="B49">
        <v>1.457112193107605</v>
      </c>
    </row>
    <row r="50" spans="1:2">
      <c r="A50" t="s">
        <v>50</v>
      </c>
      <c r="B50">
        <v>5.8520357124507427E-3</v>
      </c>
    </row>
    <row r="51" spans="1:2">
      <c r="A51" t="s">
        <v>51</v>
      </c>
      <c r="B51">
        <v>1.7481863324064761E-4</v>
      </c>
    </row>
    <row r="52" spans="1:2">
      <c r="A52" t="s">
        <v>52</v>
      </c>
      <c r="B52">
        <v>-4.9540560692548752E-2</v>
      </c>
    </row>
    <row r="53" spans="1:2">
      <c r="A53" t="s">
        <v>53</v>
      </c>
      <c r="B53">
        <v>2.29571533203125</v>
      </c>
    </row>
    <row r="54" spans="1:2">
      <c r="A54" t="s">
        <v>54</v>
      </c>
      <c r="B54">
        <v>5.7426407933235168E-2</v>
      </c>
    </row>
    <row r="55" spans="1:2">
      <c r="A55" t="s">
        <v>55</v>
      </c>
      <c r="B55">
        <v>-7.8256307169795036E-3</v>
      </c>
    </row>
    <row r="56" spans="1:2">
      <c r="A56" t="s">
        <v>56</v>
      </c>
      <c r="B56">
        <v>-6.3592292368412018E-2</v>
      </c>
    </row>
    <row r="57" spans="1:2">
      <c r="A57" t="s">
        <v>57</v>
      </c>
      <c r="B57">
        <v>-0.24496181309223175</v>
      </c>
    </row>
    <row r="58" spans="1:2">
      <c r="A58" t="s">
        <v>58</v>
      </c>
      <c r="B58">
        <v>0.14526091516017914</v>
      </c>
    </row>
    <row r="59" spans="1:2">
      <c r="A59" t="s">
        <v>59</v>
      </c>
      <c r="B59">
        <v>-0.64566165208816528</v>
      </c>
    </row>
    <row r="60" spans="1:2">
      <c r="A60" t="s">
        <v>60</v>
      </c>
      <c r="B60">
        <v>-0.20913732051849365</v>
      </c>
    </row>
    <row r="61" spans="1:2">
      <c r="A61" t="s">
        <v>61</v>
      </c>
      <c r="B61">
        <v>-4.0049972534179687</v>
      </c>
    </row>
    <row r="62" spans="1:2">
      <c r="A62" t="s">
        <v>62</v>
      </c>
      <c r="B62">
        <v>0.26778322458267212</v>
      </c>
    </row>
    <row r="63" spans="1:2">
      <c r="A63" t="s">
        <v>63</v>
      </c>
      <c r="B63">
        <v>0.65331244468688965</v>
      </c>
    </row>
    <row r="64" spans="1:2">
      <c r="A64" t="s">
        <v>64</v>
      </c>
      <c r="B64">
        <v>-0.154057577252388</v>
      </c>
    </row>
    <row r="65" spans="1:2">
      <c r="A65" t="s">
        <v>65</v>
      </c>
      <c r="B65">
        <v>1.9542437791824341</v>
      </c>
    </row>
    <row r="66" spans="1:2">
      <c r="A66" t="s">
        <v>66</v>
      </c>
      <c r="B66">
        <v>-1.3722204603254795E-2</v>
      </c>
    </row>
    <row r="67" spans="1:2">
      <c r="A67" t="s">
        <v>67</v>
      </c>
      <c r="B67">
        <v>2.0002167671918869E-2</v>
      </c>
    </row>
    <row r="68" spans="1:2">
      <c r="A68" t="s">
        <v>68</v>
      </c>
      <c r="B68">
        <v>0.22030642628669739</v>
      </c>
    </row>
    <row r="69" spans="1:2">
      <c r="A69" t="s">
        <v>69</v>
      </c>
      <c r="B69">
        <v>2.1664175987243652</v>
      </c>
    </row>
    <row r="70" spans="1:2">
      <c r="A70" t="s">
        <v>70</v>
      </c>
      <c r="B70">
        <v>-0.62154161930084229</v>
      </c>
    </row>
    <row r="71" spans="1:2">
      <c r="A71" t="s">
        <v>71</v>
      </c>
      <c r="B71">
        <v>-0.58126544952392578</v>
      </c>
    </row>
    <row r="72" spans="1:2">
      <c r="A72" t="s">
        <v>72</v>
      </c>
      <c r="B72">
        <v>0.48775142431259155</v>
      </c>
    </row>
    <row r="73" spans="1:2">
      <c r="A73" t="s">
        <v>73</v>
      </c>
      <c r="B73">
        <v>-4.2869057655334473</v>
      </c>
    </row>
    <row r="74" spans="1:2">
      <c r="A74" t="s">
        <v>74</v>
      </c>
      <c r="B74">
        <v>-0.19933421909809113</v>
      </c>
    </row>
    <row r="75" spans="1:2">
      <c r="A75" t="s">
        <v>75</v>
      </c>
      <c r="B75">
        <v>-0.52459746599197388</v>
      </c>
    </row>
    <row r="76" spans="1:2">
      <c r="A76" t="s">
        <v>76</v>
      </c>
      <c r="B76">
        <v>0.15844154357910156</v>
      </c>
    </row>
    <row r="77" spans="1:2">
      <c r="A77" t="s">
        <v>77</v>
      </c>
      <c r="B77">
        <v>-2.5744688510894775</v>
      </c>
    </row>
    <row r="78" spans="1:2">
      <c r="A78" t="s">
        <v>78</v>
      </c>
      <c r="B78">
        <v>-0.63296008110046387</v>
      </c>
    </row>
    <row r="79" spans="1:2">
      <c r="A79" t="s">
        <v>79</v>
      </c>
      <c r="B79">
        <v>1.0858607292175293</v>
      </c>
    </row>
    <row r="80" spans="1:2">
      <c r="A80" t="s">
        <v>80</v>
      </c>
      <c r="B80">
        <v>0.60105675458908081</v>
      </c>
    </row>
    <row r="81" spans="1:2">
      <c r="A81" t="s">
        <v>81</v>
      </c>
      <c r="B81">
        <v>4.6949520111083984</v>
      </c>
    </row>
    <row r="82" spans="1:2">
      <c r="A82" t="s">
        <v>82</v>
      </c>
      <c r="B82">
        <v>-4.7828648239374161E-3</v>
      </c>
    </row>
    <row r="83" spans="1:2">
      <c r="A83" t="s">
        <v>83</v>
      </c>
      <c r="B83">
        <v>1.0193836875259876E-2</v>
      </c>
    </row>
    <row r="84" spans="1:2">
      <c r="A84" t="s">
        <v>84</v>
      </c>
      <c r="B84">
        <v>5.3407143801450729E-2</v>
      </c>
    </row>
    <row r="85" spans="1:2">
      <c r="A85" t="s">
        <v>85</v>
      </c>
      <c r="B85">
        <v>2.2908852100372314</v>
      </c>
    </row>
    <row r="86" spans="1:2">
      <c r="A86" t="s">
        <v>86</v>
      </c>
      <c r="B86">
        <v>-0.10030104219913483</v>
      </c>
    </row>
    <row r="87" spans="1:2">
      <c r="A87" t="s">
        <v>87</v>
      </c>
      <c r="B87">
        <v>-0.38202404975891113</v>
      </c>
    </row>
    <row r="88" spans="1:2">
      <c r="A88" t="s">
        <v>88</v>
      </c>
      <c r="B88">
        <v>9.5572240650653839E-2</v>
      </c>
    </row>
    <row r="89" spans="1:2">
      <c r="A89" t="s">
        <v>89</v>
      </c>
      <c r="B89">
        <v>-1.8267484903335571</v>
      </c>
    </row>
    <row r="90" spans="1:2">
      <c r="A90" t="s">
        <v>90</v>
      </c>
      <c r="B90">
        <v>-0.10323597490787506</v>
      </c>
    </row>
    <row r="91" spans="1:2">
      <c r="A91" t="s">
        <v>91</v>
      </c>
      <c r="B91">
        <v>-0.52593749761581421</v>
      </c>
    </row>
    <row r="92" spans="1:2">
      <c r="A92" t="s">
        <v>92</v>
      </c>
      <c r="B92">
        <v>0.12375224381685257</v>
      </c>
    </row>
    <row r="93" spans="1:2">
      <c r="A93" t="s">
        <v>93</v>
      </c>
      <c r="B93">
        <v>-3.7453627586364746</v>
      </c>
    </row>
    <row r="94" spans="1:2">
      <c r="A94" t="s">
        <v>94</v>
      </c>
      <c r="B94">
        <v>-0.21941213309764862</v>
      </c>
    </row>
    <row r="95" spans="1:2">
      <c r="A95" t="s">
        <v>95</v>
      </c>
      <c r="B95">
        <v>0.89776772260665894</v>
      </c>
    </row>
    <row r="96" spans="1:2">
      <c r="A96" t="s">
        <v>96</v>
      </c>
      <c r="B96">
        <v>0.15500430762767792</v>
      </c>
    </row>
    <row r="97" spans="1:2">
      <c r="A97" t="s">
        <v>97</v>
      </c>
      <c r="B97">
        <v>3.2812185287475586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54"/>
  <sheetViews>
    <sheetView topLeftCell="E1" workbookViewId="0">
      <selection activeCell="T4" sqref="T4"/>
    </sheetView>
  </sheetViews>
  <sheetFormatPr defaultRowHeight="15"/>
  <cols>
    <col min="1" max="1" width="27.42578125" customWidth="1"/>
    <col min="2" max="2" width="9.140625" style="2"/>
    <col min="4" max="4" width="18.42578125" customWidth="1"/>
    <col min="7" max="7" width="9.140625" customWidth="1"/>
    <col min="9" max="9" width="18.28515625" customWidth="1"/>
    <col min="10" max="10" width="9.140625" style="2"/>
    <col min="12" max="12" width="18.28515625" customWidth="1"/>
    <col min="17" max="17" width="18.28515625" customWidth="1"/>
    <col min="18" max="18" width="9.140625" style="2"/>
    <col min="20" max="20" width="18.28515625" customWidth="1"/>
  </cols>
  <sheetData>
    <row r="1" spans="1:23" ht="45" customHeight="1">
      <c r="B1" s="4"/>
      <c r="C1" s="4"/>
      <c r="D1" s="26" t="s">
        <v>113</v>
      </c>
      <c r="E1" s="26"/>
      <c r="F1" s="26"/>
      <c r="G1" s="26"/>
      <c r="L1" s="26" t="s">
        <v>114</v>
      </c>
      <c r="M1" s="26"/>
      <c r="N1" s="26"/>
      <c r="O1" s="26"/>
      <c r="T1" s="26" t="s">
        <v>115</v>
      </c>
      <c r="U1" s="26"/>
      <c r="V1" s="26"/>
      <c r="W1" s="26"/>
    </row>
    <row r="2" spans="1:23">
      <c r="B2" s="5"/>
      <c r="C2" s="5"/>
      <c r="D2" s="25" t="s">
        <v>98</v>
      </c>
      <c r="E2" s="25"/>
      <c r="F2" s="25"/>
      <c r="G2" s="25"/>
      <c r="L2" s="25" t="s">
        <v>98</v>
      </c>
      <c r="M2" s="25"/>
      <c r="N2" s="25"/>
      <c r="O2" s="25"/>
      <c r="Q2" s="6" t="s">
        <v>116</v>
      </c>
      <c r="T2" s="25" t="s">
        <v>98</v>
      </c>
      <c r="U2" s="25"/>
      <c r="V2" s="25"/>
      <c r="W2" s="25"/>
    </row>
    <row r="3" spans="1:23">
      <c r="A3" t="str">
        <f>'1980 v 2014-5y'!A82</f>
        <v>ht_low_between_us_all</v>
      </c>
      <c r="B3" s="2">
        <f>'1980 v 2014-5y'!B82</f>
        <v>-9.1884005814790726E-3</v>
      </c>
      <c r="E3" t="s">
        <v>109</v>
      </c>
      <c r="F3" t="s">
        <v>105</v>
      </c>
      <c r="G3" t="s">
        <v>106</v>
      </c>
      <c r="H3" s="2"/>
      <c r="I3" t="str">
        <f>'1980 v 2000'!A82</f>
        <v>ht_low_between_us_all</v>
      </c>
      <c r="J3" s="2">
        <f>'1980 v 2000'!B82</f>
        <v>-1.5113587724044919E-3</v>
      </c>
      <c r="M3" t="s">
        <v>109</v>
      </c>
      <c r="N3" t="s">
        <v>105</v>
      </c>
      <c r="O3" t="s">
        <v>106</v>
      </c>
      <c r="Q3" t="str">
        <f>'2000 v 2014-5y'!A82</f>
        <v>ht_low_between_us_all</v>
      </c>
      <c r="R3" s="2">
        <f>'2000 v 2014-5y'!B82</f>
        <v>-4.7828648239374161E-3</v>
      </c>
      <c r="U3" t="s">
        <v>109</v>
      </c>
      <c r="V3" t="s">
        <v>105</v>
      </c>
      <c r="W3" t="s">
        <v>106</v>
      </c>
    </row>
    <row r="4" spans="1:23">
      <c r="A4" t="str">
        <f>'1980 v 2014-5y'!A83</f>
        <v>ht_low_within_us_all</v>
      </c>
      <c r="B4" s="2">
        <f>'1980 v 2014-5y'!B83</f>
        <v>-9.560798853635788E-2</v>
      </c>
      <c r="D4" t="s">
        <v>101</v>
      </c>
      <c r="E4" s="2">
        <f>SUM(E5:E6)</f>
        <v>3.6631199475377798</v>
      </c>
      <c r="F4" s="2">
        <f>SUM(F5:F6)</f>
        <v>3.7679163366556168</v>
      </c>
      <c r="G4" s="2">
        <f>SUM(G5:G6)</f>
        <v>-0.10479638911783695</v>
      </c>
      <c r="I4" t="str">
        <f>'1980 v 2000'!A83</f>
        <v>ht_low_within_us_all</v>
      </c>
      <c r="J4" s="2">
        <f>'1980 v 2000'!B83</f>
        <v>-0.10869600623846054</v>
      </c>
      <c r="L4" t="s">
        <v>101</v>
      </c>
      <c r="M4" s="2">
        <f>SUM(M5:M6)</f>
        <v>1.313416704419069</v>
      </c>
      <c r="N4" s="2">
        <f>SUM(N5:N6)</f>
        <v>1.423624069429934</v>
      </c>
      <c r="O4" s="2">
        <f>SUM(O5:O6)</f>
        <v>-0.11020736501086503</v>
      </c>
      <c r="Q4" t="str">
        <f>'2000 v 2014-5y'!A83</f>
        <v>ht_low_within_us_all</v>
      </c>
      <c r="R4" s="2">
        <f>'2000 v 2014-5y'!B83</f>
        <v>1.0193836875259876E-2</v>
      </c>
      <c r="T4" t="s">
        <v>101</v>
      </c>
      <c r="U4" s="2">
        <f>SUM(U5:U6)</f>
        <v>2.3497033258900046</v>
      </c>
      <c r="V4" s="2">
        <f>SUM(V5:V6)</f>
        <v>2.3442923538386822</v>
      </c>
      <c r="W4" s="2">
        <f>SUM(W5:W6)</f>
        <v>5.4109720513224602E-3</v>
      </c>
    </row>
    <row r="5" spans="1:23">
      <c r="A5" t="str">
        <f>'1980 v 2014-5y'!A84</f>
        <v>nht_low_between_us_all</v>
      </c>
      <c r="B5" s="2">
        <f>'1980 v 2014-5y'!B84</f>
        <v>5.529274046421051E-2</v>
      </c>
      <c r="D5" s="3" t="s">
        <v>107</v>
      </c>
      <c r="E5" s="2">
        <f>SUM(F5:G5)</f>
        <v>4.6104339882731438E-2</v>
      </c>
      <c r="F5" s="2">
        <f>B5</f>
        <v>5.529274046421051E-2</v>
      </c>
      <c r="G5" s="2">
        <f>B3</f>
        <v>-9.1884005814790726E-3</v>
      </c>
      <c r="I5" t="str">
        <f>'1980 v 2000'!A84</f>
        <v>nht_low_between_us_all</v>
      </c>
      <c r="J5" s="2">
        <f>'1980 v 2000'!B84</f>
        <v>9.0940305963158607E-3</v>
      </c>
      <c r="L5" s="3" t="s">
        <v>107</v>
      </c>
      <c r="M5" s="2">
        <f>SUM(N5:O5)</f>
        <v>7.5826718239113688E-3</v>
      </c>
      <c r="N5" s="2">
        <f>J5</f>
        <v>9.0940305963158607E-3</v>
      </c>
      <c r="O5" s="2">
        <f>J3</f>
        <v>-1.5113587724044919E-3</v>
      </c>
      <c r="Q5" t="str">
        <f>'2000 v 2014-5y'!A84</f>
        <v>nht_low_between_us_all</v>
      </c>
      <c r="R5" s="2">
        <f>'2000 v 2014-5y'!B84</f>
        <v>5.3407143801450729E-2</v>
      </c>
      <c r="T5" s="3" t="s">
        <v>107</v>
      </c>
      <c r="U5" s="2">
        <f>SUM(V5:W5)</f>
        <v>4.8624278977513313E-2</v>
      </c>
      <c r="V5" s="2">
        <f>R5</f>
        <v>5.3407143801450729E-2</v>
      </c>
      <c r="W5" s="2">
        <f>R3</f>
        <v>-4.7828648239374161E-3</v>
      </c>
    </row>
    <row r="6" spans="1:23">
      <c r="A6" t="str">
        <f>'1980 v 2014-5y'!A85</f>
        <v>nht_low_within_us_all</v>
      </c>
      <c r="B6" s="2">
        <f>'1980 v 2014-5y'!B85</f>
        <v>3.7126235961914062</v>
      </c>
      <c r="D6" s="3" t="s">
        <v>108</v>
      </c>
      <c r="E6" s="2">
        <f>SUM(F6:G6)</f>
        <v>3.6170156076550484</v>
      </c>
      <c r="F6" s="2">
        <f>B6</f>
        <v>3.7126235961914062</v>
      </c>
      <c r="G6" s="2">
        <f>B4</f>
        <v>-9.560798853635788E-2</v>
      </c>
      <c r="H6" s="2"/>
      <c r="I6" t="str">
        <f>'1980 v 2000'!A85</f>
        <v>nht_low_within_us_all</v>
      </c>
      <c r="J6" s="2">
        <f>'1980 v 2000'!B85</f>
        <v>1.4145300388336182</v>
      </c>
      <c r="L6" s="3" t="s">
        <v>108</v>
      </c>
      <c r="M6" s="2">
        <f>SUM(N6:O6)</f>
        <v>1.3058340325951576</v>
      </c>
      <c r="N6" s="2">
        <f>J6</f>
        <v>1.4145300388336182</v>
      </c>
      <c r="O6" s="2">
        <f>J4</f>
        <v>-0.10869600623846054</v>
      </c>
      <c r="Q6" t="str">
        <f>'2000 v 2014-5y'!A85</f>
        <v>nht_low_within_us_all</v>
      </c>
      <c r="R6" s="2">
        <f>'2000 v 2014-5y'!B85</f>
        <v>2.2908852100372314</v>
      </c>
      <c r="T6" s="3" t="s">
        <v>108</v>
      </c>
      <c r="U6" s="2">
        <f>SUM(V6:W6)</f>
        <v>2.3010790469124913</v>
      </c>
      <c r="V6" s="2">
        <f>R6</f>
        <v>2.2908852100372314</v>
      </c>
      <c r="W6" s="2">
        <f>R4</f>
        <v>1.0193836875259876E-2</v>
      </c>
    </row>
    <row r="7" spans="1:23">
      <c r="A7" t="str">
        <f>'1980 v 2014-5y'!A86</f>
        <v>ht_cler_between_us_all</v>
      </c>
      <c r="B7" s="2">
        <f>'1980 v 2014-5y'!B86</f>
        <v>-0.14309769868850708</v>
      </c>
      <c r="D7" t="s">
        <v>102</v>
      </c>
      <c r="E7" s="2">
        <f>SUM(E8:E9)</f>
        <v>-3.1338122114539146</v>
      </c>
      <c r="F7" s="2">
        <f>SUM(F8:F9)</f>
        <v>-1.904637299478054</v>
      </c>
      <c r="G7" s="2">
        <f>SUM(G8:G9)</f>
        <v>-1.2291749119758606</v>
      </c>
      <c r="I7" t="str">
        <f>'1980 v 2000'!A86</f>
        <v>ht_cler_between_us_all</v>
      </c>
      <c r="J7" s="2">
        <f>'1980 v 2000'!B86</f>
        <v>-2.3537496104836464E-2</v>
      </c>
      <c r="L7" t="s">
        <v>102</v>
      </c>
      <c r="M7" s="2">
        <f>SUM(M8:M9)</f>
        <v>-0.92031091637909412</v>
      </c>
      <c r="N7" s="2">
        <f>SUM(N8:N9)</f>
        <v>-0.17346110194921494</v>
      </c>
      <c r="O7" s="2">
        <f>SUM(O8:O9)</f>
        <v>-0.74684981442987919</v>
      </c>
      <c r="Q7" t="str">
        <f>'2000 v 2014-5y'!A86</f>
        <v>ht_cler_between_us_all</v>
      </c>
      <c r="R7" s="2">
        <f>'2000 v 2014-5y'!B86</f>
        <v>-0.10030104219913483</v>
      </c>
      <c r="T7" t="s">
        <v>102</v>
      </c>
      <c r="U7" s="2">
        <f>SUM(U8:U9)</f>
        <v>-2.2135013416409492</v>
      </c>
      <c r="V7" s="2">
        <f>SUM(V8:V9)</f>
        <v>-1.7311762496829033</v>
      </c>
      <c r="W7" s="2">
        <f>SUM(W8:W9)</f>
        <v>-0.48232509195804596</v>
      </c>
    </row>
    <row r="8" spans="1:23">
      <c r="A8" t="str">
        <f>'1980 v 2014-5y'!A87</f>
        <v>ht_cler_within_us_all</v>
      </c>
      <c r="B8" s="2">
        <f>'1980 v 2014-5y'!B87</f>
        <v>-1.0860772132873535</v>
      </c>
      <c r="D8" s="3" t="s">
        <v>107</v>
      </c>
      <c r="E8" s="2">
        <f>SUM(F8:G8)</f>
        <v>-2.7538560330867767E-2</v>
      </c>
      <c r="F8" s="2">
        <f>B9</f>
        <v>0.11555913835763931</v>
      </c>
      <c r="G8" s="2">
        <f>B7</f>
        <v>-0.14309769868850708</v>
      </c>
      <c r="I8" t="str">
        <f>'1980 v 2000'!A87</f>
        <v>ht_cler_within_us_all</v>
      </c>
      <c r="J8" s="2">
        <f>'1980 v 2000'!B87</f>
        <v>-0.72331231832504272</v>
      </c>
      <c r="L8" s="3" t="s">
        <v>107</v>
      </c>
      <c r="M8" s="2">
        <f>SUM(N8:O8)</f>
        <v>-4.5314151793718338E-3</v>
      </c>
      <c r="N8" s="2">
        <f>J9</f>
        <v>1.900608092546463E-2</v>
      </c>
      <c r="O8" s="2">
        <f>J7</f>
        <v>-2.3537496104836464E-2</v>
      </c>
      <c r="Q8" t="str">
        <f>'2000 v 2014-5y'!A87</f>
        <v>ht_cler_within_us_all</v>
      </c>
      <c r="R8" s="2">
        <f>'2000 v 2014-5y'!B87</f>
        <v>-0.38202404975891113</v>
      </c>
      <c r="T8" s="3" t="s">
        <v>107</v>
      </c>
      <c r="U8" s="2">
        <f>SUM(V8:W8)</f>
        <v>-4.7288015484809875E-3</v>
      </c>
      <c r="V8" s="2">
        <f>R9</f>
        <v>9.5572240650653839E-2</v>
      </c>
      <c r="W8" s="2">
        <f>R7</f>
        <v>-0.10030104219913483</v>
      </c>
    </row>
    <row r="9" spans="1:23">
      <c r="A9" t="str">
        <f>'1980 v 2014-5y'!A88</f>
        <v>nht_cler_between_us_all</v>
      </c>
      <c r="B9" s="2">
        <f>'1980 v 2014-5y'!B88</f>
        <v>0.11555913835763931</v>
      </c>
      <c r="D9" s="3" t="s">
        <v>108</v>
      </c>
      <c r="E9" s="2">
        <f>SUM(F9:G9)</f>
        <v>-3.1062736511230469</v>
      </c>
      <c r="F9" s="2">
        <f>B10</f>
        <v>-2.0201964378356934</v>
      </c>
      <c r="G9" s="2">
        <f>B8</f>
        <v>-1.0860772132873535</v>
      </c>
      <c r="H9" s="2"/>
      <c r="I9" t="str">
        <f>'1980 v 2000'!A88</f>
        <v>nht_cler_between_us_all</v>
      </c>
      <c r="J9" s="2">
        <f>'1980 v 2000'!B88</f>
        <v>1.900608092546463E-2</v>
      </c>
      <c r="L9" s="3" t="s">
        <v>108</v>
      </c>
      <c r="M9" s="2">
        <f>SUM(N9:O9)</f>
        <v>-0.91577950119972229</v>
      </c>
      <c r="N9" s="2">
        <f>J10</f>
        <v>-0.19246718287467957</v>
      </c>
      <c r="O9" s="2">
        <f>J8</f>
        <v>-0.72331231832504272</v>
      </c>
      <c r="Q9" t="str">
        <f>'2000 v 2014-5y'!A88</f>
        <v>nht_cler_between_us_all</v>
      </c>
      <c r="R9" s="2">
        <f>'2000 v 2014-5y'!B88</f>
        <v>9.5572240650653839E-2</v>
      </c>
      <c r="T9" s="3" t="s">
        <v>108</v>
      </c>
      <c r="U9" s="2">
        <f>SUM(V9:W9)</f>
        <v>-2.2087725400924683</v>
      </c>
      <c r="V9" s="2">
        <f>R10</f>
        <v>-1.8267484903335571</v>
      </c>
      <c r="W9" s="2">
        <f>R8</f>
        <v>-0.38202404975891113</v>
      </c>
    </row>
    <row r="10" spans="1:23">
      <c r="A10" t="str">
        <f>'1980 v 2014-5y'!A89</f>
        <v>nht_cler_within_us_all</v>
      </c>
      <c r="B10" s="2">
        <f>'1980 v 2014-5y'!B89</f>
        <v>-2.0201964378356934</v>
      </c>
      <c r="D10" t="s">
        <v>103</v>
      </c>
      <c r="E10" s="2">
        <f>SUM(E11:E12)</f>
        <v>-13.492394834756851</v>
      </c>
      <c r="F10" s="2">
        <f>SUM(F11:F12)</f>
        <v>-10.659697979688644</v>
      </c>
      <c r="G10" s="2">
        <f>SUM(G11:G12)</f>
        <v>-2.8326968550682068</v>
      </c>
      <c r="I10" t="str">
        <f>'1980 v 2000'!A89</f>
        <v>nht_cler_within_us_all</v>
      </c>
      <c r="J10" s="2">
        <f>'1980 v 2000'!B89</f>
        <v>-0.19246718287467957</v>
      </c>
      <c r="L10" t="s">
        <v>103</v>
      </c>
      <c r="M10" s="2">
        <f>SUM(M11:M12)</f>
        <v>-9.2416105978190899</v>
      </c>
      <c r="N10" s="2">
        <f>SUM(N11:N12)</f>
        <v>-7.0380873046815395</v>
      </c>
      <c r="O10" s="2">
        <f>SUM(O11:O12)</f>
        <v>-2.2035232931375504</v>
      </c>
      <c r="Q10" t="str">
        <f>'2000 v 2014-5y'!A89</f>
        <v>nht_cler_within_us_all</v>
      </c>
      <c r="R10" s="2">
        <f>'2000 v 2014-5y'!B89</f>
        <v>-1.8267484903335571</v>
      </c>
      <c r="T10" t="s">
        <v>103</v>
      </c>
      <c r="U10" s="2">
        <f>SUM(U11:U12)</f>
        <v>-4.2507839873433113</v>
      </c>
      <c r="V10" s="2">
        <f>SUM(V11:V12)</f>
        <v>-3.621610514819622</v>
      </c>
      <c r="W10" s="2">
        <f>SUM(W11:W12)</f>
        <v>-0.62917347252368927</v>
      </c>
    </row>
    <row r="11" spans="1:23">
      <c r="A11" t="str">
        <f>'1980 v 2014-5y'!A90</f>
        <v>ht_prod_between_us_all</v>
      </c>
      <c r="B11" s="2">
        <f>'1980 v 2014-5y'!B90</f>
        <v>-0.19277161359786987</v>
      </c>
      <c r="D11" s="3" t="s">
        <v>107</v>
      </c>
      <c r="E11" s="2">
        <f>SUM(F11:G11)</f>
        <v>-1.5412867069244385E-3</v>
      </c>
      <c r="F11" s="2">
        <f>B13</f>
        <v>0.19123032689094543</v>
      </c>
      <c r="G11" s="2">
        <f>B11</f>
        <v>-0.19277161359786987</v>
      </c>
      <c r="I11" t="str">
        <f>'1980 v 2000'!A90</f>
        <v>ht_prod_between_us_all</v>
      </c>
      <c r="J11" s="2">
        <f>'1980 v 2000'!B90</f>
        <v>-3.1708136200904846E-2</v>
      </c>
      <c r="L11" s="3" t="s">
        <v>107</v>
      </c>
      <c r="M11" s="2">
        <f>SUM(N11:O11)</f>
        <v>-2.5637075304985046E-4</v>
      </c>
      <c r="N11" s="2">
        <f>J13</f>
        <v>3.1451765447854996E-2</v>
      </c>
      <c r="O11" s="2">
        <f>J11</f>
        <v>-3.1708136200904846E-2</v>
      </c>
      <c r="Q11" t="str">
        <f>'2000 v 2014-5y'!A90</f>
        <v>ht_prod_between_us_all</v>
      </c>
      <c r="R11" s="2">
        <f>'2000 v 2014-5y'!B90</f>
        <v>-0.10323597490787506</v>
      </c>
      <c r="T11" s="3" t="s">
        <v>107</v>
      </c>
      <c r="U11" s="2">
        <f>SUM(V11:W11)</f>
        <v>2.0516268908977509E-2</v>
      </c>
      <c r="V11" s="2">
        <f>R13</f>
        <v>0.12375224381685257</v>
      </c>
      <c r="W11" s="2">
        <f>R11</f>
        <v>-0.10323597490787506</v>
      </c>
    </row>
    <row r="12" spans="1:23">
      <c r="A12" t="str">
        <f>'1980 v 2014-5y'!A91</f>
        <v>ht_prod_within_us_all</v>
      </c>
      <c r="B12" s="2">
        <f>'1980 v 2014-5y'!B91</f>
        <v>-2.6399252414703369</v>
      </c>
      <c r="D12" s="3" t="s">
        <v>108</v>
      </c>
      <c r="E12" s="2">
        <f>SUM(F12:G12)</f>
        <v>-13.490853548049927</v>
      </c>
      <c r="F12" s="2">
        <f>B14</f>
        <v>-10.85092830657959</v>
      </c>
      <c r="G12" s="2">
        <f>B12</f>
        <v>-2.6399252414703369</v>
      </c>
      <c r="H12" s="2"/>
      <c r="I12" t="str">
        <f>'1980 v 2000'!A91</f>
        <v>ht_prod_within_us_all</v>
      </c>
      <c r="J12" s="2">
        <f>'1980 v 2000'!B91</f>
        <v>-2.1718151569366455</v>
      </c>
      <c r="L12" s="3" t="s">
        <v>108</v>
      </c>
      <c r="M12" s="2">
        <f>SUM(N12:O12)</f>
        <v>-9.24135422706604</v>
      </c>
      <c r="N12" s="2">
        <f>J14</f>
        <v>-7.0695390701293945</v>
      </c>
      <c r="O12" s="2">
        <f>J12</f>
        <v>-2.1718151569366455</v>
      </c>
      <c r="Q12" t="str">
        <f>'2000 v 2014-5y'!A91</f>
        <v>ht_prod_within_us_all</v>
      </c>
      <c r="R12" s="2">
        <f>'2000 v 2014-5y'!B91</f>
        <v>-0.52593749761581421</v>
      </c>
      <c r="T12" s="3" t="s">
        <v>108</v>
      </c>
      <c r="U12" s="2">
        <f>SUM(V12:W12)</f>
        <v>-4.2713002562522888</v>
      </c>
      <c r="V12" s="2">
        <f>R14</f>
        <v>-3.7453627586364746</v>
      </c>
      <c r="W12" s="2">
        <f>R12</f>
        <v>-0.52593749761581421</v>
      </c>
    </row>
    <row r="13" spans="1:23">
      <c r="A13" t="str">
        <f>'1980 v 2014-5y'!A92</f>
        <v>nht_prod_between_us_all</v>
      </c>
      <c r="B13" s="2">
        <f>'1980 v 2014-5y'!B92</f>
        <v>0.19123032689094543</v>
      </c>
      <c r="D13" t="s">
        <v>104</v>
      </c>
      <c r="E13" s="2">
        <f>SUM(E14:E15)</f>
        <v>12.963077440857887</v>
      </c>
      <c r="F13" s="2">
        <f>SUM(F14:F15)</f>
        <v>9.3083477318286896</v>
      </c>
      <c r="G13" s="2">
        <f>SUM(G14:G15)</f>
        <v>3.6547297090291977</v>
      </c>
      <c r="I13" t="str">
        <f>'1980 v 2000'!A92</f>
        <v>nht_prod_between_us_all</v>
      </c>
      <c r="J13" s="2">
        <f>'1980 v 2000'!B92</f>
        <v>3.1451765447854996E-2</v>
      </c>
      <c r="L13" t="s">
        <v>104</v>
      </c>
      <c r="M13" s="2">
        <f>SUM(M14:M15)</f>
        <v>8.8484986666589975</v>
      </c>
      <c r="N13" s="2">
        <f>SUM(N14:N15)</f>
        <v>5.8721246104687452</v>
      </c>
      <c r="O13" s="2">
        <f>SUM(O14:O15)</f>
        <v>2.9763740561902523</v>
      </c>
      <c r="Q13" t="str">
        <f>'2000 v 2014-5y'!A92</f>
        <v>nht_prod_between_us_all</v>
      </c>
      <c r="R13" s="2">
        <f>'2000 v 2014-5y'!B92</f>
        <v>0.12375224381685257</v>
      </c>
      <c r="T13" t="s">
        <v>104</v>
      </c>
      <c r="U13" s="2">
        <f>SUM(U14:U15)</f>
        <v>4.1145784258842468</v>
      </c>
      <c r="V13" s="2">
        <f>SUM(V14:V15)</f>
        <v>3.4362228363752365</v>
      </c>
      <c r="W13" s="2">
        <f>SUM(W14:W15)</f>
        <v>0.67835558950901031</v>
      </c>
    </row>
    <row r="14" spans="1:23">
      <c r="A14" t="str">
        <f>'1980 v 2014-5y'!A93</f>
        <v>nht_prod_within_us_all</v>
      </c>
      <c r="B14" s="2">
        <f>'1980 v 2014-5y'!B93</f>
        <v>-10.85092830657959</v>
      </c>
      <c r="D14" s="3" t="s">
        <v>107</v>
      </c>
      <c r="E14" s="2">
        <f>SUM(F14:G14)</f>
        <v>-1.7028912901878357E-2</v>
      </c>
      <c r="F14" s="2">
        <f>B17</f>
        <v>0.14985182881355286</v>
      </c>
      <c r="G14" s="2">
        <f>B15</f>
        <v>-0.16688074171543121</v>
      </c>
      <c r="I14" t="str">
        <f>'1980 v 2000'!A93</f>
        <v>nht_prod_within_us_all</v>
      </c>
      <c r="J14" s="2">
        <f>'1980 v 2000'!B93</f>
        <v>-7.0695390701293945</v>
      </c>
      <c r="L14" s="3" t="s">
        <v>107</v>
      </c>
      <c r="M14" s="2">
        <f>SUM(N14:O14)</f>
        <v>-2.8032418340444565E-3</v>
      </c>
      <c r="N14" s="2">
        <f>J17</f>
        <v>2.4646220728754997E-2</v>
      </c>
      <c r="O14" s="2">
        <f>J15</f>
        <v>-2.7449462562799454E-2</v>
      </c>
      <c r="Q14" t="str">
        <f>'2000 v 2014-5y'!A93</f>
        <v>nht_prod_within_us_all</v>
      </c>
      <c r="R14" s="2">
        <f>'2000 v 2014-5y'!B93</f>
        <v>-3.7453627586364746</v>
      </c>
      <c r="T14" s="3" t="s">
        <v>107</v>
      </c>
      <c r="U14" s="2">
        <f>SUM(V14:W14)</f>
        <v>-6.4407825469970703E-2</v>
      </c>
      <c r="V14" s="2">
        <f>R17</f>
        <v>0.15500430762767792</v>
      </c>
      <c r="W14" s="2">
        <f>R15</f>
        <v>-0.21941213309764862</v>
      </c>
    </row>
    <row r="15" spans="1:23">
      <c r="A15" t="str">
        <f>'1980 v 2014-5y'!A94</f>
        <v>ht_high_between_us_all</v>
      </c>
      <c r="B15" s="2">
        <f>'1980 v 2014-5y'!B94</f>
        <v>-0.16688074171543121</v>
      </c>
      <c r="D15" s="3" t="s">
        <v>108</v>
      </c>
      <c r="E15" s="2">
        <f>SUM(F15:G15)</f>
        <v>12.980106353759766</v>
      </c>
      <c r="F15" s="2">
        <f>B18</f>
        <v>9.1584959030151367</v>
      </c>
      <c r="G15" s="2">
        <f>B16</f>
        <v>3.8216104507446289</v>
      </c>
      <c r="I15" t="str">
        <f>'1980 v 2000'!A94</f>
        <v>ht_high_between_us_all</v>
      </c>
      <c r="J15" s="2">
        <f>'1980 v 2000'!B94</f>
        <v>-2.7449462562799454E-2</v>
      </c>
      <c r="L15" s="3" t="s">
        <v>108</v>
      </c>
      <c r="M15" s="2">
        <f>SUM(N15:O15)</f>
        <v>8.851301908493042</v>
      </c>
      <c r="N15" s="2">
        <f>J18</f>
        <v>5.8474783897399902</v>
      </c>
      <c r="O15" s="2">
        <f>J16</f>
        <v>3.0038235187530518</v>
      </c>
      <c r="Q15" t="str">
        <f>'2000 v 2014-5y'!A94</f>
        <v>ht_high_between_us_all</v>
      </c>
      <c r="R15" s="2">
        <f>'2000 v 2014-5y'!B94</f>
        <v>-0.21941213309764862</v>
      </c>
      <c r="T15" s="3" t="s">
        <v>108</v>
      </c>
      <c r="U15" s="2">
        <f>SUM(V15:W15)</f>
        <v>4.1789862513542175</v>
      </c>
      <c r="V15" s="2">
        <f>R18</f>
        <v>3.2812185287475586</v>
      </c>
      <c r="W15" s="2">
        <f>R16</f>
        <v>0.89776772260665894</v>
      </c>
    </row>
    <row r="16" spans="1:23">
      <c r="A16" t="str">
        <f>'1980 v 2014-5y'!A95</f>
        <v>ht_high_within_us_all</v>
      </c>
      <c r="B16" s="2">
        <f>'1980 v 2014-5y'!B95</f>
        <v>3.8216104507446289</v>
      </c>
      <c r="I16" t="str">
        <f>'1980 v 2000'!A95</f>
        <v>ht_high_within_us_all</v>
      </c>
      <c r="J16" s="2">
        <f>'1980 v 2000'!B95</f>
        <v>3.0038235187530518</v>
      </c>
      <c r="Q16" t="str">
        <f>'2000 v 2014-5y'!A95</f>
        <v>ht_high_within_us_all</v>
      </c>
      <c r="R16" s="2">
        <f>'2000 v 2014-5y'!B95</f>
        <v>0.89776772260665894</v>
      </c>
    </row>
    <row r="17" spans="1:23">
      <c r="A17" t="str">
        <f>'1980 v 2014-5y'!A96</f>
        <v>nht_high_between_us_all</v>
      </c>
      <c r="B17" s="2">
        <f>'1980 v 2014-5y'!B96</f>
        <v>0.14985182881355286</v>
      </c>
      <c r="I17" t="str">
        <f>'1980 v 2000'!A96</f>
        <v>nht_high_between_us_all</v>
      </c>
      <c r="J17" s="2">
        <f>'1980 v 2000'!B96</f>
        <v>2.4646220728754997E-2</v>
      </c>
      <c r="Q17" t="str">
        <f>'2000 v 2014-5y'!A96</f>
        <v>nht_high_between_us_all</v>
      </c>
      <c r="R17" s="2">
        <f>'2000 v 2014-5y'!B96</f>
        <v>0.15500430762767792</v>
      </c>
    </row>
    <row r="18" spans="1:23">
      <c r="A18" t="str">
        <f>'1980 v 2014-5y'!A97</f>
        <v>nht_high_within_us_all</v>
      </c>
      <c r="B18" s="2">
        <f>'1980 v 2014-5y'!B97</f>
        <v>9.1584959030151367</v>
      </c>
      <c r="I18" t="str">
        <f>'1980 v 2000'!A97</f>
        <v>nht_high_within_us_all</v>
      </c>
      <c r="J18" s="2">
        <f>'1980 v 2000'!B97</f>
        <v>5.8474783897399902</v>
      </c>
      <c r="Q18" t="str">
        <f>'2000 v 2014-5y'!A97</f>
        <v>nht_high_within_us_all</v>
      </c>
      <c r="R18" s="2">
        <f>'2000 v 2014-5y'!B97</f>
        <v>3.2812185287475586</v>
      </c>
    </row>
    <row r="20" spans="1:23">
      <c r="B20" s="5"/>
      <c r="C20" s="5"/>
      <c r="D20" s="25" t="s">
        <v>99</v>
      </c>
      <c r="E20" s="25"/>
      <c r="F20" s="25"/>
      <c r="G20" s="25"/>
      <c r="L20" s="25" t="s">
        <v>99</v>
      </c>
      <c r="M20" s="25"/>
      <c r="N20" s="25"/>
      <c r="O20" s="25"/>
      <c r="T20" s="25" t="s">
        <v>99</v>
      </c>
      <c r="U20" s="25"/>
      <c r="V20" s="25"/>
      <c r="W20" s="25"/>
    </row>
    <row r="21" spans="1:23">
      <c r="A21" t="str">
        <f>'1980 v 2014-5y'!A50</f>
        <v>ht_low_between_us_male</v>
      </c>
      <c r="B21" s="2">
        <f>'1980 v 2014-5y'!B50</f>
        <v>3.1902991235256195E-2</v>
      </c>
      <c r="E21" t="s">
        <v>109</v>
      </c>
      <c r="F21" t="s">
        <v>105</v>
      </c>
      <c r="G21" t="s">
        <v>106</v>
      </c>
      <c r="I21" t="str">
        <f>'1980 v 2000'!A50</f>
        <v>ht_low_between_us_male</v>
      </c>
      <c r="J21" s="2">
        <f>'1980 v 2000'!B50</f>
        <v>2.11190115660429E-2</v>
      </c>
      <c r="M21" t="s">
        <v>109</v>
      </c>
      <c r="N21" t="s">
        <v>105</v>
      </c>
      <c r="O21" t="s">
        <v>106</v>
      </c>
      <c r="Q21" t="str">
        <f>'2000 v 2014-5y'!A50</f>
        <v>ht_low_between_us_male</v>
      </c>
      <c r="R21" s="2">
        <f>'2000 v 2014-5y'!B50</f>
        <v>5.8520357124507427E-3</v>
      </c>
      <c r="U21" t="s">
        <v>109</v>
      </c>
      <c r="V21" t="s">
        <v>105</v>
      </c>
      <c r="W21" t="s">
        <v>106</v>
      </c>
    </row>
    <row r="22" spans="1:23">
      <c r="A22" t="str">
        <f>'1980 v 2014-5y'!A51</f>
        <v>ht_low_within_us_male</v>
      </c>
      <c r="B22" s="2">
        <f>'1980 v 2014-5y'!B51</f>
        <v>-0.19008548557758331</v>
      </c>
      <c r="D22" t="s">
        <v>101</v>
      </c>
      <c r="E22" s="2">
        <f>SUM(E23:E24)</f>
        <v>4.0856142789125443</v>
      </c>
      <c r="F22" s="2">
        <f>SUM(F23:F24)</f>
        <v>4.2437967732548714</v>
      </c>
      <c r="G22" s="2">
        <f>SUM(G23:G24)</f>
        <v>-0.15818249434232712</v>
      </c>
      <c r="I22" t="str">
        <f>'1980 v 2000'!A51</f>
        <v>ht_low_within_us_male</v>
      </c>
      <c r="J22" s="2">
        <f>'1980 v 2000'!B51</f>
        <v>-0.18532836437225342</v>
      </c>
      <c r="L22" t="s">
        <v>101</v>
      </c>
      <c r="M22" s="2">
        <f>SUM(M23:M24)</f>
        <v>1.8334127273410559</v>
      </c>
      <c r="N22" s="2">
        <f>SUM(N23:N24)</f>
        <v>1.9976220801472664</v>
      </c>
      <c r="O22" s="2">
        <f>SUM(O23:O24)</f>
        <v>-0.16420935280621052</v>
      </c>
      <c r="Q22" t="str">
        <f>'2000 v 2014-5y'!A51</f>
        <v>ht_low_within_us_male</v>
      </c>
      <c r="R22" s="2">
        <f>'2000 v 2014-5y'!B51</f>
        <v>1.7481863324064761E-4</v>
      </c>
      <c r="T22" t="s">
        <v>101</v>
      </c>
      <c r="U22" s="2">
        <f>SUM(U23:U24)</f>
        <v>2.2522016256843926</v>
      </c>
      <c r="V22" s="2">
        <f>SUM(V23:V24)</f>
        <v>2.2461747713387012</v>
      </c>
      <c r="W22" s="2">
        <f>SUM(W23:W24)</f>
        <v>6.0268543456913903E-3</v>
      </c>
    </row>
    <row r="23" spans="1:23">
      <c r="A23" t="str">
        <f>'1980 v 2014-5y'!A52</f>
        <v>nht_low_between_us_male</v>
      </c>
      <c r="B23" s="2">
        <f>'1980 v 2014-5y'!B52</f>
        <v>-0.1110106036067009</v>
      </c>
      <c r="D23" s="3" t="s">
        <v>107</v>
      </c>
      <c r="E23" s="2">
        <f>SUM(F23:G23)</f>
        <v>-7.9107612371444702E-2</v>
      </c>
      <c r="F23" s="2">
        <f>B23</f>
        <v>-0.1110106036067009</v>
      </c>
      <c r="G23" s="2">
        <f>B21</f>
        <v>3.1902991235256195E-2</v>
      </c>
      <c r="I23" t="str">
        <f>'1980 v 2000'!A52</f>
        <v>nht_low_between_us_male</v>
      </c>
      <c r="J23" s="2">
        <f>'1980 v 2000'!B52</f>
        <v>-7.3486022651195526E-2</v>
      </c>
      <c r="L23" s="3" t="s">
        <v>107</v>
      </c>
      <c r="M23" s="2">
        <f>SUM(N23:O23)</f>
        <v>-5.2367011085152626E-2</v>
      </c>
      <c r="N23" s="2">
        <f>J23</f>
        <v>-7.3486022651195526E-2</v>
      </c>
      <c r="O23" s="2">
        <f>J21</f>
        <v>2.11190115660429E-2</v>
      </c>
      <c r="Q23" t="str">
        <f>'2000 v 2014-5y'!A52</f>
        <v>nht_low_between_us_male</v>
      </c>
      <c r="R23" s="2">
        <f>'2000 v 2014-5y'!B52</f>
        <v>-4.9540560692548752E-2</v>
      </c>
      <c r="T23" s="3" t="s">
        <v>107</v>
      </c>
      <c r="U23" s="2">
        <f>SUM(V23:W23)</f>
        <v>-4.3688524980098009E-2</v>
      </c>
      <c r="V23" s="2">
        <f>R23</f>
        <v>-4.9540560692548752E-2</v>
      </c>
      <c r="W23" s="2">
        <f>R21</f>
        <v>5.8520357124507427E-3</v>
      </c>
    </row>
    <row r="24" spans="1:23">
      <c r="A24" t="str">
        <f>'1980 v 2014-5y'!A53</f>
        <v>nht_low_within_us_male</v>
      </c>
      <c r="B24" s="2">
        <f>'1980 v 2014-5y'!B53</f>
        <v>4.3548073768615723</v>
      </c>
      <c r="D24" s="3" t="s">
        <v>108</v>
      </c>
      <c r="E24" s="2">
        <f>SUM(F24:G24)</f>
        <v>4.164721891283989</v>
      </c>
      <c r="F24" s="2">
        <f>B24</f>
        <v>4.3548073768615723</v>
      </c>
      <c r="G24" s="2">
        <f>B22</f>
        <v>-0.19008548557758331</v>
      </c>
      <c r="I24" t="str">
        <f>'1980 v 2000'!A53</f>
        <v>nht_low_within_us_male</v>
      </c>
      <c r="J24" s="2">
        <f>'1980 v 2000'!B53</f>
        <v>2.0711081027984619</v>
      </c>
      <c r="L24" s="3" t="s">
        <v>108</v>
      </c>
      <c r="M24" s="2">
        <f>SUM(N24:O24)</f>
        <v>1.8857797384262085</v>
      </c>
      <c r="N24" s="2">
        <f>J24</f>
        <v>2.0711081027984619</v>
      </c>
      <c r="O24" s="2">
        <f>J22</f>
        <v>-0.18532836437225342</v>
      </c>
      <c r="Q24" t="str">
        <f>'2000 v 2014-5y'!A53</f>
        <v>nht_low_within_us_male</v>
      </c>
      <c r="R24" s="2">
        <f>'2000 v 2014-5y'!B53</f>
        <v>2.29571533203125</v>
      </c>
      <c r="T24" s="3" t="s">
        <v>108</v>
      </c>
      <c r="U24" s="2">
        <f>SUM(V24:W24)</f>
        <v>2.2958901506644906</v>
      </c>
      <c r="V24" s="2">
        <f>R24</f>
        <v>2.29571533203125</v>
      </c>
      <c r="W24" s="2">
        <f>R22</f>
        <v>1.7481863324064761E-4</v>
      </c>
    </row>
    <row r="25" spans="1:23">
      <c r="A25" t="str">
        <f>'1980 v 2014-5y'!A54</f>
        <v>ht_cler_between_us_male</v>
      </c>
      <c r="B25" s="2">
        <f>'1980 v 2014-5y'!B54</f>
        <v>0.16573317348957062</v>
      </c>
      <c r="D25" t="s">
        <v>102</v>
      </c>
      <c r="E25" s="2">
        <f>SUM(E26:E27)</f>
        <v>0.67886801436543465</v>
      </c>
      <c r="F25" s="2">
        <f>SUM(F26:F27)</f>
        <v>0.46677504479885101</v>
      </c>
      <c r="G25" s="2">
        <f>SUM(G26:G27)</f>
        <v>0.21209296956658363</v>
      </c>
      <c r="I25" t="str">
        <f>'1980 v 2000'!A54</f>
        <v>ht_cler_between_us_male</v>
      </c>
      <c r="J25" s="2">
        <f>'1980 v 2000'!B54</f>
        <v>0.10971137136220932</v>
      </c>
      <c r="L25" t="s">
        <v>102</v>
      </c>
      <c r="M25" s="2">
        <f>SUM(M26:M27)</f>
        <v>0.93782133981585503</v>
      </c>
      <c r="N25" s="2">
        <f>SUM(N26:N27)</f>
        <v>0.77532914280891418</v>
      </c>
      <c r="O25" s="2">
        <f>SUM(O26:O27)</f>
        <v>0.16249219700694084</v>
      </c>
      <c r="Q25" t="str">
        <f>'2000 v 2014-5y'!A54</f>
        <v>ht_cler_between_us_male</v>
      </c>
      <c r="R25" s="2">
        <f>'2000 v 2014-5y'!B54</f>
        <v>5.7426407933235168E-2</v>
      </c>
      <c r="T25" t="s">
        <v>102</v>
      </c>
      <c r="U25" s="2">
        <f>SUM(U26:U27)</f>
        <v>-0.2589533282443881</v>
      </c>
      <c r="V25" s="2">
        <f>SUM(V26:V27)</f>
        <v>-0.30855410546064377</v>
      </c>
      <c r="W25" s="2">
        <f>SUM(W26:W27)</f>
        <v>4.9600777216255665E-2</v>
      </c>
    </row>
    <row r="26" spans="1:23">
      <c r="A26" t="str">
        <f>'1980 v 2014-5y'!A55</f>
        <v>ht_cler_within_us_male</v>
      </c>
      <c r="B26" s="2">
        <f>'1980 v 2014-5y'!B55</f>
        <v>4.6359796077013016E-2</v>
      </c>
      <c r="D26" s="3" t="s">
        <v>107</v>
      </c>
      <c r="E26" s="2">
        <f>SUM(F26:G26)</f>
        <v>-7.123410701751709E-3</v>
      </c>
      <c r="F26" s="2">
        <f>B27</f>
        <v>-0.17285658419132233</v>
      </c>
      <c r="G26" s="2">
        <f>B25</f>
        <v>0.16573317348957062</v>
      </c>
      <c r="I26" t="str">
        <f>'1980 v 2000'!A55</f>
        <v>ht_cler_within_us_male</v>
      </c>
      <c r="J26" s="2">
        <f>'1980 v 2000'!B55</f>
        <v>5.2780825644731522E-2</v>
      </c>
      <c r="L26" s="3" t="s">
        <v>107</v>
      </c>
      <c r="M26" s="2">
        <f>SUM(N26:O26)</f>
        <v>-4.7150328755378723E-3</v>
      </c>
      <c r="N26" s="2">
        <f>J27</f>
        <v>-0.11442640423774719</v>
      </c>
      <c r="O26" s="2">
        <f>J25</f>
        <v>0.10971137136220932</v>
      </c>
      <c r="Q26" t="str">
        <f>'2000 v 2014-5y'!A55</f>
        <v>ht_cler_within_us_male</v>
      </c>
      <c r="R26" s="2">
        <f>'2000 v 2014-5y'!B55</f>
        <v>-7.8256307169795036E-3</v>
      </c>
      <c r="T26" s="3" t="s">
        <v>107</v>
      </c>
      <c r="U26" s="2">
        <f>SUM(V26:W26)</f>
        <v>-6.1658844351768494E-3</v>
      </c>
      <c r="V26" s="2">
        <f>R27</f>
        <v>-6.3592292368412018E-2</v>
      </c>
      <c r="W26" s="2">
        <f>R25</f>
        <v>5.7426407933235168E-2</v>
      </c>
    </row>
    <row r="27" spans="1:23">
      <c r="A27" t="str">
        <f>'1980 v 2014-5y'!A56</f>
        <v>nht_cler_between_us_male</v>
      </c>
      <c r="B27" s="2">
        <f>'1980 v 2014-5y'!B56</f>
        <v>-0.17285658419132233</v>
      </c>
      <c r="D27" s="3" t="s">
        <v>108</v>
      </c>
      <c r="E27" s="2">
        <f>SUM(F27:G27)</f>
        <v>0.68599142506718636</v>
      </c>
      <c r="F27" s="2">
        <f>B28</f>
        <v>0.63963162899017334</v>
      </c>
      <c r="G27" s="2">
        <f>B26</f>
        <v>4.6359796077013016E-2</v>
      </c>
      <c r="I27" t="str">
        <f>'1980 v 2000'!A56</f>
        <v>nht_cler_between_us_male</v>
      </c>
      <c r="J27" s="2">
        <f>'1980 v 2000'!B56</f>
        <v>-0.11442640423774719</v>
      </c>
      <c r="L27" s="3" t="s">
        <v>108</v>
      </c>
      <c r="M27" s="2">
        <f>SUM(N27:O27)</f>
        <v>0.9425363726913929</v>
      </c>
      <c r="N27" s="2">
        <f>J28</f>
        <v>0.88975554704666138</v>
      </c>
      <c r="O27" s="2">
        <f>J26</f>
        <v>5.2780825644731522E-2</v>
      </c>
      <c r="Q27" t="str">
        <f>'2000 v 2014-5y'!A56</f>
        <v>nht_cler_between_us_male</v>
      </c>
      <c r="R27" s="2">
        <f>'2000 v 2014-5y'!B56</f>
        <v>-6.3592292368412018E-2</v>
      </c>
      <c r="T27" s="3" t="s">
        <v>108</v>
      </c>
      <c r="U27" s="2">
        <f>SUM(V27:W27)</f>
        <v>-0.25278744380921125</v>
      </c>
      <c r="V27" s="2">
        <f>R28</f>
        <v>-0.24496181309223175</v>
      </c>
      <c r="W27" s="2">
        <f>R26</f>
        <v>-7.8256307169795036E-3</v>
      </c>
    </row>
    <row r="28" spans="1:23">
      <c r="A28" t="str">
        <f>'1980 v 2014-5y'!A57</f>
        <v>nht_cler_within_us_male</v>
      </c>
      <c r="B28" s="2">
        <f>'1980 v 2014-5y'!B57</f>
        <v>0.63963162899017334</v>
      </c>
      <c r="D28" t="s">
        <v>103</v>
      </c>
      <c r="E28" s="2">
        <f>SUM(E29:E30)</f>
        <v>-13.401817142963409</v>
      </c>
      <c r="F28" s="2">
        <f>SUM(F29:F30)</f>
        <v>-10.623501598834991</v>
      </c>
      <c r="G28" s="2">
        <f>SUM(G29:G30)</f>
        <v>-2.778315544128418</v>
      </c>
      <c r="I28" t="str">
        <f>'1980 v 2000'!A57</f>
        <v>nht_cler_within_us_male</v>
      </c>
      <c r="J28" s="2">
        <f>'1980 v 2000'!B57</f>
        <v>0.88975554704666138</v>
      </c>
      <c r="L28" t="s">
        <v>103</v>
      </c>
      <c r="M28" s="2">
        <f>SUM(M29:M30)</f>
        <v>-8.6872821450233459</v>
      </c>
      <c r="N28" s="2">
        <f>SUM(N29:N30)</f>
        <v>-6.4093674719333649</v>
      </c>
      <c r="O28" s="2">
        <f>SUM(O29:O30)</f>
        <v>-2.2779146730899811</v>
      </c>
      <c r="Q28" t="str">
        <f>'2000 v 2014-5y'!A57</f>
        <v>nht_cler_within_us_male</v>
      </c>
      <c r="R28" s="2">
        <f>'2000 v 2014-5y'!B57</f>
        <v>-0.24496181309223175</v>
      </c>
      <c r="T28" t="s">
        <v>103</v>
      </c>
      <c r="U28" s="2">
        <f>SUM(U29:U30)</f>
        <v>-4.7145353108644485</v>
      </c>
      <c r="V28" s="2">
        <f>SUM(V29:V30)</f>
        <v>-4.2141345739364624</v>
      </c>
      <c r="W28" s="2">
        <f>SUM(W29:W30)</f>
        <v>-0.50040073692798615</v>
      </c>
    </row>
    <row r="29" spans="1:23">
      <c r="A29" t="str">
        <f>'1980 v 2014-5y'!A58</f>
        <v>ht_prod_between_us_male</v>
      </c>
      <c r="B29" s="2">
        <f>'1980 v 2014-5y'!B58</f>
        <v>0.64255833625793457</v>
      </c>
      <c r="D29" s="3" t="s">
        <v>107</v>
      </c>
      <c r="E29" s="2">
        <f>SUM(F29:G29)</f>
        <v>-7.796245813369751E-2</v>
      </c>
      <c r="F29" s="2">
        <f>B31</f>
        <v>-0.72052079439163208</v>
      </c>
      <c r="G29" s="2">
        <f>B29</f>
        <v>0.64255833625793457</v>
      </c>
      <c r="I29" t="str">
        <f>'1980 v 2000'!A58</f>
        <v>ht_prod_between_us_male</v>
      </c>
      <c r="J29" s="2">
        <f>'1980 v 2000'!B58</f>
        <v>0.42535814642906189</v>
      </c>
      <c r="L29" s="3" t="s">
        <v>107</v>
      </c>
      <c r="M29" s="2">
        <f>SUM(N29:O29)</f>
        <v>-5.1607191562652588E-2</v>
      </c>
      <c r="N29" s="2">
        <f>J31</f>
        <v>-0.47696533799171448</v>
      </c>
      <c r="O29" s="2">
        <f>J29</f>
        <v>0.42535814642906189</v>
      </c>
      <c r="Q29" t="str">
        <f>'2000 v 2014-5y'!A58</f>
        <v>ht_prod_between_us_male</v>
      </c>
      <c r="R29" s="2">
        <f>'2000 v 2014-5y'!B58</f>
        <v>0.14526091516017914</v>
      </c>
      <c r="T29" s="3" t="s">
        <v>107</v>
      </c>
      <c r="U29" s="2">
        <f>SUM(V29:W29)</f>
        <v>-6.3876405358314514E-2</v>
      </c>
      <c r="V29" s="2">
        <f>R31</f>
        <v>-0.20913732051849365</v>
      </c>
      <c r="W29" s="2">
        <f>R29</f>
        <v>0.14526091516017914</v>
      </c>
    </row>
    <row r="30" spans="1:23">
      <c r="A30" t="str">
        <f>'1980 v 2014-5y'!A59</f>
        <v>ht_prod_within_us_male</v>
      </c>
      <c r="B30" s="2">
        <f>'1980 v 2014-5y'!B59</f>
        <v>-3.4208738803863525</v>
      </c>
      <c r="D30" s="3" t="s">
        <v>108</v>
      </c>
      <c r="E30" s="2">
        <f>SUM(F30:G30)</f>
        <v>-13.323854684829712</v>
      </c>
      <c r="F30" s="2">
        <f>B32</f>
        <v>-9.9029808044433594</v>
      </c>
      <c r="G30" s="2">
        <f>B30</f>
        <v>-3.4208738803863525</v>
      </c>
      <c r="I30" t="str">
        <f>'1980 v 2000'!A59</f>
        <v>ht_prod_within_us_male</v>
      </c>
      <c r="J30" s="2">
        <f>'1980 v 2000'!B59</f>
        <v>-2.703272819519043</v>
      </c>
      <c r="L30" s="3" t="s">
        <v>108</v>
      </c>
      <c r="M30" s="2">
        <f>SUM(N30:O30)</f>
        <v>-8.6356749534606934</v>
      </c>
      <c r="N30" s="2">
        <f>J32</f>
        <v>-5.9324021339416504</v>
      </c>
      <c r="O30" s="2">
        <f>J30</f>
        <v>-2.703272819519043</v>
      </c>
      <c r="Q30" t="str">
        <f>'2000 v 2014-5y'!A59</f>
        <v>ht_prod_within_us_male</v>
      </c>
      <c r="R30" s="2">
        <f>'2000 v 2014-5y'!B59</f>
        <v>-0.64566165208816528</v>
      </c>
      <c r="T30" s="3" t="s">
        <v>108</v>
      </c>
      <c r="U30" s="2">
        <f>SUM(V30:W30)</f>
        <v>-4.650658905506134</v>
      </c>
      <c r="V30" s="2">
        <f>R32</f>
        <v>-4.0049972534179687</v>
      </c>
      <c r="W30" s="2">
        <f>R30</f>
        <v>-0.64566165208816528</v>
      </c>
    </row>
    <row r="31" spans="1:23">
      <c r="A31" t="str">
        <f>'1980 v 2014-5y'!A60</f>
        <v>nht_prod_between_us_male</v>
      </c>
      <c r="B31" s="2">
        <f>'1980 v 2014-5y'!B60</f>
        <v>-0.72052079439163208</v>
      </c>
      <c r="D31" t="s">
        <v>104</v>
      </c>
      <c r="E31" s="2">
        <f>SUM(E32:E33)</f>
        <v>8.6373298168182373</v>
      </c>
      <c r="F31" s="2">
        <f>SUM(F32:F33)</f>
        <v>4.5037868618965149</v>
      </c>
      <c r="G31" s="2">
        <f>SUM(G32:G33)</f>
        <v>4.1335429549217224</v>
      </c>
      <c r="I31" t="str">
        <f>'1980 v 2000'!A60</f>
        <v>nht_prod_between_us_male</v>
      </c>
      <c r="J31" s="2">
        <f>'1980 v 2000'!B60</f>
        <v>-0.47696533799171448</v>
      </c>
      <c r="L31" t="s">
        <v>104</v>
      </c>
      <c r="M31" s="2">
        <f>SUM(M32:M33)</f>
        <v>5.9160480797290802</v>
      </c>
      <c r="N31" s="2">
        <f>SUM(N32:N33)</f>
        <v>2.7036007940769196</v>
      </c>
      <c r="O31" s="2">
        <f>SUM(O32:O33)</f>
        <v>3.2124472856521606</v>
      </c>
      <c r="Q31" t="str">
        <f>'2000 v 2014-5y'!A60</f>
        <v>nht_prod_between_us_male</v>
      </c>
      <c r="R31" s="2">
        <f>'2000 v 2014-5y'!B60</f>
        <v>-0.20913732051849365</v>
      </c>
      <c r="T31" t="s">
        <v>104</v>
      </c>
      <c r="U31" s="2">
        <f>SUM(U32:U33)</f>
        <v>2.7212818711996078</v>
      </c>
      <c r="V31" s="2">
        <f>SUM(V32:V33)</f>
        <v>1.8001862019300461</v>
      </c>
      <c r="W31" s="2">
        <f>SUM(W32:W33)</f>
        <v>0.92109566926956177</v>
      </c>
    </row>
    <row r="32" spans="1:23">
      <c r="A32" t="str">
        <f>'1980 v 2014-5y'!A61</f>
        <v>nht_prod_within_us_male</v>
      </c>
      <c r="B32" s="2">
        <f>'1980 v 2014-5y'!B61</f>
        <v>-9.9029808044433594</v>
      </c>
      <c r="D32" s="3" t="s">
        <v>107</v>
      </c>
      <c r="E32" s="2">
        <f>SUM(F32:G32)</f>
        <v>0.16419005393981934</v>
      </c>
      <c r="F32" s="2">
        <f>B35</f>
        <v>-0.40475338697433472</v>
      </c>
      <c r="G32" s="2">
        <f>B33</f>
        <v>0.56894344091415405</v>
      </c>
      <c r="I32" t="str">
        <f>'1980 v 2000'!A61</f>
        <v>nht_prod_within_us_male</v>
      </c>
      <c r="J32" s="2">
        <f>'1980 v 2000'!B61</f>
        <v>-5.9324021339416504</v>
      </c>
      <c r="L32" s="3" t="s">
        <v>107</v>
      </c>
      <c r="M32" s="2">
        <f>SUM(N32:O32)</f>
        <v>0.10869100689888</v>
      </c>
      <c r="N32" s="2">
        <f>J35</f>
        <v>-0.26793584227561951</v>
      </c>
      <c r="O32" s="2">
        <f>J33</f>
        <v>0.37662684917449951</v>
      </c>
      <c r="Q32" t="str">
        <f>'2000 v 2014-5y'!A61</f>
        <v>nht_prod_within_us_male</v>
      </c>
      <c r="R32" s="2">
        <f>'2000 v 2014-5y'!B61</f>
        <v>-4.0049972534179687</v>
      </c>
      <c r="T32" s="3" t="s">
        <v>107</v>
      </c>
      <c r="U32" s="2">
        <f>SUM(V32:W32)</f>
        <v>0.11372564733028412</v>
      </c>
      <c r="V32" s="2">
        <f>R35</f>
        <v>-0.154057577252388</v>
      </c>
      <c r="W32" s="2">
        <f>R33</f>
        <v>0.26778322458267212</v>
      </c>
    </row>
    <row r="33" spans="1:23">
      <c r="A33" t="str">
        <f>'1980 v 2014-5y'!A62</f>
        <v>ht_high_between_us_male</v>
      </c>
      <c r="B33" s="2">
        <f>'1980 v 2014-5y'!B62</f>
        <v>0.56894344091415405</v>
      </c>
      <c r="D33" s="3" t="s">
        <v>108</v>
      </c>
      <c r="E33" s="2">
        <f>SUM(F33:G33)</f>
        <v>8.473139762878418</v>
      </c>
      <c r="F33" s="2">
        <f>B36</f>
        <v>4.9085402488708496</v>
      </c>
      <c r="G33" s="2">
        <f>B34</f>
        <v>3.5645995140075684</v>
      </c>
      <c r="I33" t="str">
        <f>'1980 v 2000'!A62</f>
        <v>ht_high_between_us_male</v>
      </c>
      <c r="J33" s="2">
        <f>'1980 v 2000'!B62</f>
        <v>0.37662684917449951</v>
      </c>
      <c r="L33" s="3" t="s">
        <v>108</v>
      </c>
      <c r="M33" s="2">
        <f>SUM(N33:O33)</f>
        <v>5.8073570728302002</v>
      </c>
      <c r="N33" s="2">
        <f>J36</f>
        <v>2.9715366363525391</v>
      </c>
      <c r="O33" s="2">
        <f>J34</f>
        <v>2.8358204364776611</v>
      </c>
      <c r="Q33" t="str">
        <f>'2000 v 2014-5y'!A62</f>
        <v>ht_high_between_us_male</v>
      </c>
      <c r="R33" s="2">
        <f>'2000 v 2014-5y'!B62</f>
        <v>0.26778322458267212</v>
      </c>
      <c r="T33" s="3" t="s">
        <v>108</v>
      </c>
      <c r="U33" s="2">
        <f>SUM(V33:W33)</f>
        <v>2.6075562238693237</v>
      </c>
      <c r="V33" s="2">
        <f>R36</f>
        <v>1.9542437791824341</v>
      </c>
      <c r="W33" s="2">
        <f>R34</f>
        <v>0.65331244468688965</v>
      </c>
    </row>
    <row r="34" spans="1:23">
      <c r="A34" t="str">
        <f>'1980 v 2014-5y'!A63</f>
        <v>ht_high_within_us_male</v>
      </c>
      <c r="B34" s="2">
        <f>'1980 v 2014-5y'!B63</f>
        <v>3.5645995140075684</v>
      </c>
      <c r="I34" t="str">
        <f>'1980 v 2000'!A63</f>
        <v>ht_high_within_us_male</v>
      </c>
      <c r="J34" s="2">
        <f>'1980 v 2000'!B63</f>
        <v>2.8358204364776611</v>
      </c>
      <c r="Q34" t="str">
        <f>'2000 v 2014-5y'!A63</f>
        <v>ht_high_within_us_male</v>
      </c>
      <c r="R34" s="2">
        <f>'2000 v 2014-5y'!B63</f>
        <v>0.65331244468688965</v>
      </c>
    </row>
    <row r="35" spans="1:23">
      <c r="A35" t="str">
        <f>'1980 v 2014-5y'!A64</f>
        <v>nht_high_between_us_male</v>
      </c>
      <c r="B35" s="2">
        <f>'1980 v 2014-5y'!B64</f>
        <v>-0.40475338697433472</v>
      </c>
      <c r="I35" t="str">
        <f>'1980 v 2000'!A64</f>
        <v>nht_high_between_us_male</v>
      </c>
      <c r="J35" s="2">
        <f>'1980 v 2000'!B64</f>
        <v>-0.26793584227561951</v>
      </c>
      <c r="Q35" t="str">
        <f>'2000 v 2014-5y'!A64</f>
        <v>nht_high_between_us_male</v>
      </c>
      <c r="R35" s="2">
        <f>'2000 v 2014-5y'!B64</f>
        <v>-0.154057577252388</v>
      </c>
    </row>
    <row r="36" spans="1:23">
      <c r="A36" t="str">
        <f>'1980 v 2014-5y'!A65</f>
        <v>nht_high_within_us_male</v>
      </c>
      <c r="B36" s="2">
        <f>'1980 v 2014-5y'!B65</f>
        <v>4.9085402488708496</v>
      </c>
      <c r="I36" t="str">
        <f>'1980 v 2000'!A65</f>
        <v>nht_high_within_us_male</v>
      </c>
      <c r="J36" s="2">
        <f>'1980 v 2000'!B65</f>
        <v>2.9715366363525391</v>
      </c>
      <c r="Q36" t="str">
        <f>'2000 v 2014-5y'!A65</f>
        <v>nht_high_within_us_male</v>
      </c>
      <c r="R36" s="2">
        <f>'2000 v 2014-5y'!B65</f>
        <v>1.9542437791824341</v>
      </c>
    </row>
    <row r="38" spans="1:23">
      <c r="B38" s="5"/>
      <c r="C38" s="5"/>
      <c r="D38" s="25" t="s">
        <v>100</v>
      </c>
      <c r="E38" s="25"/>
      <c r="F38" s="25"/>
      <c r="G38" s="25"/>
      <c r="L38" s="25" t="s">
        <v>100</v>
      </c>
      <c r="M38" s="25"/>
      <c r="N38" s="25"/>
      <c r="O38" s="25"/>
      <c r="T38" s="25" t="s">
        <v>100</v>
      </c>
      <c r="U38" s="25"/>
      <c r="V38" s="25"/>
      <c r="W38" s="25"/>
    </row>
    <row r="39" spans="1:23">
      <c r="A39" t="str">
        <f>'1980 v 2014-5y'!A66</f>
        <v>ht_low_between_us_female</v>
      </c>
      <c r="B39" s="2">
        <f>'1980 v 2014-5y'!B66</f>
        <v>-2.5777217000722885E-2</v>
      </c>
      <c r="E39" t="s">
        <v>109</v>
      </c>
      <c r="F39" t="s">
        <v>105</v>
      </c>
      <c r="G39" t="s">
        <v>106</v>
      </c>
      <c r="I39" t="str">
        <f>'1980 v 2000'!A66</f>
        <v>ht_low_between_us_female</v>
      </c>
      <c r="J39" s="2">
        <f>'1980 v 2000'!B66</f>
        <v>-1.1427712626755238E-2</v>
      </c>
      <c r="M39" t="s">
        <v>109</v>
      </c>
      <c r="N39" t="s">
        <v>105</v>
      </c>
      <c r="O39" t="s">
        <v>106</v>
      </c>
      <c r="Q39" t="str">
        <f>'2000 v 2014-5y'!A66</f>
        <v>ht_low_between_us_female</v>
      </c>
      <c r="R39" s="2">
        <f>'2000 v 2014-5y'!B66</f>
        <v>-1.3722204603254795E-2</v>
      </c>
      <c r="U39" t="s">
        <v>109</v>
      </c>
      <c r="V39" t="s">
        <v>105</v>
      </c>
      <c r="W39" t="s">
        <v>106</v>
      </c>
    </row>
    <row r="40" spans="1:23">
      <c r="A40" t="str">
        <f>'1980 v 2014-5y'!A67</f>
        <v>ht_low_within_us_female</v>
      </c>
      <c r="B40" s="2">
        <f>'1980 v 2014-5y'!B67</f>
        <v>1.4760869555175304E-2</v>
      </c>
      <c r="D40" t="s">
        <v>101</v>
      </c>
      <c r="E40" s="2">
        <f>SUM(E41:E42)</f>
        <v>2.423548630438745</v>
      </c>
      <c r="F40" s="2">
        <f>SUM(F41:F42)</f>
        <v>2.4345649778842926</v>
      </c>
      <c r="G40" s="2">
        <f>SUM(G41:G42)</f>
        <v>-1.1016347445547581E-2</v>
      </c>
      <c r="I40" t="str">
        <f>'1980 v 2000'!A67</f>
        <v>ht_low_within_us_female</v>
      </c>
      <c r="J40" s="2">
        <f>'1980 v 2000'!B67</f>
        <v>-5.8685978874564171E-3</v>
      </c>
      <c r="L40" t="s">
        <v>101</v>
      </c>
      <c r="M40" s="2">
        <f>SUM(M41:M42)</f>
        <v>3.0544508248567581E-2</v>
      </c>
      <c r="N40" s="2">
        <f>SUM(N41:N42)</f>
        <v>4.7840818762779236E-2</v>
      </c>
      <c r="O40" s="2">
        <f>SUM(O41:O42)</f>
        <v>-1.7296310514211655E-2</v>
      </c>
      <c r="Q40" t="str">
        <f>'2000 v 2014-5y'!A67</f>
        <v>ht_low_within_us_female</v>
      </c>
      <c r="R40" s="2">
        <f>'2000 v 2014-5y'!B67</f>
        <v>2.0002167671918869E-2</v>
      </c>
      <c r="T40" t="s">
        <v>101</v>
      </c>
      <c r="U40" s="2">
        <f>SUM(U41:U42)</f>
        <v>2.3930039880797267</v>
      </c>
      <c r="V40" s="2">
        <f>SUM(V41:V42)</f>
        <v>2.3867240250110626</v>
      </c>
      <c r="W40" s="2">
        <f>SUM(W41:W42)</f>
        <v>6.2799630686640739E-3</v>
      </c>
    </row>
    <row r="41" spans="1:23">
      <c r="A41" t="str">
        <f>'1980 v 2014-5y'!A68</f>
        <v>nht_low_between_us_female</v>
      </c>
      <c r="B41" s="2">
        <f>'1980 v 2014-5y'!B68</f>
        <v>0.39970818161964417</v>
      </c>
      <c r="D41" s="3" t="s">
        <v>107</v>
      </c>
      <c r="E41" s="2">
        <f>SUM(F41:G41)</f>
        <v>0.37393096461892128</v>
      </c>
      <c r="F41" s="2">
        <f>B41</f>
        <v>0.39970818161964417</v>
      </c>
      <c r="G41" s="2">
        <f>B39</f>
        <v>-2.5777217000722885E-2</v>
      </c>
      <c r="I41" t="str">
        <f>'1980 v 2000'!A68</f>
        <v>nht_low_between_us_female</v>
      </c>
      <c r="J41" s="2">
        <f>'1980 v 2000'!B68</f>
        <v>0.17720121145248413</v>
      </c>
      <c r="L41" s="3" t="s">
        <v>107</v>
      </c>
      <c r="M41" s="2">
        <f>SUM(N41:O41)</f>
        <v>0.16577349882572889</v>
      </c>
      <c r="N41" s="2">
        <f>J41</f>
        <v>0.17720121145248413</v>
      </c>
      <c r="O41" s="2">
        <f>J39</f>
        <v>-1.1427712626755238E-2</v>
      </c>
      <c r="Q41" t="str">
        <f>'2000 v 2014-5y'!A68</f>
        <v>nht_low_between_us_female</v>
      </c>
      <c r="R41" s="2">
        <f>'2000 v 2014-5y'!B68</f>
        <v>0.22030642628669739</v>
      </c>
      <c r="T41" s="3" t="s">
        <v>107</v>
      </c>
      <c r="U41" s="2">
        <f>SUM(V41:W41)</f>
        <v>0.20658422168344259</v>
      </c>
      <c r="V41" s="2">
        <f>R41</f>
        <v>0.22030642628669739</v>
      </c>
      <c r="W41" s="2">
        <f>R39</f>
        <v>-1.3722204603254795E-2</v>
      </c>
    </row>
    <row r="42" spans="1:23">
      <c r="A42" t="str">
        <f>'1980 v 2014-5y'!A69</f>
        <v>nht_low_within_us_female</v>
      </c>
      <c r="B42" s="2">
        <f>'1980 v 2014-5y'!B69</f>
        <v>2.0348567962646484</v>
      </c>
      <c r="D42" s="3" t="s">
        <v>108</v>
      </c>
      <c r="E42" s="2">
        <f>SUM(F42:G42)</f>
        <v>2.0496176658198237</v>
      </c>
      <c r="F42" s="2">
        <f>B42</f>
        <v>2.0348567962646484</v>
      </c>
      <c r="G42" s="2">
        <f>B40</f>
        <v>1.4760869555175304E-2</v>
      </c>
      <c r="I42" t="str">
        <f>'1980 v 2000'!A69</f>
        <v>nht_low_within_us_female</v>
      </c>
      <c r="J42" s="2">
        <f>'1980 v 2000'!B69</f>
        <v>-0.1293603926897049</v>
      </c>
      <c r="L42" s="3" t="s">
        <v>108</v>
      </c>
      <c r="M42" s="2">
        <f>SUM(N42:O42)</f>
        <v>-0.13522899057716131</v>
      </c>
      <c r="N42" s="2">
        <f>J42</f>
        <v>-0.1293603926897049</v>
      </c>
      <c r="O42" s="2">
        <f>J40</f>
        <v>-5.8685978874564171E-3</v>
      </c>
      <c r="Q42" t="str">
        <f>'2000 v 2014-5y'!A69</f>
        <v>nht_low_within_us_female</v>
      </c>
      <c r="R42" s="2">
        <f>'2000 v 2014-5y'!B69</f>
        <v>2.1664175987243652</v>
      </c>
      <c r="T42" s="3" t="s">
        <v>108</v>
      </c>
      <c r="U42" s="2">
        <f>SUM(V42:W42)</f>
        <v>2.1864197663962841</v>
      </c>
      <c r="V42" s="2">
        <f>R42</f>
        <v>2.1664175987243652</v>
      </c>
      <c r="W42" s="2">
        <f>R40</f>
        <v>2.0002167671918869E-2</v>
      </c>
    </row>
    <row r="43" spans="1:23">
      <c r="A43" t="str">
        <f>'1980 v 2014-5y'!A70</f>
        <v>ht_cler_between_us_female</v>
      </c>
      <c r="B43" s="2">
        <f>'1980 v 2014-5y'!B70</f>
        <v>-1.4802062511444092</v>
      </c>
      <c r="D43" t="s">
        <v>102</v>
      </c>
      <c r="E43" s="2">
        <f>SUM(E44:E45)</f>
        <v>-11.175924301147461</v>
      </c>
      <c r="F43" s="2">
        <f>SUM(F44:F45)</f>
        <v>-7.42291259765625</v>
      </c>
      <c r="G43" s="2">
        <f>SUM(G44:G45)</f>
        <v>-3.7530117034912109</v>
      </c>
      <c r="I43" t="str">
        <f>'1980 v 2000'!A70</f>
        <v>ht_cler_between_us_female</v>
      </c>
      <c r="J43" s="2">
        <f>'1980 v 2000'!B70</f>
        <v>-0.65621405839920044</v>
      </c>
      <c r="L43" t="s">
        <v>102</v>
      </c>
      <c r="M43" s="2">
        <f>SUM(M44:M45)</f>
        <v>-6.1739625930786133</v>
      </c>
      <c r="N43" s="2">
        <f>SUM(N44:N45)</f>
        <v>-3.6237578988075256</v>
      </c>
      <c r="O43" s="2">
        <f>SUM(O44:O45)</f>
        <v>-2.5502046942710876</v>
      </c>
      <c r="Q43" t="str">
        <f>'2000 v 2014-5y'!A70</f>
        <v>ht_cler_between_us_female</v>
      </c>
      <c r="R43" s="2">
        <f>'2000 v 2014-5y'!B70</f>
        <v>-0.62154161930084229</v>
      </c>
      <c r="T43" t="s">
        <v>102</v>
      </c>
      <c r="U43" s="2">
        <f>SUM(U44:U45)</f>
        <v>-5.0019614100456238</v>
      </c>
      <c r="V43" s="2">
        <f>SUM(V44:V45)</f>
        <v>-3.7991543412208557</v>
      </c>
      <c r="W43" s="2">
        <f>SUM(W44:W45)</f>
        <v>-1.2028070688247681</v>
      </c>
    </row>
    <row r="44" spans="1:23">
      <c r="A44" t="str">
        <f>'1980 v 2014-5y'!A71</f>
        <v>ht_cler_within_us_female</v>
      </c>
      <c r="B44" s="2">
        <f>'1980 v 2014-5y'!B71</f>
        <v>-2.2728054523468018</v>
      </c>
      <c r="D44" s="3" t="s">
        <v>107</v>
      </c>
      <c r="E44" s="2">
        <f>SUM(F44:G44)</f>
        <v>-0.47972655296325684</v>
      </c>
      <c r="F44" s="2">
        <f>B45</f>
        <v>1.0004796981811523</v>
      </c>
      <c r="G44" s="2">
        <f>B43</f>
        <v>-1.4802062511444092</v>
      </c>
      <c r="I44" t="str">
        <f>'1980 v 2000'!A71</f>
        <v>ht_cler_within_us_female</v>
      </c>
      <c r="J44" s="2">
        <f>'1980 v 2000'!B71</f>
        <v>-1.8939906358718872</v>
      </c>
      <c r="L44" s="3" t="s">
        <v>107</v>
      </c>
      <c r="M44" s="2">
        <f>SUM(N44:O44)</f>
        <v>-0.21267497539520264</v>
      </c>
      <c r="N44" s="2">
        <f>J45</f>
        <v>0.4435390830039978</v>
      </c>
      <c r="O44" s="2">
        <f>J43</f>
        <v>-0.65621405839920044</v>
      </c>
      <c r="Q44" t="str">
        <f>'2000 v 2014-5y'!A71</f>
        <v>ht_cler_within_us_female</v>
      </c>
      <c r="R44" s="2">
        <f>'2000 v 2014-5y'!B71</f>
        <v>-0.58126544952392578</v>
      </c>
      <c r="T44" s="3" t="s">
        <v>107</v>
      </c>
      <c r="U44" s="2">
        <f>SUM(V44:W44)</f>
        <v>-0.13379019498825073</v>
      </c>
      <c r="V44" s="2">
        <f>R45</f>
        <v>0.48775142431259155</v>
      </c>
      <c r="W44" s="2">
        <f>R43</f>
        <v>-0.62154161930084229</v>
      </c>
    </row>
    <row r="45" spans="1:23">
      <c r="A45" t="str">
        <f>'1980 v 2014-5y'!A72</f>
        <v>nht_cler_between_us_female</v>
      </c>
      <c r="B45" s="2">
        <f>'1980 v 2014-5y'!B72</f>
        <v>1.0004796981811523</v>
      </c>
      <c r="D45" s="3" t="s">
        <v>108</v>
      </c>
      <c r="E45" s="2">
        <f>SUM(F45:G45)</f>
        <v>-10.696197748184204</v>
      </c>
      <c r="F45" s="2">
        <f>B46</f>
        <v>-8.4233922958374023</v>
      </c>
      <c r="G45" s="2">
        <f>B44</f>
        <v>-2.2728054523468018</v>
      </c>
      <c r="I45" t="str">
        <f>'1980 v 2000'!A72</f>
        <v>nht_cler_between_us_female</v>
      </c>
      <c r="J45" s="2">
        <f>'1980 v 2000'!B72</f>
        <v>0.4435390830039978</v>
      </c>
      <c r="L45" s="3" t="s">
        <v>108</v>
      </c>
      <c r="M45" s="2">
        <f>SUM(N45:O45)</f>
        <v>-5.9612876176834106</v>
      </c>
      <c r="N45" s="2">
        <f>J46</f>
        <v>-4.0672969818115234</v>
      </c>
      <c r="O45" s="2">
        <f>J44</f>
        <v>-1.8939906358718872</v>
      </c>
      <c r="Q45" t="str">
        <f>'2000 v 2014-5y'!A72</f>
        <v>nht_cler_between_us_female</v>
      </c>
      <c r="R45" s="2">
        <f>'2000 v 2014-5y'!B72</f>
        <v>0.48775142431259155</v>
      </c>
      <c r="T45" s="3" t="s">
        <v>108</v>
      </c>
      <c r="U45" s="2">
        <f>SUM(V45:W45)</f>
        <v>-4.868171215057373</v>
      </c>
      <c r="V45" s="2">
        <f>R46</f>
        <v>-4.2869057655334473</v>
      </c>
      <c r="W45" s="2">
        <f>R44</f>
        <v>-0.58126544952392578</v>
      </c>
    </row>
    <row r="46" spans="1:23">
      <c r="A46" t="str">
        <f>'1980 v 2014-5y'!A73</f>
        <v>nht_cler_within_us_female</v>
      </c>
      <c r="B46" s="2">
        <f>'1980 v 2014-5y'!B73</f>
        <v>-8.4233922958374023</v>
      </c>
      <c r="D46" t="s">
        <v>103</v>
      </c>
      <c r="E46" s="2">
        <f>SUM(E47:E48)</f>
        <v>-9.8056552410125732</v>
      </c>
      <c r="F46" s="2">
        <f>SUM(F47:F48)</f>
        <v>-7.3976398110389709</v>
      </c>
      <c r="G46" s="2">
        <f>SUM(G47:G48)</f>
        <v>-2.4080154299736023</v>
      </c>
      <c r="I46" t="str">
        <f>'1980 v 2000'!A73</f>
        <v>nht_cler_within_us_female</v>
      </c>
      <c r="J46" s="2">
        <f>'1980 v 2000'!B73</f>
        <v>-4.0672969818115234</v>
      </c>
      <c r="L46" t="s">
        <v>103</v>
      </c>
      <c r="M46" s="2">
        <f>SUM(M47:M48)</f>
        <v>-6.6656960546970367</v>
      </c>
      <c r="N46" s="2">
        <f>SUM(N47:N48)</f>
        <v>-4.9816123843193054</v>
      </c>
      <c r="O46" s="2">
        <f>SUM(O47:O48)</f>
        <v>-1.6840836703777313</v>
      </c>
      <c r="Q46" t="str">
        <f>'2000 v 2014-5y'!A73</f>
        <v>nht_cler_within_us_female</v>
      </c>
      <c r="R46" s="2">
        <f>'2000 v 2014-5y'!B73</f>
        <v>-4.2869057655334473</v>
      </c>
      <c r="T46" t="s">
        <v>103</v>
      </c>
      <c r="U46" s="2">
        <f>SUM(U47:U48)</f>
        <v>-3.139958992600441</v>
      </c>
      <c r="V46" s="2">
        <f>SUM(V47:V48)</f>
        <v>-2.416027307510376</v>
      </c>
      <c r="W46" s="2">
        <f>SUM(W47:W48)</f>
        <v>-0.723931685090065</v>
      </c>
    </row>
    <row r="47" spans="1:23">
      <c r="A47" t="str">
        <f>'1980 v 2014-5y'!A74</f>
        <v>ht_prod_between_us_female</v>
      </c>
      <c r="B47" s="2">
        <f>'1980 v 2014-5y'!B74</f>
        <v>-0.6279950737953186</v>
      </c>
      <c r="D47" s="3" t="s">
        <v>107</v>
      </c>
      <c r="E47" s="2">
        <f>SUM(F47:G47)</f>
        <v>-0.1851431131362915</v>
      </c>
      <c r="F47" s="2">
        <f>B49</f>
        <v>0.4428519606590271</v>
      </c>
      <c r="G47" s="2">
        <f>B47</f>
        <v>-0.6279950737953186</v>
      </c>
      <c r="I47" t="str">
        <f>'1980 v 2000'!A74</f>
        <v>ht_prod_between_us_female</v>
      </c>
      <c r="J47" s="2">
        <f>'1980 v 2000'!B74</f>
        <v>-0.27840659022331238</v>
      </c>
      <c r="L47" s="3" t="s">
        <v>107</v>
      </c>
      <c r="M47" s="2">
        <f>SUM(N47:O47)</f>
        <v>-8.2078605890274048E-2</v>
      </c>
      <c r="N47" s="2">
        <f>J49</f>
        <v>0.19632798433303833</v>
      </c>
      <c r="O47" s="2">
        <f>J47</f>
        <v>-0.27840659022331238</v>
      </c>
      <c r="Q47" t="str">
        <f>'2000 v 2014-5y'!A74</f>
        <v>ht_prod_between_us_female</v>
      </c>
      <c r="R47" s="2">
        <f>'2000 v 2014-5y'!B74</f>
        <v>-0.19933421909809113</v>
      </c>
      <c r="T47" s="3" t="s">
        <v>107</v>
      </c>
      <c r="U47" s="2">
        <f>SUM(V47:W47)</f>
        <v>-4.0892675518989563E-2</v>
      </c>
      <c r="V47" s="2">
        <f>R49</f>
        <v>0.15844154357910156</v>
      </c>
      <c r="W47" s="2">
        <f>R47</f>
        <v>-0.19933421909809113</v>
      </c>
    </row>
    <row r="48" spans="1:23">
      <c r="A48" t="str">
        <f>'1980 v 2014-5y'!A75</f>
        <v>ht_prod_within_us_female</v>
      </c>
      <c r="B48" s="2">
        <f>'1980 v 2014-5y'!B75</f>
        <v>-1.7800203561782837</v>
      </c>
      <c r="D48" s="3" t="s">
        <v>108</v>
      </c>
      <c r="E48" s="2">
        <f>SUM(F48:G48)</f>
        <v>-9.6205121278762817</v>
      </c>
      <c r="F48" s="2">
        <f>B50</f>
        <v>-7.840491771697998</v>
      </c>
      <c r="G48" s="2">
        <f>B48</f>
        <v>-1.7800203561782837</v>
      </c>
      <c r="I48" t="str">
        <f>'1980 v 2000'!A75</f>
        <v>ht_prod_within_us_female</v>
      </c>
      <c r="J48" s="2">
        <f>'1980 v 2000'!B75</f>
        <v>-1.4056770801544189</v>
      </c>
      <c r="L48" s="3" t="s">
        <v>108</v>
      </c>
      <c r="M48" s="2">
        <f>SUM(N48:O48)</f>
        <v>-6.5836174488067627</v>
      </c>
      <c r="N48" s="2">
        <f>J50</f>
        <v>-5.1779403686523437</v>
      </c>
      <c r="O48" s="2">
        <f>J48</f>
        <v>-1.4056770801544189</v>
      </c>
      <c r="Q48" t="str">
        <f>'2000 v 2014-5y'!A75</f>
        <v>ht_prod_within_us_female</v>
      </c>
      <c r="R48" s="2">
        <f>'2000 v 2014-5y'!B75</f>
        <v>-0.52459746599197388</v>
      </c>
      <c r="T48" s="3" t="s">
        <v>108</v>
      </c>
      <c r="U48" s="2">
        <f>SUM(V48:W48)</f>
        <v>-3.0990663170814514</v>
      </c>
      <c r="V48" s="2">
        <f>R50</f>
        <v>-2.5744688510894775</v>
      </c>
      <c r="W48" s="2">
        <f>R48</f>
        <v>-0.52459746599197388</v>
      </c>
    </row>
    <row r="49" spans="1:23">
      <c r="A49" t="str">
        <f>'1980 v 2014-5y'!A76</f>
        <v>nht_prod_between_us_female</v>
      </c>
      <c r="B49" s="2">
        <f>'1980 v 2014-5y'!B76</f>
        <v>0.4428519606590271</v>
      </c>
      <c r="D49" t="s">
        <v>104</v>
      </c>
      <c r="E49" s="2">
        <f>SUM(E50:E51)</f>
        <v>18.558028340339661</v>
      </c>
      <c r="F49" s="2">
        <f>SUM(F50:F51)</f>
        <v>15.022282481193542</v>
      </c>
      <c r="G49" s="2">
        <f>SUM(G50:G51)</f>
        <v>3.5357458591461182</v>
      </c>
      <c r="I49" t="str">
        <f>'1980 v 2000'!A76</f>
        <v>nht_prod_between_us_female</v>
      </c>
      <c r="J49" s="2">
        <f>'1980 v 2000'!B76</f>
        <v>0.19632798433303833</v>
      </c>
      <c r="L49" t="s">
        <v>104</v>
      </c>
      <c r="M49" s="2">
        <f>SUM(M50:M51)</f>
        <v>12.809118643403053</v>
      </c>
      <c r="N49" s="2">
        <f>SUM(N50:N51)</f>
        <v>9.7262735366821289</v>
      </c>
      <c r="O49" s="2">
        <f>SUM(O50:O51)</f>
        <v>3.0828451067209244</v>
      </c>
      <c r="Q49" t="str">
        <f>'2000 v 2014-5y'!A76</f>
        <v>nht_prod_between_us_female</v>
      </c>
      <c r="R49" s="2">
        <f>'2000 v 2014-5y'!B76</f>
        <v>0.15844154357910156</v>
      </c>
      <c r="T49" t="s">
        <v>104</v>
      </c>
      <c r="U49" s="2">
        <f>SUM(U50:U51)</f>
        <v>5.7489094138145447</v>
      </c>
      <c r="V49" s="2">
        <f>SUM(V50:V51)</f>
        <v>5.2960087656974792</v>
      </c>
      <c r="W49" s="2">
        <f>SUM(W50:W51)</f>
        <v>0.45290064811706543</v>
      </c>
    </row>
    <row r="50" spans="1:23">
      <c r="A50" t="str">
        <f>'1980 v 2014-5y'!A77</f>
        <v>nht_prod_within_us_female</v>
      </c>
      <c r="B50" s="2">
        <f>'1980 v 2014-5y'!B77</f>
        <v>-7.840491771697998</v>
      </c>
      <c r="D50" s="3" t="s">
        <v>107</v>
      </c>
      <c r="E50" s="2">
        <f>SUM(F50:G50)</f>
        <v>0.29093658924102783</v>
      </c>
      <c r="F50" s="2">
        <f>B53</f>
        <v>0.79325568675994873</v>
      </c>
      <c r="G50" s="2">
        <f>B51</f>
        <v>-0.5023190975189209</v>
      </c>
      <c r="I50" t="str">
        <f>'1980 v 2000'!A77</f>
        <v>nht_prod_within_us_female</v>
      </c>
      <c r="J50" s="2">
        <f>'1980 v 2000'!B77</f>
        <v>-5.1779403686523437</v>
      </c>
      <c r="L50" s="3" t="s">
        <v>107</v>
      </c>
      <c r="M50" s="2">
        <f>SUM(N50:O50)</f>
        <v>0.12898005545139313</v>
      </c>
      <c r="N50" s="2">
        <f>J53</f>
        <v>0.35167121887207031</v>
      </c>
      <c r="O50" s="2">
        <f>J51</f>
        <v>-0.22269116342067719</v>
      </c>
      <c r="Q50" t="str">
        <f>'2000 v 2014-5y'!A77</f>
        <v>nht_prod_within_us_female</v>
      </c>
      <c r="R50" s="2">
        <f>'2000 v 2014-5y'!B77</f>
        <v>-2.5744688510894775</v>
      </c>
      <c r="T50" s="3" t="s">
        <v>107</v>
      </c>
      <c r="U50" s="2">
        <f>SUM(V50:W50)</f>
        <v>-3.1903326511383057E-2</v>
      </c>
      <c r="V50" s="2">
        <f>R53</f>
        <v>0.60105675458908081</v>
      </c>
      <c r="W50" s="2">
        <f>R51</f>
        <v>-0.63296008110046387</v>
      </c>
    </row>
    <row r="51" spans="1:23">
      <c r="A51" t="str">
        <f>'1980 v 2014-5y'!A78</f>
        <v>ht_high_between_us_female</v>
      </c>
      <c r="B51" s="2">
        <f>'1980 v 2014-5y'!B78</f>
        <v>-0.5023190975189209</v>
      </c>
      <c r="D51" s="3" t="s">
        <v>108</v>
      </c>
      <c r="E51" s="2">
        <f>SUM(F51:G51)</f>
        <v>18.267091751098633</v>
      </c>
      <c r="F51" s="2">
        <f>B54</f>
        <v>14.229026794433594</v>
      </c>
      <c r="G51" s="2">
        <f>B52</f>
        <v>4.0380649566650391</v>
      </c>
      <c r="I51" t="str">
        <f>'1980 v 2000'!A78</f>
        <v>ht_high_between_us_female</v>
      </c>
      <c r="J51" s="2">
        <f>'1980 v 2000'!B78</f>
        <v>-0.22269116342067719</v>
      </c>
      <c r="L51" s="3" t="s">
        <v>108</v>
      </c>
      <c r="M51" s="2">
        <f>SUM(N51:O51)</f>
        <v>12.68013858795166</v>
      </c>
      <c r="N51" s="2">
        <f>J54</f>
        <v>9.3746023178100586</v>
      </c>
      <c r="O51" s="2">
        <f>J52</f>
        <v>3.3055362701416016</v>
      </c>
      <c r="Q51" t="str">
        <f>'2000 v 2014-5y'!A78</f>
        <v>ht_high_between_us_female</v>
      </c>
      <c r="R51" s="2">
        <f>'2000 v 2014-5y'!B78</f>
        <v>-0.63296008110046387</v>
      </c>
      <c r="T51" s="3" t="s">
        <v>108</v>
      </c>
      <c r="U51" s="2">
        <f>SUM(V51:W51)</f>
        <v>5.7808127403259277</v>
      </c>
      <c r="V51" s="2">
        <f>R54</f>
        <v>4.6949520111083984</v>
      </c>
      <c r="W51" s="2">
        <f>R52</f>
        <v>1.0858607292175293</v>
      </c>
    </row>
    <row r="52" spans="1:23">
      <c r="A52" t="str">
        <f>'1980 v 2014-5y'!A79</f>
        <v>ht_high_within_us_female</v>
      </c>
      <c r="B52" s="2">
        <f>'1980 v 2014-5y'!B79</f>
        <v>4.0380649566650391</v>
      </c>
      <c r="I52" t="str">
        <f>'1980 v 2000'!A79</f>
        <v>ht_high_within_us_female</v>
      </c>
      <c r="J52" s="2">
        <f>'1980 v 2000'!B79</f>
        <v>3.3055362701416016</v>
      </c>
      <c r="Q52" t="str">
        <f>'2000 v 2014-5y'!A79</f>
        <v>ht_high_within_us_female</v>
      </c>
      <c r="R52" s="2">
        <f>'2000 v 2014-5y'!B79</f>
        <v>1.0858607292175293</v>
      </c>
    </row>
    <row r="53" spans="1:23">
      <c r="A53" t="str">
        <f>'1980 v 2014-5y'!A80</f>
        <v>nht_high_between_us_female</v>
      </c>
      <c r="B53" s="2">
        <f>'1980 v 2014-5y'!B80</f>
        <v>0.79325568675994873</v>
      </c>
      <c r="I53" t="str">
        <f>'1980 v 2000'!A80</f>
        <v>nht_high_between_us_female</v>
      </c>
      <c r="J53" s="2">
        <f>'1980 v 2000'!B80</f>
        <v>0.35167121887207031</v>
      </c>
      <c r="Q53" t="str">
        <f>'2000 v 2014-5y'!A80</f>
        <v>nht_high_between_us_female</v>
      </c>
      <c r="R53" s="2">
        <f>'2000 v 2014-5y'!B80</f>
        <v>0.60105675458908081</v>
      </c>
    </row>
    <row r="54" spans="1:23">
      <c r="A54" t="str">
        <f>'1980 v 2014-5y'!A81</f>
        <v>nht_high_within_us_female</v>
      </c>
      <c r="B54" s="2">
        <f>'1980 v 2014-5y'!B81</f>
        <v>14.229026794433594</v>
      </c>
      <c r="I54" t="str">
        <f>'1980 v 2000'!A81</f>
        <v>nht_high_within_us_female</v>
      </c>
      <c r="J54" s="2">
        <f>'1980 v 2000'!B81</f>
        <v>9.3746023178100586</v>
      </c>
      <c r="Q54" t="str">
        <f>'2000 v 2014-5y'!A81</f>
        <v>nht_high_within_us_female</v>
      </c>
      <c r="R54" s="2">
        <f>'2000 v 2014-5y'!B81</f>
        <v>4.6949520111083984</v>
      </c>
    </row>
  </sheetData>
  <mergeCells count="12">
    <mergeCell ref="T20:W20"/>
    <mergeCell ref="T2:W2"/>
    <mergeCell ref="T38:W38"/>
    <mergeCell ref="T1:W1"/>
    <mergeCell ref="D20:G20"/>
    <mergeCell ref="D2:G2"/>
    <mergeCell ref="D1:G1"/>
    <mergeCell ref="D38:G38"/>
    <mergeCell ref="L1:O1"/>
    <mergeCell ref="L2:O2"/>
    <mergeCell ref="L20:O20"/>
    <mergeCell ref="L38:O38"/>
  </mergeCells>
  <pageMargins left="0.7" right="0.7" top="0.75" bottom="0.75" header="0.3" footer="0.3"/>
  <pageSetup scale="88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54"/>
  <sheetViews>
    <sheetView topLeftCell="F1" workbookViewId="0">
      <selection activeCell="T3" activeCellId="2" sqref="D1:G1048576 L1:O1048576 T1:W1048576"/>
    </sheetView>
  </sheetViews>
  <sheetFormatPr defaultRowHeight="15"/>
  <cols>
    <col min="1" max="1" width="27.42578125" customWidth="1"/>
    <col min="2" max="2" width="9.140625" style="2"/>
    <col min="4" max="4" width="25.7109375" customWidth="1"/>
    <col min="9" max="9" width="18.28515625" customWidth="1"/>
    <col min="10" max="10" width="9.140625" style="2"/>
    <col min="12" max="12" width="25.7109375" customWidth="1"/>
    <col min="17" max="17" width="18.28515625" customWidth="1"/>
    <col min="18" max="18" width="9.140625" style="2"/>
    <col min="20" max="20" width="25.7109375" customWidth="1"/>
  </cols>
  <sheetData>
    <row r="1" spans="1:23" ht="45" customHeight="1">
      <c r="B1" s="4"/>
      <c r="C1" s="4"/>
      <c r="D1" s="26" t="s">
        <v>113</v>
      </c>
      <c r="E1" s="26"/>
      <c r="F1" s="26"/>
      <c r="G1" s="26"/>
      <c r="L1" s="26" t="s">
        <v>114</v>
      </c>
      <c r="M1" s="26"/>
      <c r="N1" s="26"/>
      <c r="O1" s="26"/>
      <c r="T1" s="26" t="s">
        <v>115</v>
      </c>
      <c r="U1" s="26"/>
      <c r="V1" s="26"/>
      <c r="W1" s="26"/>
    </row>
    <row r="2" spans="1:23">
      <c r="B2" s="5"/>
      <c r="C2" s="5"/>
      <c r="D2" s="25" t="s">
        <v>110</v>
      </c>
      <c r="E2" s="25"/>
      <c r="F2" s="25"/>
      <c r="G2" s="25"/>
      <c r="L2" s="25" t="s">
        <v>110</v>
      </c>
      <c r="M2" s="25"/>
      <c r="N2" s="25"/>
      <c r="O2" s="25"/>
      <c r="T2" s="25" t="s">
        <v>110</v>
      </c>
      <c r="U2" s="25"/>
      <c r="V2" s="25"/>
      <c r="W2" s="25"/>
    </row>
    <row r="3" spans="1:23">
      <c r="A3" t="str">
        <f>'1980 v 2014-5y'!A34</f>
        <v>ht_low_between_atx_all</v>
      </c>
      <c r="B3" s="2">
        <f>'1980 v 2014-5y'!B34</f>
        <v>5.8530420064926147E-2</v>
      </c>
      <c r="E3" t="s">
        <v>109</v>
      </c>
      <c r="F3" t="s">
        <v>105</v>
      </c>
      <c r="G3" t="s">
        <v>106</v>
      </c>
      <c r="I3" t="str">
        <f>'1980 v 2000'!A34</f>
        <v>ht_low_between_atx_all</v>
      </c>
      <c r="J3" s="2">
        <f>'1980 v 2000'!B34</f>
        <v>0.11658555269241333</v>
      </c>
      <c r="M3" t="s">
        <v>109</v>
      </c>
      <c r="N3" t="s">
        <v>105</v>
      </c>
      <c r="O3" t="s">
        <v>106</v>
      </c>
      <c r="Q3" t="str">
        <f>'2000 v 2014-5y'!A34</f>
        <v>ht_low_between_atx_all</v>
      </c>
      <c r="R3" s="2">
        <f>'2000 v 2014-5y'!B34</f>
        <v>-3.6973543465137482E-2</v>
      </c>
      <c r="U3" t="s">
        <v>109</v>
      </c>
      <c r="V3" t="s">
        <v>105</v>
      </c>
      <c r="W3" t="s">
        <v>106</v>
      </c>
    </row>
    <row r="4" spans="1:23">
      <c r="A4" t="str">
        <f>'1980 v 2014-5y'!A35</f>
        <v>ht_low_within_atx_all</v>
      </c>
      <c r="B4" s="2">
        <f>'1980 v 2014-5y'!B35</f>
        <v>-5.7247720658779144E-2</v>
      </c>
      <c r="D4" t="s">
        <v>117</v>
      </c>
      <c r="E4" s="2">
        <f>SUM(E5:E6)</f>
        <v>2.3060483410954475</v>
      </c>
      <c r="F4" s="2">
        <f>SUM(F5:F6)</f>
        <v>2.3047656416893005</v>
      </c>
      <c r="G4" s="2">
        <f>SUM(G5:G6)</f>
        <v>1.2826994061470032E-3</v>
      </c>
      <c r="I4" t="str">
        <f>'1980 v 2000'!A35</f>
        <v>ht_low_within_atx_all</v>
      </c>
      <c r="J4" s="2">
        <f>'1980 v 2000'!B35</f>
        <v>-0.12087070196866989</v>
      </c>
      <c r="L4" t="s">
        <v>117</v>
      </c>
      <c r="M4" s="2">
        <f>SUM(M5:M6)</f>
        <v>-1.0718399072065949</v>
      </c>
      <c r="N4" s="2">
        <f>SUM(N5:N6)</f>
        <v>-1.0675547579303384</v>
      </c>
      <c r="O4" s="2">
        <f>SUM(O5:O6)</f>
        <v>-4.2851492762565613E-3</v>
      </c>
      <c r="Q4" t="str">
        <f>'2000 v 2014-5y'!A35</f>
        <v>ht_low_within_atx_all</v>
      </c>
      <c r="R4" s="2">
        <f>'2000 v 2014-5y'!B35</f>
        <v>4.2541388422250748E-2</v>
      </c>
      <c r="T4" t="s">
        <v>117</v>
      </c>
      <c r="U4" s="2">
        <f>SUM(U5:U6)</f>
        <v>3.3778883181512356</v>
      </c>
      <c r="V4" s="2">
        <f>SUM(V5:V6)</f>
        <v>3.3723204731941223</v>
      </c>
      <c r="W4" s="2">
        <f>SUM(W5:W6)</f>
        <v>5.567844957113266E-3</v>
      </c>
    </row>
    <row r="5" spans="1:23">
      <c r="A5" t="str">
        <f>'1980 v 2014-5y'!A36</f>
        <v>nht_low_between_atx_all</v>
      </c>
      <c r="B5" s="2">
        <f>'1980 v 2014-5y'!B36</f>
        <v>-0.53076153993606567</v>
      </c>
      <c r="D5" s="3" t="s">
        <v>107</v>
      </c>
      <c r="E5" s="2">
        <f>SUM(F5:G5)</f>
        <v>-0.47223111987113953</v>
      </c>
      <c r="F5" s="2">
        <f>B5</f>
        <v>-0.53076153993606567</v>
      </c>
      <c r="G5" s="2">
        <f>B3</f>
        <v>5.8530420064926147E-2</v>
      </c>
      <c r="I5" t="str">
        <f>'1980 v 2000'!A36</f>
        <v>nht_low_between_atx_all</v>
      </c>
      <c r="J5" s="2">
        <f>'1980 v 2000'!B36</f>
        <v>-1.0572131872177124</v>
      </c>
      <c r="L5" s="3" t="s">
        <v>107</v>
      </c>
      <c r="M5" s="2">
        <f>SUM(N5:O5)</f>
        <v>-0.94062763452529907</v>
      </c>
      <c r="N5" s="2">
        <f>J5</f>
        <v>-1.0572131872177124</v>
      </c>
      <c r="O5" s="2">
        <f>J3</f>
        <v>0.11658555269241333</v>
      </c>
      <c r="Q5" t="str">
        <f>'2000 v 2014-5y'!A36</f>
        <v>nht_low_between_atx_all</v>
      </c>
      <c r="R5" s="2">
        <f>'2000 v 2014-5y'!B36</f>
        <v>0.52581650018692017</v>
      </c>
      <c r="T5" s="3" t="s">
        <v>107</v>
      </c>
      <c r="U5" s="2">
        <f>SUM(V5:W5)</f>
        <v>0.48884295672178268</v>
      </c>
      <c r="V5" s="2">
        <f>R5</f>
        <v>0.52581650018692017</v>
      </c>
      <c r="W5" s="2">
        <f>R3</f>
        <v>-3.6973543465137482E-2</v>
      </c>
    </row>
    <row r="6" spans="1:23">
      <c r="A6" t="str">
        <f>'1980 v 2014-5y'!A37</f>
        <v>nht_low_within_atx_all</v>
      </c>
      <c r="B6" s="2">
        <f>'1980 v 2014-5y'!B37</f>
        <v>2.8355271816253662</v>
      </c>
      <c r="D6" s="3" t="s">
        <v>108</v>
      </c>
      <c r="E6" s="2">
        <f>SUM(F6:G6)</f>
        <v>2.7782794609665871</v>
      </c>
      <c r="F6" s="2">
        <f>B6</f>
        <v>2.8355271816253662</v>
      </c>
      <c r="G6" s="2">
        <f>B4</f>
        <v>-5.7247720658779144E-2</v>
      </c>
      <c r="I6" t="str">
        <f>'1980 v 2000'!A37</f>
        <v>nht_low_within_atx_all</v>
      </c>
      <c r="J6" s="2">
        <f>'1980 v 2000'!B37</f>
        <v>-1.034157071262598E-2</v>
      </c>
      <c r="L6" s="3" t="s">
        <v>108</v>
      </c>
      <c r="M6" s="2">
        <f>SUM(N6:O6)</f>
        <v>-0.13121227268129587</v>
      </c>
      <c r="N6" s="2">
        <f>J6</f>
        <v>-1.034157071262598E-2</v>
      </c>
      <c r="O6" s="2">
        <f>J4</f>
        <v>-0.12087070196866989</v>
      </c>
      <c r="Q6" t="str">
        <f>'2000 v 2014-5y'!A37</f>
        <v>nht_low_within_atx_all</v>
      </c>
      <c r="R6" s="2">
        <f>'2000 v 2014-5y'!B37</f>
        <v>2.8465039730072021</v>
      </c>
      <c r="T6" s="3" t="s">
        <v>108</v>
      </c>
      <c r="U6" s="2">
        <f>SUM(V6:W6)</f>
        <v>2.8890453614294529</v>
      </c>
      <c r="V6" s="2">
        <f>R6</f>
        <v>2.8465039730072021</v>
      </c>
      <c r="W6" s="2">
        <f>R4</f>
        <v>4.2541388422250748E-2</v>
      </c>
    </row>
    <row r="7" spans="1:23">
      <c r="A7" t="str">
        <f>'1980 v 2014-5y'!A38</f>
        <v>ht_cler_between_atx_all</v>
      </c>
      <c r="B7" s="2">
        <f>'1980 v 2014-5y'!B38</f>
        <v>1.1622469425201416</v>
      </c>
      <c r="D7" t="s">
        <v>118</v>
      </c>
      <c r="E7" s="2">
        <f>SUM(E8:E9)</f>
        <v>-7.4962849617004395</v>
      </c>
      <c r="F7" s="2">
        <f>SUM(F8:F9)</f>
        <v>-7.2364538908004761</v>
      </c>
      <c r="G7" s="2">
        <f>SUM(G8:G9)</f>
        <v>-0.25983107089996338</v>
      </c>
      <c r="I7" t="str">
        <f>'1980 v 2000'!A38</f>
        <v>ht_cler_between_atx_all</v>
      </c>
      <c r="J7" s="2">
        <f>'1980 v 2000'!B38</f>
        <v>2.3150560855865479</v>
      </c>
      <c r="L7" t="s">
        <v>118</v>
      </c>
      <c r="M7" s="2">
        <f>SUM(M8:M9)</f>
        <v>-4.6029459238052368</v>
      </c>
      <c r="N7" s="2">
        <f>SUM(N8:N9)</f>
        <v>-5.4348516464233398</v>
      </c>
      <c r="O7" s="2">
        <f>SUM(O8:O9)</f>
        <v>0.83190572261810303</v>
      </c>
      <c r="Q7" t="str">
        <f>'2000 v 2014-5y'!A38</f>
        <v>ht_cler_between_atx_all</v>
      </c>
      <c r="R7" s="2">
        <f>'2000 v 2014-5y'!B38</f>
        <v>-0.894126296043396</v>
      </c>
      <c r="T7" t="s">
        <v>118</v>
      </c>
      <c r="U7" s="2">
        <f>SUM(U8:U9)</f>
        <v>-2.8933389782905579</v>
      </c>
      <c r="V7" s="2">
        <f>SUM(V8:V9)</f>
        <v>-1.8016022443771362</v>
      </c>
      <c r="W7" s="2">
        <f>SUM(W8:W9)</f>
        <v>-1.0917367339134216</v>
      </c>
    </row>
    <row r="8" spans="1:23">
      <c r="A8" t="str">
        <f>'1980 v 2014-5y'!A39</f>
        <v>ht_cler_within_atx_all</v>
      </c>
      <c r="B8" s="2">
        <f>'1980 v 2014-5y'!B39</f>
        <v>-1.422078013420105</v>
      </c>
      <c r="D8" s="3" t="s">
        <v>107</v>
      </c>
      <c r="E8" s="2">
        <f>SUM(F8:G8)</f>
        <v>-0.1422344446182251</v>
      </c>
      <c r="F8" s="2">
        <f>B9</f>
        <v>-1.3044813871383667</v>
      </c>
      <c r="G8" s="2">
        <f>B7</f>
        <v>1.1622469425201416</v>
      </c>
      <c r="I8" t="str">
        <f>'1980 v 2000'!A39</f>
        <v>ht_cler_within_atx_all</v>
      </c>
      <c r="J8" s="2">
        <f>'1980 v 2000'!B39</f>
        <v>-1.4831503629684448</v>
      </c>
      <c r="L8" s="3" t="s">
        <v>107</v>
      </c>
      <c r="M8" s="2">
        <f>SUM(N8:O8)</f>
        <v>-0.28331375122070313</v>
      </c>
      <c r="N8" s="2">
        <f>J9</f>
        <v>-2.598369836807251</v>
      </c>
      <c r="O8" s="2">
        <f>J7</f>
        <v>2.3150560855865479</v>
      </c>
      <c r="Q8" t="str">
        <f>'2000 v 2014-5y'!A39</f>
        <v>ht_cler_within_atx_all</v>
      </c>
      <c r="R8" s="2">
        <f>'2000 v 2014-5y'!B39</f>
        <v>-0.19761043787002563</v>
      </c>
      <c r="T8" s="3" t="s">
        <v>107</v>
      </c>
      <c r="U8" s="2">
        <f>SUM(V8:W8)</f>
        <v>0.22555971145629883</v>
      </c>
      <c r="V8" s="2">
        <f>R9</f>
        <v>1.1196860074996948</v>
      </c>
      <c r="W8" s="2">
        <f>R7</f>
        <v>-0.894126296043396</v>
      </c>
    </row>
    <row r="9" spans="1:23">
      <c r="A9" t="str">
        <f>'1980 v 2014-5y'!A40</f>
        <v>nht_cler_between_atx_all</v>
      </c>
      <c r="B9" s="2">
        <f>'1980 v 2014-5y'!B40</f>
        <v>-1.3044813871383667</v>
      </c>
      <c r="D9" s="3" t="s">
        <v>108</v>
      </c>
      <c r="E9" s="2">
        <f>SUM(F9:G9)</f>
        <v>-7.3540505170822144</v>
      </c>
      <c r="F9" s="2">
        <f>B10</f>
        <v>-5.9319725036621094</v>
      </c>
      <c r="G9" s="2">
        <f>B8</f>
        <v>-1.422078013420105</v>
      </c>
      <c r="I9" t="str">
        <f>'1980 v 2000'!A40</f>
        <v>nht_cler_between_atx_all</v>
      </c>
      <c r="J9" s="2">
        <f>'1980 v 2000'!B40</f>
        <v>-2.598369836807251</v>
      </c>
      <c r="L9" s="3" t="s">
        <v>108</v>
      </c>
      <c r="M9" s="2">
        <f>SUM(N9:O9)</f>
        <v>-4.3196321725845337</v>
      </c>
      <c r="N9" s="2">
        <f>J10</f>
        <v>-2.8364818096160889</v>
      </c>
      <c r="O9" s="2">
        <f>J8</f>
        <v>-1.4831503629684448</v>
      </c>
      <c r="Q9" t="str">
        <f>'2000 v 2014-5y'!A40</f>
        <v>nht_cler_between_atx_all</v>
      </c>
      <c r="R9" s="2">
        <f>'2000 v 2014-5y'!B40</f>
        <v>1.1196860074996948</v>
      </c>
      <c r="T9" s="3" t="s">
        <v>108</v>
      </c>
      <c r="U9" s="2">
        <f>SUM(V9:W9)</f>
        <v>-3.1188986897468567</v>
      </c>
      <c r="V9" s="2">
        <f>R10</f>
        <v>-2.9212882518768311</v>
      </c>
      <c r="W9" s="2">
        <f>R8</f>
        <v>-0.19761043787002563</v>
      </c>
    </row>
    <row r="10" spans="1:23" ht="31.5" customHeight="1">
      <c r="A10" t="str">
        <f>'1980 v 2014-5y'!A41</f>
        <v>nht_cler_within_atx_all</v>
      </c>
      <c r="B10" s="2">
        <f>'1980 v 2014-5y'!B41</f>
        <v>-5.9319725036621094</v>
      </c>
      <c r="D10" s="8" t="s">
        <v>120</v>
      </c>
      <c r="E10" s="9">
        <f>SUM(E11:E12)</f>
        <v>-6.1747646331787109</v>
      </c>
      <c r="F10" s="9">
        <f>SUM(F11:F12)</f>
        <v>-3.6366945505142212</v>
      </c>
      <c r="G10" s="9">
        <f>SUM(G11:G12)</f>
        <v>-2.5380700826644897</v>
      </c>
      <c r="I10" t="str">
        <f>'1980 v 2000'!A41</f>
        <v>nht_cler_within_atx_all</v>
      </c>
      <c r="J10" s="2">
        <f>'1980 v 2000'!B41</f>
        <v>-2.8364818096160889</v>
      </c>
      <c r="L10" s="8" t="s">
        <v>120</v>
      </c>
      <c r="M10" s="9">
        <f>SUM(M11:M12)</f>
        <v>-3.9895846843719482</v>
      </c>
      <c r="N10" s="9">
        <f>SUM(N11:N12)</f>
        <v>-3.1929621696472168</v>
      </c>
      <c r="O10" s="9">
        <f>SUM(O11:O12)</f>
        <v>-0.79662251472473145</v>
      </c>
      <c r="Q10" t="str">
        <f>'2000 v 2014-5y'!A41</f>
        <v>nht_cler_within_atx_all</v>
      </c>
      <c r="R10" s="2">
        <f>'2000 v 2014-5y'!B41</f>
        <v>-2.9212882518768311</v>
      </c>
      <c r="T10" s="8" t="s">
        <v>120</v>
      </c>
      <c r="U10" s="10">
        <f>SUM(U11:U12)</f>
        <v>-2.1851798892021179</v>
      </c>
      <c r="V10" s="10">
        <f>SUM(V11:V12)</f>
        <v>-0.44373238086700439</v>
      </c>
      <c r="W10" s="10">
        <f>SUM(W11:W12)</f>
        <v>-1.7414475083351135</v>
      </c>
    </row>
    <row r="11" spans="1:23">
      <c r="A11" t="str">
        <f>'1980 v 2014-5y'!A42</f>
        <v>ht_prod_between_atx_all</v>
      </c>
      <c r="B11" s="2">
        <f>'1980 v 2014-5y'!B42</f>
        <v>1.4771963357925415</v>
      </c>
      <c r="D11" s="3" t="s">
        <v>107</v>
      </c>
      <c r="E11" s="2">
        <f>SUM(F11:G11)</f>
        <v>0.45881533622741699</v>
      </c>
      <c r="F11" s="2">
        <f>B13</f>
        <v>-1.0183809995651245</v>
      </c>
      <c r="G11" s="2">
        <f>B11</f>
        <v>1.4771963357925415</v>
      </c>
      <c r="I11" t="str">
        <f>'1980 v 2000'!A42</f>
        <v>ht_prod_between_atx_all</v>
      </c>
      <c r="J11" s="2">
        <f>'1980 v 2000'!B42</f>
        <v>2.9423973560333252</v>
      </c>
      <c r="L11" s="3" t="s">
        <v>107</v>
      </c>
      <c r="M11" s="2">
        <f>SUM(N11:O11)</f>
        <v>0.91390490531921387</v>
      </c>
      <c r="N11" s="2">
        <f>J13</f>
        <v>-2.0284924507141113</v>
      </c>
      <c r="O11" s="2">
        <f>J11</f>
        <v>2.9423973560333252</v>
      </c>
      <c r="Q11" t="str">
        <f>'2000 v 2014-5y'!A42</f>
        <v>ht_prod_between_atx_all</v>
      </c>
      <c r="R11" s="2">
        <f>'2000 v 2014-5y'!B42</f>
        <v>-0.81306207180023193</v>
      </c>
      <c r="T11" s="3" t="s">
        <v>107</v>
      </c>
      <c r="U11" s="2">
        <f>SUM(V11:W11)</f>
        <v>0.12553346157073975</v>
      </c>
      <c r="V11" s="2">
        <f>R13</f>
        <v>0.93859553337097168</v>
      </c>
      <c r="W11" s="2">
        <f>R11</f>
        <v>-0.81306207180023193</v>
      </c>
    </row>
    <row r="12" spans="1:23">
      <c r="A12" t="str">
        <f>'1980 v 2014-5y'!A43</f>
        <v>ht_prod_within_atx_all</v>
      </c>
      <c r="B12" s="2">
        <f>'1980 v 2014-5y'!B43</f>
        <v>-4.0152664184570313</v>
      </c>
      <c r="D12" s="3" t="s">
        <v>108</v>
      </c>
      <c r="E12" s="2">
        <f>SUM(F12:G12)</f>
        <v>-6.6335799694061279</v>
      </c>
      <c r="F12" s="2">
        <f>B14</f>
        <v>-2.6183135509490967</v>
      </c>
      <c r="G12" s="2">
        <f>B12</f>
        <v>-4.0152664184570313</v>
      </c>
      <c r="I12" t="str">
        <f>'1980 v 2000'!A43</f>
        <v>ht_prod_within_atx_all</v>
      </c>
      <c r="J12" s="2">
        <f>'1980 v 2000'!B43</f>
        <v>-3.7390198707580566</v>
      </c>
      <c r="L12" s="3" t="s">
        <v>108</v>
      </c>
      <c r="M12" s="2">
        <f>SUM(N12:O12)</f>
        <v>-4.9034895896911621</v>
      </c>
      <c r="N12" s="2">
        <f>J14</f>
        <v>-1.1644697189331055</v>
      </c>
      <c r="O12" s="2">
        <f>J12</f>
        <v>-3.7390198707580566</v>
      </c>
      <c r="Q12" t="str">
        <f>'2000 v 2014-5y'!A43</f>
        <v>ht_prod_within_atx_all</v>
      </c>
      <c r="R12" s="2">
        <f>'2000 v 2014-5y'!B43</f>
        <v>-0.92838543653488159</v>
      </c>
      <c r="T12" s="3" t="s">
        <v>108</v>
      </c>
      <c r="U12" s="2">
        <f>SUM(V12:W12)</f>
        <v>-2.3107133507728577</v>
      </c>
      <c r="V12" s="2">
        <f>R14</f>
        <v>-1.3823279142379761</v>
      </c>
      <c r="W12" s="2">
        <f>R12</f>
        <v>-0.92838543653488159</v>
      </c>
    </row>
    <row r="13" spans="1:23">
      <c r="A13" t="str">
        <f>'1980 v 2014-5y'!A44</f>
        <v>nht_prod_between_atx_all</v>
      </c>
      <c r="B13" s="2">
        <f>'1980 v 2014-5y'!B44</f>
        <v>-1.0183809995651245</v>
      </c>
      <c r="D13" t="s">
        <v>119</v>
      </c>
      <c r="E13" s="2">
        <f>SUM(E14:E15)</f>
        <v>11.365001320838928</v>
      </c>
      <c r="F13" s="2">
        <f>SUM(F14:F15)</f>
        <v>3.9890742301940918</v>
      </c>
      <c r="G13" s="2">
        <f>SUM(G14:G15)</f>
        <v>7.3759270906448364</v>
      </c>
      <c r="I13" t="str">
        <f>'1980 v 2000'!A44</f>
        <v>nht_prod_between_atx_all</v>
      </c>
      <c r="J13" s="2">
        <f>'1980 v 2000'!B44</f>
        <v>-2.0284924507141113</v>
      </c>
      <c r="L13" t="s">
        <v>119</v>
      </c>
      <c r="M13" s="2">
        <f>SUM(M14:M15)</f>
        <v>9.6643705368041992</v>
      </c>
      <c r="N13" s="2">
        <f>SUM(N14:N15)</f>
        <v>0.57393670082092285</v>
      </c>
      <c r="O13" s="2">
        <f>SUM(O14:O15)</f>
        <v>9.0904338359832764</v>
      </c>
      <c r="Q13" t="str">
        <f>'2000 v 2014-5y'!A44</f>
        <v>nht_prod_between_atx_all</v>
      </c>
      <c r="R13" s="2">
        <f>'2000 v 2014-5y'!B44</f>
        <v>0.93859553337097168</v>
      </c>
      <c r="T13" t="s">
        <v>119</v>
      </c>
      <c r="U13" s="2">
        <f>SUM(U14:U15)</f>
        <v>1.7006306648254395</v>
      </c>
      <c r="V13" s="2">
        <f>SUM(V14:V15)</f>
        <v>3.4151374101638794</v>
      </c>
      <c r="W13" s="2">
        <f>SUM(W14:W15)</f>
        <v>-1.7145067453384399</v>
      </c>
    </row>
    <row r="14" spans="1:23">
      <c r="A14" t="str">
        <f>'1980 v 2014-5y'!A45</f>
        <v>nht_prod_within_atx_all</v>
      </c>
      <c r="B14" s="2">
        <f>'1980 v 2014-5y'!B45</f>
        <v>-2.6183135509490967</v>
      </c>
      <c r="D14" s="3" t="s">
        <v>107</v>
      </c>
      <c r="E14" s="2">
        <f>SUM(F14:G14)</f>
        <v>0.15565025806427002</v>
      </c>
      <c r="F14" s="2">
        <f>B17</f>
        <v>-1.725684642791748</v>
      </c>
      <c r="G14" s="2">
        <f>B15</f>
        <v>1.8813349008560181</v>
      </c>
      <c r="I14" t="str">
        <f>'1980 v 2000'!A45</f>
        <v>nht_prod_within_atx_all</v>
      </c>
      <c r="J14" s="2">
        <f>'1980 v 2000'!B45</f>
        <v>-1.1644697189331055</v>
      </c>
      <c r="L14" s="3" t="s">
        <v>107</v>
      </c>
      <c r="M14" s="2">
        <f>SUM(N14:O14)</f>
        <v>0.31003665924072266</v>
      </c>
      <c r="N14" s="2">
        <f>J17</f>
        <v>-3.4373562335968018</v>
      </c>
      <c r="O14" s="2">
        <f>J15</f>
        <v>3.7473928928375244</v>
      </c>
      <c r="Q14" t="str">
        <f>'2000 v 2014-5y'!A45</f>
        <v>nht_prod_within_atx_all</v>
      </c>
      <c r="R14" s="2">
        <f>'2000 v 2014-5y'!B45</f>
        <v>-1.3823279142379761</v>
      </c>
      <c r="T14" s="3" t="s">
        <v>107</v>
      </c>
      <c r="U14" s="2">
        <f>SUM(V14:W14)</f>
        <v>-0.8399360179901123</v>
      </c>
      <c r="V14" s="2">
        <f>R17</f>
        <v>1.9580252170562744</v>
      </c>
      <c r="W14" s="2">
        <f>R15</f>
        <v>-2.7979612350463867</v>
      </c>
    </row>
    <row r="15" spans="1:23">
      <c r="A15" t="str">
        <f>'1980 v 2014-5y'!A46</f>
        <v>ht_high_between_atx_all</v>
      </c>
      <c r="B15" s="2">
        <f>'1980 v 2014-5y'!B46</f>
        <v>1.8813349008560181</v>
      </c>
      <c r="D15" s="3" t="s">
        <v>108</v>
      </c>
      <c r="E15" s="2">
        <f>SUM(F15:G15)</f>
        <v>11.209351062774658</v>
      </c>
      <c r="F15" s="2">
        <f>B18</f>
        <v>5.7147588729858398</v>
      </c>
      <c r="G15" s="2">
        <f>B16</f>
        <v>5.4945921897888184</v>
      </c>
      <c r="I15" t="str">
        <f>'1980 v 2000'!A46</f>
        <v>ht_high_between_atx_all</v>
      </c>
      <c r="J15" s="2">
        <f>'1980 v 2000'!B46</f>
        <v>3.7473928928375244</v>
      </c>
      <c r="L15" s="3" t="s">
        <v>108</v>
      </c>
      <c r="M15" s="2">
        <f>SUM(N15:O15)</f>
        <v>9.3543338775634766</v>
      </c>
      <c r="N15" s="2">
        <f>J18</f>
        <v>4.0112929344177246</v>
      </c>
      <c r="O15" s="2">
        <f>J16</f>
        <v>5.343040943145752</v>
      </c>
      <c r="Q15" t="str">
        <f>'2000 v 2014-5y'!A46</f>
        <v>ht_high_between_atx_all</v>
      </c>
      <c r="R15" s="2">
        <f>'2000 v 2014-5y'!B46</f>
        <v>-2.7979612350463867</v>
      </c>
      <c r="T15" s="3" t="s">
        <v>108</v>
      </c>
      <c r="U15" s="2">
        <f>SUM(V15:W15)</f>
        <v>2.5405666828155518</v>
      </c>
      <c r="V15" s="2">
        <f>R18</f>
        <v>1.457112193107605</v>
      </c>
      <c r="W15" s="2">
        <f>R16</f>
        <v>1.0834544897079468</v>
      </c>
    </row>
    <row r="16" spans="1:23">
      <c r="A16" t="str">
        <f>'1980 v 2014-5y'!A47</f>
        <v>ht_high_within_atx_all</v>
      </c>
      <c r="B16" s="2">
        <f>'1980 v 2014-5y'!B47</f>
        <v>5.4945921897888184</v>
      </c>
      <c r="I16" t="str">
        <f>'1980 v 2000'!A47</f>
        <v>ht_high_within_atx_all</v>
      </c>
      <c r="J16" s="2">
        <f>'1980 v 2000'!B47</f>
        <v>5.343040943145752</v>
      </c>
      <c r="Q16" t="str">
        <f>'2000 v 2014-5y'!A47</f>
        <v>ht_high_within_atx_all</v>
      </c>
      <c r="R16" s="2">
        <f>'2000 v 2014-5y'!B47</f>
        <v>1.0834544897079468</v>
      </c>
    </row>
    <row r="17" spans="1:23">
      <c r="A17" t="str">
        <f>'1980 v 2014-5y'!A48</f>
        <v>nht_high_between_atx_all</v>
      </c>
      <c r="B17" s="2">
        <f>'1980 v 2014-5y'!B48</f>
        <v>-1.725684642791748</v>
      </c>
      <c r="I17" t="str">
        <f>'1980 v 2000'!A48</f>
        <v>nht_high_between_atx_all</v>
      </c>
      <c r="J17" s="2">
        <f>'1980 v 2000'!B48</f>
        <v>-3.4373562335968018</v>
      </c>
      <c r="Q17" t="str">
        <f>'2000 v 2014-5y'!A48</f>
        <v>nht_high_between_atx_all</v>
      </c>
      <c r="R17" s="2">
        <f>'2000 v 2014-5y'!B48</f>
        <v>1.9580252170562744</v>
      </c>
    </row>
    <row r="18" spans="1:23">
      <c r="A18" t="str">
        <f>'1980 v 2014-5y'!A49</f>
        <v>nht_high_within_atx_all</v>
      </c>
      <c r="B18" s="2">
        <f>'1980 v 2014-5y'!B49</f>
        <v>5.7147588729858398</v>
      </c>
      <c r="I18" t="str">
        <f>'1980 v 2000'!A49</f>
        <v>nht_high_within_atx_all</v>
      </c>
      <c r="J18" s="2">
        <f>'1980 v 2000'!B49</f>
        <v>4.0112929344177246</v>
      </c>
      <c r="Q18" t="str">
        <f>'2000 v 2014-5y'!A49</f>
        <v>nht_high_within_atx_all</v>
      </c>
      <c r="R18" s="2">
        <f>'2000 v 2014-5y'!B49</f>
        <v>1.457112193107605</v>
      </c>
    </row>
    <row r="20" spans="1:23">
      <c r="B20" s="5"/>
      <c r="C20" s="5"/>
      <c r="D20" s="25" t="s">
        <v>111</v>
      </c>
      <c r="E20" s="25"/>
      <c r="F20" s="25"/>
      <c r="G20" s="25"/>
      <c r="L20" s="25" t="s">
        <v>111</v>
      </c>
      <c r="M20" s="25"/>
      <c r="N20" s="25"/>
      <c r="O20" s="25"/>
      <c r="T20" s="25" t="s">
        <v>111</v>
      </c>
      <c r="U20" s="25"/>
      <c r="V20" s="25"/>
      <c r="W20" s="25"/>
    </row>
    <row r="21" spans="1:23">
      <c r="A21" t="str">
        <f>'1980 v 2014-5y'!A2</f>
        <v>ht_low_between_atx_male</v>
      </c>
      <c r="B21" s="2">
        <f>'1980 v 2014-5y'!B2</f>
        <v>0.10676967352628708</v>
      </c>
      <c r="E21" t="s">
        <v>109</v>
      </c>
      <c r="F21" t="s">
        <v>105</v>
      </c>
      <c r="G21" t="s">
        <v>106</v>
      </c>
      <c r="I21" t="str">
        <f>'1980 v 2000'!A2</f>
        <v>ht_low_between_atx_male</v>
      </c>
      <c r="J21" s="2">
        <f>'1980 v 2000'!B2</f>
        <v>0.17075212299823761</v>
      </c>
      <c r="M21" t="s">
        <v>109</v>
      </c>
      <c r="N21" t="s">
        <v>105</v>
      </c>
      <c r="O21" t="s">
        <v>106</v>
      </c>
      <c r="Q21" t="str">
        <f>'2000 v 2014-5y'!A2</f>
        <v>ht_low_between_atx_male</v>
      </c>
      <c r="R21" s="2">
        <f>'2000 v 2014-5y'!B2</f>
        <v>-2.7122270315885544E-2</v>
      </c>
      <c r="U21" t="s">
        <v>109</v>
      </c>
      <c r="V21" t="s">
        <v>105</v>
      </c>
      <c r="W21" t="s">
        <v>106</v>
      </c>
    </row>
    <row r="22" spans="1:23">
      <c r="A22" t="str">
        <f>'1980 v 2014-5y'!A3</f>
        <v>ht_low_within_atx_male</v>
      </c>
      <c r="B22" s="2">
        <f>'1980 v 2014-5y'!B3</f>
        <v>-0.20309531688690186</v>
      </c>
      <c r="D22" t="s">
        <v>117</v>
      </c>
      <c r="E22" s="2">
        <f>SUM(E23:E24)</f>
        <v>2.262506477534771</v>
      </c>
      <c r="F22" s="2">
        <f>SUM(F23:F24)</f>
        <v>2.3588321208953857</v>
      </c>
      <c r="G22" s="2">
        <f>SUM(G23:G24)</f>
        <v>-9.6325643360614777E-2</v>
      </c>
      <c r="I22" t="str">
        <f>'1980 v 2000'!A3</f>
        <v>ht_low_within_atx_male</v>
      </c>
      <c r="J22" s="2">
        <f>'1980 v 2000'!B3</f>
        <v>-0.27939906716346741</v>
      </c>
      <c r="L22" t="s">
        <v>117</v>
      </c>
      <c r="M22" s="2">
        <f>SUM(M23:M24)</f>
        <v>-0.62908317148685455</v>
      </c>
      <c r="N22" s="2">
        <f>SUM(N23:N24)</f>
        <v>-0.52043622732162476</v>
      </c>
      <c r="O22" s="2">
        <f>SUM(O23:O24)</f>
        <v>-0.1086469441652298</v>
      </c>
      <c r="Q22" t="str">
        <f>'2000 v 2014-5y'!A3</f>
        <v>ht_low_within_atx_male</v>
      </c>
      <c r="R22" s="2">
        <f>'2000 v 2014-5y'!B3</f>
        <v>3.9443559944629669E-2</v>
      </c>
      <c r="T22" t="s">
        <v>117</v>
      </c>
      <c r="U22" s="2">
        <f>SUM(U23:U24)</f>
        <v>2.8915895186364651</v>
      </c>
      <c r="V22" s="2">
        <f>SUM(V23:V24)</f>
        <v>2.8792682290077209</v>
      </c>
      <c r="W22" s="2">
        <f>SUM(W23:W24)</f>
        <v>1.2321289628744125E-2</v>
      </c>
    </row>
    <row r="23" spans="1:23">
      <c r="A23" t="str">
        <f>'1980 v 2014-5y'!A4</f>
        <v>nht_low_between_atx_male</v>
      </c>
      <c r="B23" s="2">
        <f>'1980 v 2014-5y'!B4</f>
        <v>-0.64357328414916992</v>
      </c>
      <c r="D23" s="3" t="s">
        <v>107</v>
      </c>
      <c r="E23" s="2">
        <f>SUM(F23:G23)</f>
        <v>-0.53680361062288284</v>
      </c>
      <c r="F23" s="2">
        <f>B23</f>
        <v>-0.64357328414916992</v>
      </c>
      <c r="G23" s="2">
        <f>B21</f>
        <v>0.10676967352628708</v>
      </c>
      <c r="I23" t="str">
        <f>'1980 v 2000'!A4</f>
        <v>nht_low_between_atx_male</v>
      </c>
      <c r="J23" s="2">
        <f>'1980 v 2000'!B4</f>
        <v>-1.0292389392852783</v>
      </c>
      <c r="L23" s="3" t="s">
        <v>107</v>
      </c>
      <c r="M23" s="2">
        <f>SUM(N23:O23)</f>
        <v>-0.85848681628704071</v>
      </c>
      <c r="N23" s="2">
        <f>J23</f>
        <v>-1.0292389392852783</v>
      </c>
      <c r="O23" s="2">
        <f>J21</f>
        <v>0.17075212299823761</v>
      </c>
      <c r="Q23" t="str">
        <f>'2000 v 2014-5y'!A4</f>
        <v>nht_low_between_atx_male</v>
      </c>
      <c r="R23" s="2">
        <f>'2000 v 2014-5y'!B4</f>
        <v>0.41433268785476685</v>
      </c>
      <c r="T23" s="3" t="s">
        <v>107</v>
      </c>
      <c r="U23" s="2">
        <f>SUM(V23:W23)</f>
        <v>0.3872104175388813</v>
      </c>
      <c r="V23" s="2">
        <f>R23</f>
        <v>0.41433268785476685</v>
      </c>
      <c r="W23" s="2">
        <f>R21</f>
        <v>-2.7122270315885544E-2</v>
      </c>
    </row>
    <row r="24" spans="1:23">
      <c r="A24" t="str">
        <f>'1980 v 2014-5y'!A5</f>
        <v>nht_low_within_atx_male</v>
      </c>
      <c r="B24" s="2">
        <f>'1980 v 2014-5y'!B5</f>
        <v>3.0024054050445557</v>
      </c>
      <c r="D24" s="3" t="s">
        <v>108</v>
      </c>
      <c r="E24" s="2">
        <f>SUM(F24:G24)</f>
        <v>2.7993100881576538</v>
      </c>
      <c r="F24" s="2">
        <f>B24</f>
        <v>3.0024054050445557</v>
      </c>
      <c r="G24" s="2">
        <f>B22</f>
        <v>-0.20309531688690186</v>
      </c>
      <c r="I24" t="str">
        <f>'1980 v 2000'!A5</f>
        <v>nht_low_within_atx_male</v>
      </c>
      <c r="J24" s="2">
        <f>'1980 v 2000'!B5</f>
        <v>0.50880271196365356</v>
      </c>
      <c r="L24" s="3" t="s">
        <v>108</v>
      </c>
      <c r="M24" s="2">
        <f>SUM(N24:O24)</f>
        <v>0.22940364480018616</v>
      </c>
      <c r="N24" s="2">
        <f>J24</f>
        <v>0.50880271196365356</v>
      </c>
      <c r="O24" s="2">
        <f>J22</f>
        <v>-0.27939906716346741</v>
      </c>
      <c r="Q24" t="str">
        <f>'2000 v 2014-5y'!A5</f>
        <v>nht_low_within_atx_male</v>
      </c>
      <c r="R24" s="2">
        <f>'2000 v 2014-5y'!B5</f>
        <v>2.4649355411529541</v>
      </c>
      <c r="T24" s="3" t="s">
        <v>108</v>
      </c>
      <c r="U24" s="2">
        <f>SUM(V24:W24)</f>
        <v>2.5043791010975838</v>
      </c>
      <c r="V24" s="2">
        <f>R24</f>
        <v>2.4649355411529541</v>
      </c>
      <c r="W24" s="2">
        <f>R22</f>
        <v>3.9443559944629669E-2</v>
      </c>
    </row>
    <row r="25" spans="1:23">
      <c r="A25" t="str">
        <f>'1980 v 2014-5y'!A6</f>
        <v>ht_cler_between_atx_male</v>
      </c>
      <c r="B25" s="2">
        <f>'1980 v 2014-5y'!B6</f>
        <v>0.72226548194885254</v>
      </c>
      <c r="D25" t="s">
        <v>118</v>
      </c>
      <c r="E25" s="2">
        <f>SUM(E26:E27)</f>
        <v>-0.37644746899604797</v>
      </c>
      <c r="F25" s="2">
        <f>SUM(F26:F27)</f>
        <v>-1.5706213116645813</v>
      </c>
      <c r="G25" s="2">
        <f>SUM(G26:G27)</f>
        <v>1.1941738426685333</v>
      </c>
      <c r="I25" t="str">
        <f>'1980 v 2000'!A6</f>
        <v>ht_cler_between_atx_male</v>
      </c>
      <c r="J25" s="2">
        <f>'1980 v 2000'!B6</f>
        <v>1.155087947845459</v>
      </c>
      <c r="L25" t="s">
        <v>118</v>
      </c>
      <c r="M25" s="2">
        <f>SUM(M26:M27)</f>
        <v>1.0339979529380798</v>
      </c>
      <c r="N25" s="2">
        <f>SUM(N26:N27)</f>
        <v>-0.85509401559829712</v>
      </c>
      <c r="O25" s="2">
        <f>SUM(O26:O27)</f>
        <v>1.889091968536377</v>
      </c>
      <c r="Q25" t="str">
        <f>'2000 v 2014-5y'!A6</f>
        <v>ht_cler_between_atx_male</v>
      </c>
      <c r="R25" s="2">
        <f>'2000 v 2014-5y'!B6</f>
        <v>-0.52965718507766724</v>
      </c>
      <c r="T25" t="s">
        <v>118</v>
      </c>
      <c r="U25" s="2">
        <f>SUM(U26:U27)</f>
        <v>-1.4104454815387726</v>
      </c>
      <c r="V25" s="2">
        <f>SUM(V26:V27)</f>
        <v>-0.71552729606628418</v>
      </c>
      <c r="W25" s="2">
        <f>SUM(W26:W27)</f>
        <v>-0.6949181854724884</v>
      </c>
    </row>
    <row r="26" spans="1:23">
      <c r="A26" t="str">
        <f>'1980 v 2014-5y'!A7</f>
        <v>ht_cler_within_atx_male</v>
      </c>
      <c r="B26" s="2">
        <f>'1980 v 2014-5y'!B7</f>
        <v>0.47190836071968079</v>
      </c>
      <c r="D26" s="3" t="s">
        <v>107</v>
      </c>
      <c r="E26" s="2">
        <f>SUM(F26:G26)</f>
        <v>-0.29899168014526367</v>
      </c>
      <c r="F26" s="2">
        <f>B27</f>
        <v>-1.0212571620941162</v>
      </c>
      <c r="G26" s="2">
        <f>B25</f>
        <v>0.72226548194885254</v>
      </c>
      <c r="I26" t="str">
        <f>'1980 v 2000'!A7</f>
        <v>ht_cler_within_atx_male</v>
      </c>
      <c r="J26" s="2">
        <f>'1980 v 2000'!B7</f>
        <v>0.73400402069091797</v>
      </c>
      <c r="L26" s="3" t="s">
        <v>107</v>
      </c>
      <c r="M26" s="2">
        <f>SUM(N26:O26)</f>
        <v>-0.4781644344329834</v>
      </c>
      <c r="N26" s="2">
        <f>J27</f>
        <v>-1.6332523822784424</v>
      </c>
      <c r="O26" s="2">
        <f>J25</f>
        <v>1.155087947845459</v>
      </c>
      <c r="Q26" t="str">
        <f>'2000 v 2014-5y'!A7</f>
        <v>ht_cler_within_atx_male</v>
      </c>
      <c r="R26" s="2">
        <f>'2000 v 2014-5y'!B7</f>
        <v>-0.16526100039482117</v>
      </c>
      <c r="T26" s="3" t="s">
        <v>107</v>
      </c>
      <c r="U26" s="2">
        <f>SUM(V26:W26)</f>
        <v>0.12618118524551392</v>
      </c>
      <c r="V26" s="2">
        <f>R27</f>
        <v>0.65583837032318115</v>
      </c>
      <c r="W26" s="2">
        <f>R25</f>
        <v>-0.52965718507766724</v>
      </c>
    </row>
    <row r="27" spans="1:23">
      <c r="A27" t="str">
        <f>'1980 v 2014-5y'!A8</f>
        <v>nht_cler_between_atx_male</v>
      </c>
      <c r="B27" s="2">
        <f>'1980 v 2014-5y'!B8</f>
        <v>-1.0212571620941162</v>
      </c>
      <c r="D27" s="3" t="s">
        <v>108</v>
      </c>
      <c r="E27" s="2">
        <f>SUM(F27:G27)</f>
        <v>-7.7455788850784302E-2</v>
      </c>
      <c r="F27" s="2">
        <f>B28</f>
        <v>-0.54936414957046509</v>
      </c>
      <c r="G27" s="2">
        <f>B26</f>
        <v>0.47190836071968079</v>
      </c>
      <c r="I27" t="str">
        <f>'1980 v 2000'!A8</f>
        <v>nht_cler_between_atx_male</v>
      </c>
      <c r="J27" s="2">
        <f>'1980 v 2000'!B8</f>
        <v>-1.6332523822784424</v>
      </c>
      <c r="L27" s="3" t="s">
        <v>108</v>
      </c>
      <c r="M27" s="2">
        <f>SUM(N27:O27)</f>
        <v>1.5121623873710632</v>
      </c>
      <c r="N27" s="2">
        <f>J28</f>
        <v>0.77815836668014526</v>
      </c>
      <c r="O27" s="2">
        <f>J26</f>
        <v>0.73400402069091797</v>
      </c>
      <c r="Q27" t="str">
        <f>'2000 v 2014-5y'!A8</f>
        <v>nht_cler_between_atx_male</v>
      </c>
      <c r="R27" s="2">
        <f>'2000 v 2014-5y'!B8</f>
        <v>0.65583837032318115</v>
      </c>
      <c r="T27" s="3" t="s">
        <v>108</v>
      </c>
      <c r="U27" s="2">
        <f>SUM(V27:W27)</f>
        <v>-1.5366266667842865</v>
      </c>
      <c r="V27" s="2">
        <f>R28</f>
        <v>-1.3713656663894653</v>
      </c>
      <c r="W27" s="2">
        <f>R26</f>
        <v>-0.16526100039482117</v>
      </c>
    </row>
    <row r="28" spans="1:23" s="8" customFormat="1" ht="31.5" customHeight="1">
      <c r="A28" s="8" t="str">
        <f>'1980 v 2014-5y'!A9</f>
        <v>nht_cler_within_atx_male</v>
      </c>
      <c r="B28" s="10">
        <f>'1980 v 2014-5y'!B9</f>
        <v>-0.54936414957046509</v>
      </c>
      <c r="D28" s="8" t="s">
        <v>120</v>
      </c>
      <c r="E28" s="10">
        <f>SUM(E29:E30)</f>
        <v>-8.6741738319396973</v>
      </c>
      <c r="F28" s="10">
        <f>SUM(F29:F30)</f>
        <v>-6.0188658237457275</v>
      </c>
      <c r="G28" s="10">
        <f>SUM(G29:G30)</f>
        <v>-2.6553080081939697</v>
      </c>
      <c r="I28" s="8" t="str">
        <f>'1980 v 2000'!A9</f>
        <v>nht_cler_within_atx_male</v>
      </c>
      <c r="J28" s="10">
        <f>'1980 v 2000'!B9</f>
        <v>0.77815836668014526</v>
      </c>
      <c r="L28" s="8" t="s">
        <v>120</v>
      </c>
      <c r="M28" s="10">
        <f>SUM(M29:M30)</f>
        <v>-7.1701312065124512</v>
      </c>
      <c r="N28" s="10">
        <f>SUM(N29:N30)</f>
        <v>-5.9250020980834961</v>
      </c>
      <c r="O28" s="10">
        <f>SUM(O29:O30)</f>
        <v>-1.2451291084289551</v>
      </c>
      <c r="Q28" s="8" t="str">
        <f>'2000 v 2014-5y'!A9</f>
        <v>nht_cler_within_atx_male</v>
      </c>
      <c r="R28" s="10">
        <f>'2000 v 2014-5y'!B9</f>
        <v>-1.3713656663894653</v>
      </c>
      <c r="T28" s="8" t="s">
        <v>120</v>
      </c>
      <c r="U28" s="10">
        <f>SUM(U29:U30)</f>
        <v>-1.5040427446365356</v>
      </c>
      <c r="V28" s="10">
        <f>SUM(V29:V30)</f>
        <v>-9.3863725662231445E-2</v>
      </c>
      <c r="W28" s="10">
        <f>SUM(W29:W30)</f>
        <v>-1.4101790189743042</v>
      </c>
    </row>
    <row r="29" spans="1:23">
      <c r="A29" t="str">
        <f>'1980 v 2014-5y'!A10</f>
        <v>ht_prod_between_atx_male</v>
      </c>
      <c r="B29" s="2">
        <f>'1980 v 2014-5y'!B10</f>
        <v>2.3489329814910889</v>
      </c>
      <c r="D29" s="3" t="s">
        <v>107</v>
      </c>
      <c r="E29" s="2">
        <f>SUM(F29:G29)</f>
        <v>-4.1050434112548828E-2</v>
      </c>
      <c r="F29" s="2">
        <f>B31</f>
        <v>-2.3899834156036377</v>
      </c>
      <c r="G29" s="2">
        <f>B29</f>
        <v>2.3489329814910889</v>
      </c>
      <c r="I29" t="str">
        <f>'1980 v 2000'!A10</f>
        <v>ht_prod_between_atx_male</v>
      </c>
      <c r="J29" s="2">
        <f>'1980 v 2000'!B10</f>
        <v>3.7565469741821289</v>
      </c>
      <c r="L29" s="3" t="s">
        <v>107</v>
      </c>
      <c r="M29" s="2">
        <f>SUM(N29:O29)</f>
        <v>-6.5650224685668945E-2</v>
      </c>
      <c r="N29" s="2">
        <f>J31</f>
        <v>-3.8221971988677979</v>
      </c>
      <c r="O29" s="2">
        <f>J29</f>
        <v>3.7565469741821289</v>
      </c>
      <c r="Q29" t="str">
        <f>'2000 v 2014-5y'!A10</f>
        <v>ht_prod_between_atx_male</v>
      </c>
      <c r="R29" s="2">
        <f>'2000 v 2014-5y'!B10</f>
        <v>-0.74775958061218262</v>
      </c>
      <c r="T29" s="3" t="s">
        <v>107</v>
      </c>
      <c r="U29" s="2">
        <f>SUM(V29:W29)</f>
        <v>0.56597769260406494</v>
      </c>
      <c r="V29" s="2">
        <f>R31</f>
        <v>1.3137372732162476</v>
      </c>
      <c r="W29" s="2">
        <f>R29</f>
        <v>-0.74775958061218262</v>
      </c>
    </row>
    <row r="30" spans="1:23">
      <c r="A30" t="str">
        <f>'1980 v 2014-5y'!A11</f>
        <v>ht_prod_within_atx_male</v>
      </c>
      <c r="B30" s="2">
        <f>'1980 v 2014-5y'!B11</f>
        <v>-5.0042409896850586</v>
      </c>
      <c r="D30" s="3" t="s">
        <v>108</v>
      </c>
      <c r="E30" s="2">
        <f>SUM(F30:G30)</f>
        <v>-8.6331233978271484</v>
      </c>
      <c r="F30" s="2">
        <f>B32</f>
        <v>-3.6288824081420898</v>
      </c>
      <c r="G30" s="2">
        <f>B30</f>
        <v>-5.0042409896850586</v>
      </c>
      <c r="I30" t="str">
        <f>'1980 v 2000'!A11</f>
        <v>ht_prod_within_atx_male</v>
      </c>
      <c r="J30" s="2">
        <f>'1980 v 2000'!B11</f>
        <v>-5.001676082611084</v>
      </c>
      <c r="L30" s="3" t="s">
        <v>108</v>
      </c>
      <c r="M30" s="2">
        <f>SUM(N30:O30)</f>
        <v>-7.1044809818267822</v>
      </c>
      <c r="N30" s="2">
        <f>J32</f>
        <v>-2.1028048992156982</v>
      </c>
      <c r="O30" s="2">
        <f>J30</f>
        <v>-5.001676082611084</v>
      </c>
      <c r="Q30" t="str">
        <f>'2000 v 2014-5y'!A11</f>
        <v>ht_prod_within_atx_male</v>
      </c>
      <c r="R30" s="2">
        <f>'2000 v 2014-5y'!B11</f>
        <v>-0.66241943836212158</v>
      </c>
      <c r="T30" s="3" t="s">
        <v>108</v>
      </c>
      <c r="U30" s="2">
        <f>SUM(V30:W30)</f>
        <v>-2.0700204372406006</v>
      </c>
      <c r="V30" s="2">
        <f>R32</f>
        <v>-1.407600998878479</v>
      </c>
      <c r="W30" s="2">
        <f>R30</f>
        <v>-0.66241943836212158</v>
      </c>
    </row>
    <row r="31" spans="1:23">
      <c r="A31" t="str">
        <f>'1980 v 2014-5y'!A12</f>
        <v>nht_prod_between_atx_male</v>
      </c>
      <c r="B31" s="2">
        <f>'1980 v 2014-5y'!B12</f>
        <v>-2.3899834156036377</v>
      </c>
      <c r="D31" t="s">
        <v>119</v>
      </c>
      <c r="E31" s="2">
        <f>SUM(E32:E33)</f>
        <v>6.7881149053573608</v>
      </c>
      <c r="F31" s="2">
        <f>SUM(F32:F33)</f>
        <v>-1.3576620817184448</v>
      </c>
      <c r="G31" s="2">
        <f>SUM(G32:G33)</f>
        <v>8.1457769870758057</v>
      </c>
      <c r="I31" t="str">
        <f>'1980 v 2000'!A12</f>
        <v>nht_prod_between_atx_male</v>
      </c>
      <c r="J31" s="2">
        <f>'1980 v 2000'!B12</f>
        <v>-3.8221971988677979</v>
      </c>
      <c r="L31" t="s">
        <v>119</v>
      </c>
      <c r="M31" s="2">
        <f>SUM(M32:M33)</f>
        <v>6.765216052532196</v>
      </c>
      <c r="N31" s="2">
        <f>SUM(N32:N33)</f>
        <v>-3.2358787655830383</v>
      </c>
      <c r="O31" s="2">
        <f>SUM(O32:O33)</f>
        <v>10.001094818115234</v>
      </c>
      <c r="Q31" t="str">
        <f>'2000 v 2014-5y'!A12</f>
        <v>nht_prod_between_atx_male</v>
      </c>
      <c r="R31" s="2">
        <f>'2000 v 2014-5y'!B12</f>
        <v>1.3137372732162476</v>
      </c>
      <c r="T31" t="s">
        <v>119</v>
      </c>
      <c r="U31" s="2">
        <f>SUM(U32:U33)</f>
        <v>2.2898584604263306E-2</v>
      </c>
      <c r="V31" s="2">
        <f>SUM(V32:V33)</f>
        <v>1.878216415643692</v>
      </c>
      <c r="W31" s="2">
        <f>SUM(W32:W33)</f>
        <v>-1.8553178310394287</v>
      </c>
    </row>
    <row r="32" spans="1:23">
      <c r="A32" t="str">
        <f>'1980 v 2014-5y'!A13</f>
        <v>nht_prod_within_atx_male</v>
      </c>
      <c r="B32" s="2">
        <f>'1980 v 2014-5y'!B13</f>
        <v>-3.6288824081420898</v>
      </c>
      <c r="D32" s="3" t="s">
        <v>107</v>
      </c>
      <c r="E32" s="2">
        <f>SUM(F32:G32)</f>
        <v>0.8768458366394043</v>
      </c>
      <c r="F32" s="2">
        <f>B35</f>
        <v>-2.5335032939910889</v>
      </c>
      <c r="G32" s="2">
        <f>B33</f>
        <v>3.4103491306304932</v>
      </c>
      <c r="I32" t="str">
        <f>'1980 v 2000'!A13</f>
        <v>nht_prod_within_atx_male</v>
      </c>
      <c r="J32" s="2">
        <f>'1980 v 2000'!B13</f>
        <v>-2.1028048992156982</v>
      </c>
      <c r="L32" s="3" t="s">
        <v>107</v>
      </c>
      <c r="M32" s="2">
        <f>SUM(N32:O32)</f>
        <v>1.4023013114929199</v>
      </c>
      <c r="N32" s="2">
        <f>J35</f>
        <v>-4.051722526550293</v>
      </c>
      <c r="O32" s="2">
        <f>J33</f>
        <v>5.4540238380432129</v>
      </c>
      <c r="Q32" t="str">
        <f>'2000 v 2014-5y'!A13</f>
        <v>nht_prod_within_atx_male</v>
      </c>
      <c r="R32" s="2">
        <f>'2000 v 2014-5y'!B13</f>
        <v>-1.407600998878479</v>
      </c>
      <c r="T32" s="3" t="s">
        <v>107</v>
      </c>
      <c r="U32" s="2">
        <f>SUM(V32:W32)</f>
        <v>-1.0793693065643311</v>
      </c>
      <c r="V32" s="2">
        <f>R35</f>
        <v>1.5641853809356689</v>
      </c>
      <c r="W32" s="2">
        <f>R33</f>
        <v>-2.6435546875</v>
      </c>
    </row>
    <row r="33" spans="1:23">
      <c r="A33" t="str">
        <f>'1980 v 2014-5y'!A14</f>
        <v>ht_high_between_atx_male</v>
      </c>
      <c r="B33" s="2">
        <f>'1980 v 2014-5y'!B14</f>
        <v>3.4103491306304932</v>
      </c>
      <c r="D33" s="3" t="s">
        <v>108</v>
      </c>
      <c r="E33" s="2">
        <f>SUM(F33:G33)</f>
        <v>5.9112690687179565</v>
      </c>
      <c r="F33" s="2">
        <f>B36</f>
        <v>1.175841212272644</v>
      </c>
      <c r="G33" s="2">
        <f>B34</f>
        <v>4.7354278564453125</v>
      </c>
      <c r="I33" t="str">
        <f>'1980 v 2000'!A14</f>
        <v>ht_high_between_atx_male</v>
      </c>
      <c r="J33" s="2">
        <f>'1980 v 2000'!B14</f>
        <v>5.4540238380432129</v>
      </c>
      <c r="L33" s="3" t="s">
        <v>108</v>
      </c>
      <c r="M33" s="2">
        <f>SUM(N33:O33)</f>
        <v>5.3629147410392761</v>
      </c>
      <c r="N33" s="2">
        <f>J36</f>
        <v>0.81584376096725464</v>
      </c>
      <c r="O33" s="2">
        <f>J34</f>
        <v>4.5470709800720215</v>
      </c>
      <c r="Q33" t="str">
        <f>'2000 v 2014-5y'!A14</f>
        <v>ht_high_between_atx_male</v>
      </c>
      <c r="R33" s="2">
        <f>'2000 v 2014-5y'!B14</f>
        <v>-2.6435546875</v>
      </c>
      <c r="T33" s="3" t="s">
        <v>108</v>
      </c>
      <c r="U33" s="2">
        <f>SUM(V33:W33)</f>
        <v>1.1022678911685944</v>
      </c>
      <c r="V33" s="2">
        <f>R36</f>
        <v>0.31403103470802307</v>
      </c>
      <c r="W33" s="2">
        <f>R34</f>
        <v>0.78823685646057129</v>
      </c>
    </row>
    <row r="34" spans="1:23">
      <c r="A34" t="str">
        <f>'1980 v 2014-5y'!A15</f>
        <v>ht_high_within_atx_male</v>
      </c>
      <c r="B34" s="2">
        <f>'1980 v 2014-5y'!B15</f>
        <v>4.7354278564453125</v>
      </c>
      <c r="I34" t="str">
        <f>'1980 v 2000'!A15</f>
        <v>ht_high_within_atx_male</v>
      </c>
      <c r="J34" s="2">
        <f>'1980 v 2000'!B15</f>
        <v>4.5470709800720215</v>
      </c>
      <c r="Q34" t="str">
        <f>'2000 v 2014-5y'!A15</f>
        <v>ht_high_within_atx_male</v>
      </c>
      <c r="R34" s="2">
        <f>'2000 v 2014-5y'!B15</f>
        <v>0.78823685646057129</v>
      </c>
    </row>
    <row r="35" spans="1:23">
      <c r="A35" t="str">
        <f>'1980 v 2014-5y'!A16</f>
        <v>nht_high_between_atx_male</v>
      </c>
      <c r="B35" s="2">
        <f>'1980 v 2014-5y'!B16</f>
        <v>-2.5335032939910889</v>
      </c>
      <c r="I35" t="str">
        <f>'1980 v 2000'!A16</f>
        <v>nht_high_between_atx_male</v>
      </c>
      <c r="J35" s="2">
        <f>'1980 v 2000'!B16</f>
        <v>-4.051722526550293</v>
      </c>
      <c r="Q35" t="str">
        <f>'2000 v 2014-5y'!A16</f>
        <v>nht_high_between_atx_male</v>
      </c>
      <c r="R35" s="2">
        <f>'2000 v 2014-5y'!B16</f>
        <v>1.5641853809356689</v>
      </c>
    </row>
    <row r="36" spans="1:23">
      <c r="A36" t="str">
        <f>'1980 v 2014-5y'!A17</f>
        <v>nht_high_within_atx_male</v>
      </c>
      <c r="B36" s="2">
        <f>'1980 v 2014-5y'!B17</f>
        <v>1.175841212272644</v>
      </c>
      <c r="I36" t="str">
        <f>'1980 v 2000'!A17</f>
        <v>nht_high_within_atx_male</v>
      </c>
      <c r="J36" s="2">
        <f>'1980 v 2000'!B17</f>
        <v>0.81584376096725464</v>
      </c>
      <c r="Q36" t="str">
        <f>'2000 v 2014-5y'!A17</f>
        <v>nht_high_within_atx_male</v>
      </c>
      <c r="R36" s="2">
        <f>'2000 v 2014-5y'!B17</f>
        <v>0.31403103470802307</v>
      </c>
    </row>
    <row r="38" spans="1:23">
      <c r="B38" s="5"/>
      <c r="C38" s="5"/>
      <c r="D38" s="25" t="s">
        <v>112</v>
      </c>
      <c r="E38" s="25"/>
      <c r="F38" s="25"/>
      <c r="G38" s="25"/>
      <c r="L38" s="25" t="s">
        <v>112</v>
      </c>
      <c r="M38" s="25"/>
      <c r="N38" s="25"/>
      <c r="O38" s="25"/>
      <c r="T38" s="25" t="s">
        <v>112</v>
      </c>
      <c r="U38" s="25"/>
      <c r="V38" s="25"/>
      <c r="W38" s="25"/>
    </row>
    <row r="39" spans="1:23">
      <c r="A39" t="str">
        <f>'1980 v 2014-5y'!A18</f>
        <v>ht_low_between_atx_female</v>
      </c>
      <c r="B39" s="2">
        <f>'1980 v 2014-5y'!B18</f>
        <v>1.3201232068240643E-2</v>
      </c>
      <c r="E39" t="s">
        <v>109</v>
      </c>
      <c r="F39" t="s">
        <v>105</v>
      </c>
      <c r="G39" t="s">
        <v>106</v>
      </c>
      <c r="I39" t="str">
        <f>'1980 v 2000'!A18</f>
        <v>ht_low_between_atx_female</v>
      </c>
      <c r="J39" s="2">
        <f>'1980 v 2000'!B18</f>
        <v>4.7011371701955795E-2</v>
      </c>
      <c r="M39" t="s">
        <v>109</v>
      </c>
      <c r="N39" t="s">
        <v>105</v>
      </c>
      <c r="O39" t="s">
        <v>106</v>
      </c>
      <c r="Q39" t="str">
        <f>'2000 v 2014-5y'!A18</f>
        <v>ht_low_between_atx_female</v>
      </c>
      <c r="R39" s="2">
        <f>'2000 v 2014-5y'!B18</f>
        <v>-5.3269919008016586E-2</v>
      </c>
      <c r="U39" t="s">
        <v>109</v>
      </c>
      <c r="V39" t="s">
        <v>105</v>
      </c>
      <c r="W39" t="s">
        <v>106</v>
      </c>
    </row>
    <row r="40" spans="1:23">
      <c r="A40" t="str">
        <f>'1980 v 2014-5y'!A19</f>
        <v>ht_low_within_atx_female</v>
      </c>
      <c r="B40" s="2">
        <f>'1980 v 2014-5y'!B19</f>
        <v>0.11087918281555176</v>
      </c>
      <c r="D40" t="s">
        <v>117</v>
      </c>
      <c r="E40" s="2">
        <f>SUM(E41:E42)</f>
        <v>2.3955037547275424</v>
      </c>
      <c r="F40" s="2">
        <f>SUM(F41:F42)</f>
        <v>2.27142333984375</v>
      </c>
      <c r="G40" s="2">
        <f>SUM(G41:G42)</f>
        <v>0.1240804148837924</v>
      </c>
      <c r="I40" t="str">
        <f>'1980 v 2000'!A19</f>
        <v>ht_low_within_atx_female</v>
      </c>
      <c r="J40" s="2">
        <f>'1980 v 2000'!B19</f>
        <v>8.0598399043083191E-2</v>
      </c>
      <c r="L40" t="s">
        <v>117</v>
      </c>
      <c r="M40" s="2">
        <f>SUM(M41:M42)</f>
        <v>-1.5163538046181202</v>
      </c>
      <c r="N40" s="2">
        <f>SUM(N41:N42)</f>
        <v>-1.6439635753631592</v>
      </c>
      <c r="O40" s="2">
        <f>SUM(O41:O42)</f>
        <v>0.12760977074503899</v>
      </c>
      <c r="Q40" t="str">
        <f>'2000 v 2014-5y'!A19</f>
        <v>ht_low_within_atx_female</v>
      </c>
      <c r="R40" s="2">
        <f>'2000 v 2014-5y'!B19</f>
        <v>4.9740564078092575E-2</v>
      </c>
      <c r="T40" t="s">
        <v>117</v>
      </c>
      <c r="U40" s="2">
        <f>SUM(U41:U42)</f>
        <v>3.9118573814630508</v>
      </c>
      <c r="V40" s="2">
        <f>SUM(V41:V42)</f>
        <v>3.9153867363929749</v>
      </c>
      <c r="W40" s="2">
        <f>SUM(W41:W42)</f>
        <v>-3.5293549299240112E-3</v>
      </c>
    </row>
    <row r="41" spans="1:23">
      <c r="A41" t="str">
        <f>'1980 v 2014-5y'!A20</f>
        <v>nht_low_between_atx_female</v>
      </c>
      <c r="B41" s="2">
        <f>'1980 v 2014-5y'!B20</f>
        <v>-0.26924848556518555</v>
      </c>
      <c r="D41" s="3" t="s">
        <v>107</v>
      </c>
      <c r="E41" s="2">
        <f>SUM(F41:G41)</f>
        <v>-0.2560472534969449</v>
      </c>
      <c r="F41" s="2">
        <f>B41</f>
        <v>-0.26924848556518555</v>
      </c>
      <c r="G41" s="2">
        <f>B39</f>
        <v>1.3201232068240643E-2</v>
      </c>
      <c r="I41" t="str">
        <f>'1980 v 2000'!A20</f>
        <v>nht_low_between_atx_female</v>
      </c>
      <c r="J41" s="2">
        <f>'1980 v 2000'!B20</f>
        <v>-0.95883029699325562</v>
      </c>
      <c r="L41" s="3" t="s">
        <v>107</v>
      </c>
      <c r="M41" s="2">
        <f>SUM(N41:O41)</f>
        <v>-0.91181892529129982</v>
      </c>
      <c r="N41" s="2">
        <f>J41</f>
        <v>-0.95883029699325562</v>
      </c>
      <c r="O41" s="2">
        <f>J39</f>
        <v>4.7011371701955795E-2</v>
      </c>
      <c r="Q41" t="str">
        <f>'2000 v 2014-5y'!A20</f>
        <v>nht_low_between_atx_female</v>
      </c>
      <c r="R41" s="2">
        <f>'2000 v 2014-5y'!B20</f>
        <v>0.64615112543106079</v>
      </c>
      <c r="T41" s="3" t="s">
        <v>107</v>
      </c>
      <c r="U41" s="2">
        <f>SUM(V41:W41)</f>
        <v>0.5928812064230442</v>
      </c>
      <c r="V41" s="2">
        <f>R41</f>
        <v>0.64615112543106079</v>
      </c>
      <c r="W41" s="2">
        <f>R39</f>
        <v>-5.3269919008016586E-2</v>
      </c>
    </row>
    <row r="42" spans="1:23">
      <c r="A42" t="str">
        <f>'1980 v 2014-5y'!A21</f>
        <v>nht_low_within_atx_female</v>
      </c>
      <c r="B42" s="2">
        <f>'1980 v 2014-5y'!B21</f>
        <v>2.5406718254089355</v>
      </c>
      <c r="D42" s="3" t="s">
        <v>108</v>
      </c>
      <c r="E42" s="2">
        <f>SUM(F42:G42)</f>
        <v>2.6515510082244873</v>
      </c>
      <c r="F42" s="2">
        <f>B42</f>
        <v>2.5406718254089355</v>
      </c>
      <c r="G42" s="2">
        <f>B40</f>
        <v>0.11087918281555176</v>
      </c>
      <c r="I42" t="str">
        <f>'1980 v 2000'!A21</f>
        <v>nht_low_within_atx_female</v>
      </c>
      <c r="J42" s="2">
        <f>'1980 v 2000'!B21</f>
        <v>-0.68513327836990356</v>
      </c>
      <c r="L42" s="3" t="s">
        <v>108</v>
      </c>
      <c r="M42" s="2">
        <f>SUM(N42:O42)</f>
        <v>-0.60453487932682037</v>
      </c>
      <c r="N42" s="2">
        <f>J42</f>
        <v>-0.68513327836990356</v>
      </c>
      <c r="O42" s="2">
        <f>J40</f>
        <v>8.0598399043083191E-2</v>
      </c>
      <c r="Q42" t="str">
        <f>'2000 v 2014-5y'!A21</f>
        <v>nht_low_within_atx_female</v>
      </c>
      <c r="R42" s="2">
        <f>'2000 v 2014-5y'!B21</f>
        <v>3.2692356109619141</v>
      </c>
      <c r="T42" s="3" t="s">
        <v>108</v>
      </c>
      <c r="U42" s="2">
        <f>SUM(V42:W42)</f>
        <v>3.3189761750400066</v>
      </c>
      <c r="V42" s="2">
        <f>R42</f>
        <v>3.2692356109619141</v>
      </c>
      <c r="W42" s="2">
        <f>R40</f>
        <v>4.9740564078092575E-2</v>
      </c>
    </row>
    <row r="43" spans="1:23">
      <c r="A43" t="str">
        <f>'1980 v 2014-5y'!A22</f>
        <v>ht_cler_between_atx_female</v>
      </c>
      <c r="B43" s="2">
        <f>'1980 v 2014-5y'!B22</f>
        <v>0.99669301509857178</v>
      </c>
      <c r="D43" t="s">
        <v>118</v>
      </c>
      <c r="E43" s="2">
        <f>SUM(E44:E45)</f>
        <v>-16.327209830284119</v>
      </c>
      <c r="F43" s="2">
        <f>SUM(F44:F45)</f>
        <v>-14.252613306045532</v>
      </c>
      <c r="G43" s="2">
        <f>SUM(G44:G45)</f>
        <v>-2.0745965242385864</v>
      </c>
      <c r="I43" t="str">
        <f>'1980 v 2000'!A22</f>
        <v>ht_cler_between_atx_female</v>
      </c>
      <c r="J43" s="2">
        <f>'1980 v 2000'!B22</f>
        <v>3.549358606338501</v>
      </c>
      <c r="L43" t="s">
        <v>118</v>
      </c>
      <c r="M43" s="2">
        <f>SUM(M44:M45)</f>
        <v>-10.98109769821167</v>
      </c>
      <c r="N43" s="2">
        <f>SUM(N44:N45)</f>
        <v>-10.585945844650269</v>
      </c>
      <c r="O43" s="2">
        <f>SUM(O44:O45)</f>
        <v>-0.39515185356140137</v>
      </c>
      <c r="Q43" t="str">
        <f>'2000 v 2014-5y'!A22</f>
        <v>ht_cler_between_atx_female</v>
      </c>
      <c r="R43" s="2">
        <f>'2000 v 2014-5y'!B22</f>
        <v>-1.6002979278564453</v>
      </c>
      <c r="T43" t="s">
        <v>118</v>
      </c>
      <c r="U43" s="2">
        <f>SUM(U44:U45)</f>
        <v>-5.3461125269532204</v>
      </c>
      <c r="V43" s="2">
        <f>SUM(V44:V45)</f>
        <v>-3.6666678190231323</v>
      </c>
      <c r="W43" s="2">
        <f>SUM(W44:W45)</f>
        <v>-1.679444707930088</v>
      </c>
    </row>
    <row r="44" spans="1:23">
      <c r="A44" t="str">
        <f>'1980 v 2014-5y'!A23</f>
        <v>ht_cler_within_atx_female</v>
      </c>
      <c r="B44" s="2">
        <f>'1980 v 2014-5y'!B23</f>
        <v>-3.0712895393371582</v>
      </c>
      <c r="D44" s="3" t="s">
        <v>107</v>
      </c>
      <c r="E44" s="2">
        <f>SUM(F44:G44)</f>
        <v>0.1386948823928833</v>
      </c>
      <c r="F44" s="2">
        <f>B45</f>
        <v>-0.85799813270568848</v>
      </c>
      <c r="G44" s="2">
        <f>B43</f>
        <v>0.99669301509857178</v>
      </c>
      <c r="I44" t="str">
        <f>'1980 v 2000'!A23</f>
        <v>ht_cler_within_atx_female</v>
      </c>
      <c r="J44" s="2">
        <f>'1980 v 2000'!B23</f>
        <v>-3.9445104598999023</v>
      </c>
      <c r="L44" s="3" t="s">
        <v>107</v>
      </c>
      <c r="M44" s="2">
        <f>SUM(N44:O44)</f>
        <v>0.4939112663269043</v>
      </c>
      <c r="N44" s="2">
        <f>J45</f>
        <v>-3.0554473400115967</v>
      </c>
      <c r="O44" s="2">
        <f>J43</f>
        <v>3.549358606338501</v>
      </c>
      <c r="Q44" t="str">
        <f>'2000 v 2014-5y'!A23</f>
        <v>ht_cler_within_atx_female</v>
      </c>
      <c r="R44" s="2">
        <f>'2000 v 2014-5y'!B23</f>
        <v>-7.9146780073642731E-2</v>
      </c>
      <c r="T44" s="3" t="s">
        <v>107</v>
      </c>
      <c r="U44" s="2">
        <f>SUM(V44:W44)</f>
        <v>0.11979210376739502</v>
      </c>
      <c r="V44" s="2">
        <f>R45</f>
        <v>1.7200900316238403</v>
      </c>
      <c r="W44" s="2">
        <f>R43</f>
        <v>-1.6002979278564453</v>
      </c>
    </row>
    <row r="45" spans="1:23">
      <c r="A45" t="str">
        <f>'1980 v 2014-5y'!A24</f>
        <v>nht_cler_between_atx_female</v>
      </c>
      <c r="B45" s="2">
        <f>'1980 v 2014-5y'!B24</f>
        <v>-0.85799813270568848</v>
      </c>
      <c r="D45" s="3" t="s">
        <v>108</v>
      </c>
      <c r="E45" s="2">
        <f>SUM(F45:G45)</f>
        <v>-16.465904712677002</v>
      </c>
      <c r="F45" s="2">
        <f>B46</f>
        <v>-13.394615173339844</v>
      </c>
      <c r="G45" s="2">
        <f>B44</f>
        <v>-3.0712895393371582</v>
      </c>
      <c r="I45" t="str">
        <f>'1980 v 2000'!A24</f>
        <v>nht_cler_between_atx_female</v>
      </c>
      <c r="J45" s="2">
        <f>'1980 v 2000'!B24</f>
        <v>-3.0554473400115967</v>
      </c>
      <c r="L45" s="3" t="s">
        <v>108</v>
      </c>
      <c r="M45" s="2">
        <f>SUM(N45:O45)</f>
        <v>-11.475008964538574</v>
      </c>
      <c r="N45" s="2">
        <f>J46</f>
        <v>-7.5304985046386719</v>
      </c>
      <c r="O45" s="2">
        <f>J44</f>
        <v>-3.9445104598999023</v>
      </c>
      <c r="Q45" t="str">
        <f>'2000 v 2014-5y'!A24</f>
        <v>nht_cler_between_atx_female</v>
      </c>
      <c r="R45" s="2">
        <f>'2000 v 2014-5y'!B24</f>
        <v>1.7200900316238403</v>
      </c>
      <c r="T45" s="3" t="s">
        <v>108</v>
      </c>
      <c r="U45" s="2">
        <f>SUM(V45:W45)</f>
        <v>-5.4659046307206154</v>
      </c>
      <c r="V45" s="2">
        <f>R46</f>
        <v>-5.3867578506469727</v>
      </c>
      <c r="W45" s="2">
        <f>R44</f>
        <v>-7.9146780073642731E-2</v>
      </c>
    </row>
    <row r="46" spans="1:23" s="8" customFormat="1" ht="31.5" customHeight="1">
      <c r="A46" s="8" t="str">
        <f>'1980 v 2014-5y'!A25</f>
        <v>nht_cler_within_atx_female</v>
      </c>
      <c r="B46" s="10">
        <f>'1980 v 2014-5y'!B25</f>
        <v>-13.394615173339844</v>
      </c>
      <c r="D46" s="8" t="s">
        <v>120</v>
      </c>
      <c r="E46" s="10">
        <f>SUM(E47:E48)</f>
        <v>-3.2283843085169792</v>
      </c>
      <c r="F46" s="10">
        <f>SUM(F47:F48)</f>
        <v>-0.81054293364286423</v>
      </c>
      <c r="G46" s="10">
        <f>SUM(G47:G48)</f>
        <v>-2.417841374874115</v>
      </c>
      <c r="I46" s="8" t="str">
        <f>'1980 v 2000'!A25</f>
        <v>nht_cler_within_atx_female</v>
      </c>
      <c r="J46" s="10">
        <f>'1980 v 2000'!B25</f>
        <v>-7.5304985046386719</v>
      </c>
      <c r="L46" s="8" t="s">
        <v>120</v>
      </c>
      <c r="M46" s="10">
        <f>SUM(M47:M48)</f>
        <v>-0.82591135799884796</v>
      </c>
      <c r="N46" s="10">
        <f>SUM(N47:N48)</f>
        <v>-0.50030513107776642</v>
      </c>
      <c r="O46" s="10">
        <f>SUM(O47:O48)</f>
        <v>-0.32560622692108154</v>
      </c>
      <c r="Q46" s="8" t="str">
        <f>'2000 v 2014-5y'!A25</f>
        <v>nht_cler_within_atx_female</v>
      </c>
      <c r="R46" s="10">
        <f>'2000 v 2014-5y'!B25</f>
        <v>-5.3867578506469727</v>
      </c>
      <c r="T46" s="8" t="s">
        <v>120</v>
      </c>
      <c r="U46" s="10">
        <f>SUM(U47:U48)</f>
        <v>-2.4024728834629059</v>
      </c>
      <c r="V46" s="10">
        <f>SUM(V47:V48)</f>
        <v>-0.31023773550987244</v>
      </c>
      <c r="W46" s="10">
        <f>SUM(W47:W48)</f>
        <v>-2.0922351479530334</v>
      </c>
    </row>
    <row r="47" spans="1:23">
      <c r="A47" t="str">
        <f>'1980 v 2014-5y'!A26</f>
        <v>ht_prod_between_atx_female</v>
      </c>
      <c r="B47" s="2">
        <f>'1980 v 2014-5y'!B26</f>
        <v>0.51484805345535278</v>
      </c>
      <c r="D47" s="3" t="s">
        <v>107</v>
      </c>
      <c r="E47" s="2">
        <f>SUM(F47:G47)</f>
        <v>0.40270525962114334</v>
      </c>
      <c r="F47" s="2">
        <f>B49</f>
        <v>-0.11214279383420944</v>
      </c>
      <c r="G47" s="2">
        <f>B47</f>
        <v>0.51484805345535278</v>
      </c>
      <c r="I47" t="str">
        <f>'1980 v 2000'!A26</f>
        <v>ht_prod_between_atx_female</v>
      </c>
      <c r="J47" s="2">
        <f>'1980 v 2000'!B26</f>
        <v>1.8334435224533081</v>
      </c>
      <c r="L47" s="3" t="s">
        <v>107</v>
      </c>
      <c r="M47" s="2">
        <f>SUM(N47:O47)</f>
        <v>1.434087872505188</v>
      </c>
      <c r="N47" s="2">
        <f>J49</f>
        <v>-0.39935564994812012</v>
      </c>
      <c r="O47" s="2">
        <f>J47</f>
        <v>1.8334435224533081</v>
      </c>
      <c r="Q47" t="str">
        <f>'2000 v 2014-5y'!A26</f>
        <v>ht_prod_between_atx_female</v>
      </c>
      <c r="R47" s="2">
        <f>'2000 v 2014-5y'!B26</f>
        <v>-0.79731172323226929</v>
      </c>
      <c r="T47" s="3" t="s">
        <v>107</v>
      </c>
      <c r="U47" s="2">
        <f>SUM(V47:W47)</f>
        <v>-0.51649805903434753</v>
      </c>
      <c r="V47" s="2">
        <f>R49</f>
        <v>0.28081366419792175</v>
      </c>
      <c r="W47" s="2">
        <f>R47</f>
        <v>-0.79731172323226929</v>
      </c>
    </row>
    <row r="48" spans="1:23">
      <c r="A48" t="str">
        <f>'1980 v 2014-5y'!A27</f>
        <v>ht_prod_within_atx_female</v>
      </c>
      <c r="B48" s="2">
        <f>'1980 v 2014-5y'!B27</f>
        <v>-2.9326894283294678</v>
      </c>
      <c r="D48" s="3" t="s">
        <v>108</v>
      </c>
      <c r="E48" s="2">
        <f>SUM(F48:G48)</f>
        <v>-3.6310895681381226</v>
      </c>
      <c r="F48" s="2">
        <f>B50</f>
        <v>-0.69840013980865479</v>
      </c>
      <c r="G48" s="2">
        <f>B48</f>
        <v>-2.9326894283294678</v>
      </c>
      <c r="I48" t="str">
        <f>'1980 v 2000'!A27</f>
        <v>ht_prod_within_atx_female</v>
      </c>
      <c r="J48" s="2">
        <f>'1980 v 2000'!B27</f>
        <v>-2.1590497493743896</v>
      </c>
      <c r="L48" s="3" t="s">
        <v>108</v>
      </c>
      <c r="M48" s="2">
        <f>SUM(N48:O48)</f>
        <v>-2.2599992305040359</v>
      </c>
      <c r="N48" s="2">
        <f>J50</f>
        <v>-0.1009494811296463</v>
      </c>
      <c r="O48" s="2">
        <f>J48</f>
        <v>-2.1590497493743896</v>
      </c>
      <c r="Q48" t="str">
        <f>'2000 v 2014-5y'!A27</f>
        <v>ht_prod_within_atx_female</v>
      </c>
      <c r="R48" s="2">
        <f>'2000 v 2014-5y'!B27</f>
        <v>-1.2949234247207642</v>
      </c>
      <c r="T48" s="3" t="s">
        <v>108</v>
      </c>
      <c r="U48" s="2">
        <f>SUM(V48:W48)</f>
        <v>-1.8859748244285583</v>
      </c>
      <c r="V48" s="2">
        <f>R50</f>
        <v>-0.59105139970779419</v>
      </c>
      <c r="W48" s="2">
        <f>R48</f>
        <v>-1.2949234247207642</v>
      </c>
    </row>
    <row r="49" spans="1:23">
      <c r="A49" t="str">
        <f>'1980 v 2014-5y'!A28</f>
        <v>nht_prod_between_atx_female</v>
      </c>
      <c r="B49" s="2">
        <f>'1980 v 2014-5y'!B28</f>
        <v>-0.11214279383420944</v>
      </c>
      <c r="D49" t="s">
        <v>119</v>
      </c>
      <c r="E49" s="2">
        <f>SUM(E50:E51)</f>
        <v>17.160091251134872</v>
      </c>
      <c r="F49" s="2">
        <f>SUM(F50:F51)</f>
        <v>10.831350803375244</v>
      </c>
      <c r="G49" s="2">
        <f>SUM(G50:G51)</f>
        <v>6.3287404477596283</v>
      </c>
      <c r="I49" t="str">
        <f>'1980 v 2000'!A28</f>
        <v>nht_prod_between_atx_female</v>
      </c>
      <c r="J49" s="2">
        <f>'1980 v 2000'!B28</f>
        <v>-0.39935564994812012</v>
      </c>
      <c r="L49" t="s">
        <v>119</v>
      </c>
      <c r="M49" s="2">
        <f>SUM(M50:M51)</f>
        <v>13.323363184928894</v>
      </c>
      <c r="N49" s="2">
        <f>SUM(N50:N51)</f>
        <v>5.7490262985229492</v>
      </c>
      <c r="O49" s="2">
        <f>SUM(O50:O51)</f>
        <v>7.5743368864059448</v>
      </c>
      <c r="Q49" t="str">
        <f>'2000 v 2014-5y'!A28</f>
        <v>nht_prod_between_atx_female</v>
      </c>
      <c r="R49" s="2">
        <f>'2000 v 2014-5y'!B28</f>
        <v>0.28081366419792175</v>
      </c>
      <c r="T49" t="s">
        <v>119</v>
      </c>
      <c r="U49" s="2">
        <f>SUM(U50:U51)</f>
        <v>3.8367276191711426</v>
      </c>
      <c r="V49" s="2">
        <f>SUM(V50:V51)</f>
        <v>5.0823242664337158</v>
      </c>
      <c r="W49" s="2">
        <f>SUM(W50:W51)</f>
        <v>-1.2455966472625732</v>
      </c>
    </row>
    <row r="50" spans="1:23">
      <c r="A50" t="str">
        <f>'1980 v 2014-5y'!A29</f>
        <v>nht_prod_within_atx_female</v>
      </c>
      <c r="B50" s="2">
        <f>'1980 v 2014-5y'!B29</f>
        <v>-0.69840013980865479</v>
      </c>
      <c r="D50" s="3" t="s">
        <v>107</v>
      </c>
      <c r="E50" s="2">
        <f>SUM(F50:G50)</f>
        <v>-0.28535285592079163</v>
      </c>
      <c r="F50" s="2">
        <f>B53</f>
        <v>-0.7209935188293457</v>
      </c>
      <c r="G50" s="2">
        <f>B51</f>
        <v>0.43564066290855408</v>
      </c>
      <c r="I50" t="str">
        <f>'1980 v 2000'!A29</f>
        <v>nht_prod_within_atx_female</v>
      </c>
      <c r="J50" s="2">
        <f>'1980 v 2000'!B29</f>
        <v>-0.1009494811296463</v>
      </c>
      <c r="L50" s="3" t="s">
        <v>107</v>
      </c>
      <c r="M50" s="2">
        <f>SUM(N50:O50)</f>
        <v>-1.016180157661438</v>
      </c>
      <c r="N50" s="2">
        <f>J53</f>
        <v>-2.5675554275512695</v>
      </c>
      <c r="O50" s="2">
        <f>J51</f>
        <v>1.5513752698898315</v>
      </c>
      <c r="Q50" t="str">
        <f>'2000 v 2014-5y'!A29</f>
        <v>nht_prod_within_atx_female</v>
      </c>
      <c r="R50" s="2">
        <f>'2000 v 2014-5y'!B29</f>
        <v>-0.59105139970779419</v>
      </c>
      <c r="T50" s="3" t="s">
        <v>107</v>
      </c>
      <c r="U50" s="2">
        <f>SUM(V50:W50)</f>
        <v>-0.19617533683776855</v>
      </c>
      <c r="V50" s="2">
        <f>R53</f>
        <v>2.3737509250640869</v>
      </c>
      <c r="W50" s="2">
        <f>R51</f>
        <v>-2.5699262619018555</v>
      </c>
    </row>
    <row r="51" spans="1:23">
      <c r="A51" t="str">
        <f>'1980 v 2014-5y'!A30</f>
        <v>ht_high_between_atx_female</v>
      </c>
      <c r="B51" s="2">
        <f>'1980 v 2014-5y'!B30</f>
        <v>0.43564066290855408</v>
      </c>
      <c r="D51" s="3" t="s">
        <v>108</v>
      </c>
      <c r="E51" s="2">
        <f>SUM(F51:G51)</f>
        <v>17.445444107055664</v>
      </c>
      <c r="F51" s="2">
        <f>B54</f>
        <v>11.55234432220459</v>
      </c>
      <c r="G51" s="2">
        <f>B52</f>
        <v>5.8930997848510742</v>
      </c>
      <c r="I51" t="str">
        <f>'1980 v 2000'!A30</f>
        <v>ht_high_between_atx_female</v>
      </c>
      <c r="J51" s="2">
        <f>'1980 v 2000'!B30</f>
        <v>1.5513752698898315</v>
      </c>
      <c r="L51" s="3" t="s">
        <v>108</v>
      </c>
      <c r="M51" s="2">
        <f>SUM(N51:O51)</f>
        <v>14.339543342590332</v>
      </c>
      <c r="N51" s="2">
        <f>J54</f>
        <v>8.3165817260742187</v>
      </c>
      <c r="O51" s="2">
        <f>J52</f>
        <v>6.0229616165161133</v>
      </c>
      <c r="Q51" t="str">
        <f>'2000 v 2014-5y'!A30</f>
        <v>ht_high_between_atx_female</v>
      </c>
      <c r="R51" s="2">
        <f>'2000 v 2014-5y'!B30</f>
        <v>-2.5699262619018555</v>
      </c>
      <c r="T51" s="3" t="s">
        <v>108</v>
      </c>
      <c r="U51" s="2">
        <f>SUM(V51:W51)</f>
        <v>4.0329029560089111</v>
      </c>
      <c r="V51" s="2">
        <f>R54</f>
        <v>2.7085733413696289</v>
      </c>
      <c r="W51" s="2">
        <f>R52</f>
        <v>1.3243296146392822</v>
      </c>
    </row>
    <row r="52" spans="1:23">
      <c r="A52" t="str">
        <f>'1980 v 2014-5y'!A31</f>
        <v>ht_high_within_atx_female</v>
      </c>
      <c r="B52" s="2">
        <f>'1980 v 2014-5y'!B31</f>
        <v>5.8930997848510742</v>
      </c>
      <c r="I52" t="str">
        <f>'1980 v 2000'!A31</f>
        <v>ht_high_within_atx_female</v>
      </c>
      <c r="J52" s="2">
        <f>'1980 v 2000'!B31</f>
        <v>6.0229616165161133</v>
      </c>
      <c r="Q52" t="str">
        <f>'2000 v 2014-5y'!A31</f>
        <v>ht_high_within_atx_female</v>
      </c>
      <c r="R52" s="2">
        <f>'2000 v 2014-5y'!B31</f>
        <v>1.3243296146392822</v>
      </c>
    </row>
    <row r="53" spans="1:23">
      <c r="A53" t="str">
        <f>'1980 v 2014-5y'!A32</f>
        <v>nht_high_between_atx_female</v>
      </c>
      <c r="B53" s="2">
        <f>'1980 v 2014-5y'!B32</f>
        <v>-0.7209935188293457</v>
      </c>
      <c r="I53" t="str">
        <f>'1980 v 2000'!A32</f>
        <v>nht_high_between_atx_female</v>
      </c>
      <c r="J53" s="2">
        <f>'1980 v 2000'!B32</f>
        <v>-2.5675554275512695</v>
      </c>
      <c r="Q53" t="str">
        <f>'2000 v 2014-5y'!A32</f>
        <v>nht_high_between_atx_female</v>
      </c>
      <c r="R53" s="2">
        <f>'2000 v 2014-5y'!B32</f>
        <v>2.3737509250640869</v>
      </c>
    </row>
    <row r="54" spans="1:23">
      <c r="A54" t="str">
        <f>'1980 v 2014-5y'!A33</f>
        <v>nht_high_within_atx_female</v>
      </c>
      <c r="B54" s="2">
        <f>'1980 v 2014-5y'!B33</f>
        <v>11.55234432220459</v>
      </c>
      <c r="I54" t="str">
        <f>'1980 v 2000'!A33</f>
        <v>nht_high_within_atx_female</v>
      </c>
      <c r="J54" s="2">
        <f>'1980 v 2000'!B33</f>
        <v>8.3165817260742187</v>
      </c>
      <c r="Q54" t="str">
        <f>'2000 v 2014-5y'!A33</f>
        <v>nht_high_within_atx_female</v>
      </c>
      <c r="R54" s="2">
        <f>'2000 v 2014-5y'!B33</f>
        <v>2.7085733413696289</v>
      </c>
    </row>
  </sheetData>
  <mergeCells count="12">
    <mergeCell ref="T38:W38"/>
    <mergeCell ref="T1:W1"/>
    <mergeCell ref="L2:O2"/>
    <mergeCell ref="T2:W2"/>
    <mergeCell ref="L20:O20"/>
    <mergeCell ref="T20:W20"/>
    <mergeCell ref="D2:G2"/>
    <mergeCell ref="D1:G1"/>
    <mergeCell ref="D20:G20"/>
    <mergeCell ref="D38:G38"/>
    <mergeCell ref="L1:O1"/>
    <mergeCell ref="L38:O38"/>
  </mergeCells>
  <pageMargins left="0.7" right="0.7" top="0.75" bottom="0.75" header="0.3" footer="0.3"/>
  <pageSetup scale="88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3"/>
  <sheetViews>
    <sheetView tabSelected="1" topLeftCell="B25" workbookViewId="0">
      <selection activeCell="H34" sqref="H34"/>
    </sheetView>
  </sheetViews>
  <sheetFormatPr defaultRowHeight="15"/>
  <cols>
    <col min="1" max="1" width="25.7109375" customWidth="1"/>
    <col min="4" max="4" width="9.85546875" bestFit="1" customWidth="1"/>
    <col min="5" max="5" width="25.7109375" customWidth="1"/>
    <col min="8" max="8" width="9.85546875" bestFit="1" customWidth="1"/>
    <col min="9" max="9" width="25.7109375" customWidth="1"/>
    <col min="12" max="12" width="9.85546875" bestFit="1" customWidth="1"/>
  </cols>
  <sheetData>
    <row r="1" spans="1:14" s="7" customFormat="1" ht="46.5" customHeight="1" thickBot="1">
      <c r="A1" s="26" t="s">
        <v>113</v>
      </c>
      <c r="B1" s="26"/>
      <c r="C1" s="26"/>
      <c r="D1" s="26"/>
      <c r="E1" s="26" t="s">
        <v>114</v>
      </c>
      <c r="F1" s="26"/>
      <c r="G1" s="26"/>
      <c r="H1" s="26"/>
      <c r="I1" s="26" t="s">
        <v>115</v>
      </c>
      <c r="J1" s="26"/>
      <c r="K1" s="26"/>
      <c r="L1" s="26"/>
    </row>
    <row r="2" spans="1:14">
      <c r="A2" s="27" t="s">
        <v>121</v>
      </c>
      <c r="B2" s="28"/>
      <c r="C2" s="28"/>
      <c r="D2" s="29"/>
      <c r="E2" s="27" t="s">
        <v>122</v>
      </c>
      <c r="F2" s="28"/>
      <c r="G2" s="28"/>
      <c r="H2" s="29"/>
      <c r="I2" s="27" t="s">
        <v>123</v>
      </c>
      <c r="J2" s="28"/>
      <c r="K2" s="28"/>
      <c r="L2" s="29"/>
    </row>
    <row r="3" spans="1:14">
      <c r="A3" s="11"/>
      <c r="B3" s="12" t="s">
        <v>109</v>
      </c>
      <c r="C3" s="12" t="s">
        <v>105</v>
      </c>
      <c r="D3" s="13" t="s">
        <v>106</v>
      </c>
      <c r="E3" s="11"/>
      <c r="F3" s="12" t="s">
        <v>109</v>
      </c>
      <c r="G3" s="12" t="s">
        <v>105</v>
      </c>
      <c r="H3" s="13" t="s">
        <v>106</v>
      </c>
      <c r="I3" s="11"/>
      <c r="J3" s="12" t="s">
        <v>109</v>
      </c>
      <c r="K3" s="12" t="s">
        <v>105</v>
      </c>
      <c r="L3" s="13" t="s">
        <v>106</v>
      </c>
    </row>
    <row r="4" spans="1:14">
      <c r="A4" s="11" t="s">
        <v>117</v>
      </c>
      <c r="B4" s="14">
        <v>2.3060483410954475</v>
      </c>
      <c r="C4" s="14">
        <v>2.3047656416893005</v>
      </c>
      <c r="D4" s="15">
        <v>1.2826994061470032E-3</v>
      </c>
      <c r="E4" s="11" t="s">
        <v>117</v>
      </c>
      <c r="F4" s="14">
        <v>-1.0718399072065949</v>
      </c>
      <c r="G4" s="14">
        <v>-1.0675547579303384</v>
      </c>
      <c r="H4" s="15">
        <v>-4.2851492762565613E-3</v>
      </c>
      <c r="I4" s="11" t="s">
        <v>117</v>
      </c>
      <c r="J4" s="14">
        <v>3.3778883181512356</v>
      </c>
      <c r="K4" s="14">
        <v>3.3723204731941223</v>
      </c>
      <c r="L4" s="15">
        <v>5.567844957113266E-3</v>
      </c>
      <c r="N4" s="2"/>
    </row>
    <row r="5" spans="1:14">
      <c r="A5" s="16" t="s">
        <v>107</v>
      </c>
      <c r="B5" s="14">
        <v>-0.47223111987113953</v>
      </c>
      <c r="C5" s="14">
        <v>-0.53076153993606567</v>
      </c>
      <c r="D5" s="15">
        <v>5.8530420064926147E-2</v>
      </c>
      <c r="E5" s="16" t="s">
        <v>107</v>
      </c>
      <c r="F5" s="14">
        <v>-0.94062763452529907</v>
      </c>
      <c r="G5" s="14">
        <v>-1.0572131872177124</v>
      </c>
      <c r="H5" s="15">
        <v>0.11658555269241333</v>
      </c>
      <c r="I5" s="16" t="s">
        <v>107</v>
      </c>
      <c r="J5" s="14">
        <v>0.48884295672178268</v>
      </c>
      <c r="K5" s="14">
        <v>0.52581650018692017</v>
      </c>
      <c r="L5" s="15">
        <v>-3.6973543465137482E-2</v>
      </c>
      <c r="M5" s="2"/>
      <c r="N5" s="2"/>
    </row>
    <row r="6" spans="1:14">
      <c r="A6" s="16" t="s">
        <v>108</v>
      </c>
      <c r="B6" s="14">
        <v>2.7782794609665871</v>
      </c>
      <c r="C6" s="14">
        <v>2.8355271816253662</v>
      </c>
      <c r="D6" s="15">
        <v>-5.7247720658779144E-2</v>
      </c>
      <c r="E6" s="16" t="s">
        <v>108</v>
      </c>
      <c r="F6" s="14">
        <v>-0.13121227268129587</v>
      </c>
      <c r="G6" s="14">
        <v>-1.034157071262598E-2</v>
      </c>
      <c r="H6" s="15">
        <v>-0.12087070196866989</v>
      </c>
      <c r="I6" s="16" t="s">
        <v>108</v>
      </c>
      <c r="J6" s="14">
        <v>2.8890453614294529</v>
      </c>
      <c r="K6" s="14">
        <v>2.8465039730072021</v>
      </c>
      <c r="L6" s="15">
        <v>4.2541388422250748E-2</v>
      </c>
      <c r="M6" s="2"/>
    </row>
    <row r="7" spans="1:14">
      <c r="A7" s="11" t="s">
        <v>118</v>
      </c>
      <c r="B7" s="14">
        <v>-7.4962849617004395</v>
      </c>
      <c r="C7" s="14">
        <v>-7.2364538908004761</v>
      </c>
      <c r="D7" s="15">
        <v>-0.25983107089996338</v>
      </c>
      <c r="E7" s="11" t="s">
        <v>118</v>
      </c>
      <c r="F7" s="14">
        <v>-4.6029459238052368</v>
      </c>
      <c r="G7" s="14">
        <v>-5.4348516464233398</v>
      </c>
      <c r="H7" s="15">
        <v>0.83190572261810303</v>
      </c>
      <c r="I7" s="11" t="s">
        <v>118</v>
      </c>
      <c r="J7" s="14">
        <v>-2.8933389782905579</v>
      </c>
      <c r="K7" s="14">
        <v>-1.8016022443771362</v>
      </c>
      <c r="L7" s="15">
        <v>-1.0917367339134216</v>
      </c>
      <c r="M7" s="2"/>
    </row>
    <row r="8" spans="1:14">
      <c r="A8" s="16" t="s">
        <v>107</v>
      </c>
      <c r="B8" s="14">
        <v>-0.1422344446182251</v>
      </c>
      <c r="C8" s="14">
        <v>-1.3044813871383667</v>
      </c>
      <c r="D8" s="15">
        <v>1.1622469425201416</v>
      </c>
      <c r="E8" s="16" t="s">
        <v>107</v>
      </c>
      <c r="F8" s="14">
        <v>-0.28331375122070313</v>
      </c>
      <c r="G8" s="14">
        <v>-2.598369836807251</v>
      </c>
      <c r="H8" s="15">
        <v>2.3150560855865479</v>
      </c>
      <c r="I8" s="16" t="s">
        <v>107</v>
      </c>
      <c r="J8" s="14">
        <v>0.22555971145629883</v>
      </c>
      <c r="K8" s="14">
        <v>1.1196860074996948</v>
      </c>
      <c r="L8" s="15">
        <v>-0.894126296043396</v>
      </c>
    </row>
    <row r="9" spans="1:14">
      <c r="A9" s="16" t="s">
        <v>108</v>
      </c>
      <c r="B9" s="14">
        <v>-7.3540505170822144</v>
      </c>
      <c r="C9" s="14">
        <v>-5.9319725036621094</v>
      </c>
      <c r="D9" s="15">
        <v>-1.422078013420105</v>
      </c>
      <c r="E9" s="16" t="s">
        <v>108</v>
      </c>
      <c r="F9" s="14">
        <v>-4.3196321725845337</v>
      </c>
      <c r="G9" s="14">
        <v>-2.8364818096160889</v>
      </c>
      <c r="H9" s="15">
        <v>-1.4831503629684448</v>
      </c>
      <c r="I9" s="16" t="s">
        <v>108</v>
      </c>
      <c r="J9" s="14">
        <v>-3.1188986897468567</v>
      </c>
      <c r="K9" s="14">
        <v>-2.9212882518768311</v>
      </c>
      <c r="L9" s="15">
        <v>-0.19761043787002563</v>
      </c>
    </row>
    <row r="10" spans="1:14" ht="45">
      <c r="A10" s="17" t="s">
        <v>120</v>
      </c>
      <c r="B10" s="18">
        <v>-6.1747646331787109</v>
      </c>
      <c r="C10" s="18">
        <v>-3.6366945505142212</v>
      </c>
      <c r="D10" s="19">
        <v>-2.5380700826644897</v>
      </c>
      <c r="E10" s="17" t="s">
        <v>120</v>
      </c>
      <c r="F10" s="18">
        <v>-3.9895846843719482</v>
      </c>
      <c r="G10" s="18">
        <v>-3.1929621696472168</v>
      </c>
      <c r="H10" s="19">
        <v>-0.79662251472473145</v>
      </c>
      <c r="I10" s="17" t="s">
        <v>120</v>
      </c>
      <c r="J10" s="23">
        <v>-2.1851798892021179</v>
      </c>
      <c r="K10" s="23">
        <v>-0.44373238086700439</v>
      </c>
      <c r="L10" s="24">
        <v>-1.7414475083351135</v>
      </c>
    </row>
    <row r="11" spans="1:14">
      <c r="A11" s="16" t="s">
        <v>107</v>
      </c>
      <c r="B11" s="14">
        <v>0.45881533622741699</v>
      </c>
      <c r="C11" s="14">
        <v>-1.0183809995651245</v>
      </c>
      <c r="D11" s="15">
        <v>1.4771963357925415</v>
      </c>
      <c r="E11" s="16" t="s">
        <v>107</v>
      </c>
      <c r="F11" s="14">
        <v>0.91390490531921387</v>
      </c>
      <c r="G11" s="14">
        <v>-2.0284924507141113</v>
      </c>
      <c r="H11" s="15">
        <v>2.9423973560333252</v>
      </c>
      <c r="I11" s="16" t="s">
        <v>107</v>
      </c>
      <c r="J11" s="14">
        <v>0.12553346157073975</v>
      </c>
      <c r="K11" s="14">
        <v>0.93859553337097168</v>
      </c>
      <c r="L11" s="15">
        <v>-0.81306207180023193</v>
      </c>
    </row>
    <row r="12" spans="1:14">
      <c r="A12" s="16" t="s">
        <v>108</v>
      </c>
      <c r="B12" s="14">
        <v>-6.6335799694061279</v>
      </c>
      <c r="C12" s="14">
        <v>-2.6183135509490967</v>
      </c>
      <c r="D12" s="15">
        <v>-4.0152664184570313</v>
      </c>
      <c r="E12" s="16" t="s">
        <v>108</v>
      </c>
      <c r="F12" s="14">
        <v>-4.9034895896911621</v>
      </c>
      <c r="G12" s="14">
        <v>-1.1644697189331055</v>
      </c>
      <c r="H12" s="15">
        <v>-3.7390198707580566</v>
      </c>
      <c r="I12" s="16" t="s">
        <v>108</v>
      </c>
      <c r="J12" s="14">
        <v>-2.3107133507728577</v>
      </c>
      <c r="K12" s="14">
        <v>-1.3823279142379761</v>
      </c>
      <c r="L12" s="15">
        <v>-0.92838543653488159</v>
      </c>
    </row>
    <row r="13" spans="1:14">
      <c r="A13" s="11" t="s">
        <v>119</v>
      </c>
      <c r="B13" s="14">
        <v>11.365001320838928</v>
      </c>
      <c r="C13" s="14">
        <v>3.9890742301940918</v>
      </c>
      <c r="D13" s="15">
        <v>7.3759270906448364</v>
      </c>
      <c r="E13" s="11" t="s">
        <v>119</v>
      </c>
      <c r="F13" s="14">
        <v>9.6643705368041992</v>
      </c>
      <c r="G13" s="14">
        <v>0.57393670082092285</v>
      </c>
      <c r="H13" s="15">
        <v>9.0904338359832764</v>
      </c>
      <c r="I13" s="11" t="s">
        <v>119</v>
      </c>
      <c r="J13" s="14">
        <v>1.7006306648254395</v>
      </c>
      <c r="K13" s="14">
        <v>3.4151374101638794</v>
      </c>
      <c r="L13" s="15">
        <v>-1.7145067453384399</v>
      </c>
    </row>
    <row r="14" spans="1:14">
      <c r="A14" s="16" t="s">
        <v>107</v>
      </c>
      <c r="B14" s="14">
        <v>0.15565025806427002</v>
      </c>
      <c r="C14" s="14">
        <v>-1.725684642791748</v>
      </c>
      <c r="D14" s="15">
        <v>1.8813349008560181</v>
      </c>
      <c r="E14" s="16" t="s">
        <v>107</v>
      </c>
      <c r="F14" s="14">
        <v>0.31003665924072266</v>
      </c>
      <c r="G14" s="14">
        <v>-3.4373562335968018</v>
      </c>
      <c r="H14" s="15">
        <v>3.7473928928375244</v>
      </c>
      <c r="I14" s="16" t="s">
        <v>107</v>
      </c>
      <c r="J14" s="14">
        <v>-0.8399360179901123</v>
      </c>
      <c r="K14" s="14">
        <v>1.9580252170562744</v>
      </c>
      <c r="L14" s="15">
        <v>-2.7979612350463867</v>
      </c>
    </row>
    <row r="15" spans="1:14" ht="15.75" thickBot="1">
      <c r="A15" s="20" t="s">
        <v>108</v>
      </c>
      <c r="B15" s="21">
        <v>11.209351062774658</v>
      </c>
      <c r="C15" s="21">
        <v>5.7147588729858398</v>
      </c>
      <c r="D15" s="22">
        <v>5.4945921897888184</v>
      </c>
      <c r="E15" s="20" t="s">
        <v>108</v>
      </c>
      <c r="F15" s="21">
        <v>9.3543338775634766</v>
      </c>
      <c r="G15" s="21">
        <v>4.0112929344177246</v>
      </c>
      <c r="H15" s="22">
        <v>5.343040943145752</v>
      </c>
      <c r="I15" s="20" t="s">
        <v>108</v>
      </c>
      <c r="J15" s="21">
        <v>2.5405666828155518</v>
      </c>
      <c r="K15" s="21">
        <v>1.457112193107605</v>
      </c>
      <c r="L15" s="22">
        <v>1.0834544897079468</v>
      </c>
    </row>
    <row r="16" spans="1:14">
      <c r="A16" s="27" t="s">
        <v>124</v>
      </c>
      <c r="B16" s="28"/>
      <c r="C16" s="28"/>
      <c r="D16" s="29"/>
      <c r="E16" s="27" t="s">
        <v>125</v>
      </c>
      <c r="F16" s="28"/>
      <c r="G16" s="28"/>
      <c r="H16" s="29"/>
      <c r="I16" s="27" t="s">
        <v>126</v>
      </c>
      <c r="J16" s="28"/>
      <c r="K16" s="28"/>
      <c r="L16" s="29"/>
    </row>
    <row r="17" spans="1:14">
      <c r="A17" s="11"/>
      <c r="B17" s="12" t="s">
        <v>109</v>
      </c>
      <c r="C17" s="12" t="s">
        <v>105</v>
      </c>
      <c r="D17" s="13" t="s">
        <v>106</v>
      </c>
      <c r="E17" s="11"/>
      <c r="F17" s="12" t="s">
        <v>109</v>
      </c>
      <c r="G17" s="12" t="s">
        <v>105</v>
      </c>
      <c r="H17" s="13" t="s">
        <v>106</v>
      </c>
      <c r="I17" s="11"/>
      <c r="J17" s="12" t="s">
        <v>109</v>
      </c>
      <c r="K17" s="12" t="s">
        <v>105</v>
      </c>
      <c r="L17" s="13" t="s">
        <v>106</v>
      </c>
    </row>
    <row r="18" spans="1:14">
      <c r="A18" s="11" t="s">
        <v>117</v>
      </c>
      <c r="B18" s="14">
        <v>2.262506477534771</v>
      </c>
      <c r="C18" s="14">
        <v>2.3588321208953857</v>
      </c>
      <c r="D18" s="15">
        <v>-9.6325643360614777E-2</v>
      </c>
      <c r="E18" s="11" t="s">
        <v>117</v>
      </c>
      <c r="F18" s="14">
        <v>-0.62908317148685455</v>
      </c>
      <c r="G18" s="14">
        <v>-0.52043622732162476</v>
      </c>
      <c r="H18" s="15">
        <v>-0.1086469441652298</v>
      </c>
      <c r="I18" s="11" t="s">
        <v>117</v>
      </c>
      <c r="J18" s="14">
        <v>2.8915895186364651</v>
      </c>
      <c r="K18" s="14">
        <v>2.8792682290077209</v>
      </c>
      <c r="L18" s="15">
        <v>1.2321289628744125E-2</v>
      </c>
    </row>
    <row r="19" spans="1:14">
      <c r="A19" s="16" t="s">
        <v>107</v>
      </c>
      <c r="B19" s="14">
        <v>-0.53680361062288284</v>
      </c>
      <c r="C19" s="14">
        <v>-0.64357328414916992</v>
      </c>
      <c r="D19" s="15">
        <v>0.10676967352628708</v>
      </c>
      <c r="E19" s="16" t="s">
        <v>107</v>
      </c>
      <c r="F19" s="14">
        <v>-0.85848681628704071</v>
      </c>
      <c r="G19" s="14">
        <v>-1.0292389392852783</v>
      </c>
      <c r="H19" s="15">
        <v>0.17075212299823761</v>
      </c>
      <c r="I19" s="16" t="s">
        <v>107</v>
      </c>
      <c r="J19" s="14">
        <v>0.3872104175388813</v>
      </c>
      <c r="K19" s="14">
        <v>0.41433268785476685</v>
      </c>
      <c r="L19" s="15">
        <v>-2.7122270315885544E-2</v>
      </c>
    </row>
    <row r="20" spans="1:14">
      <c r="A20" s="16" t="s">
        <v>108</v>
      </c>
      <c r="B20" s="14">
        <v>2.7993100881576538</v>
      </c>
      <c r="C20" s="14">
        <v>3.0024054050445557</v>
      </c>
      <c r="D20" s="15">
        <v>-0.20309531688690186</v>
      </c>
      <c r="E20" s="16" t="s">
        <v>108</v>
      </c>
      <c r="F20" s="14">
        <v>0.22940364480018616</v>
      </c>
      <c r="G20" s="14">
        <v>0.50880271196365356</v>
      </c>
      <c r="H20" s="15">
        <v>-0.27939906716346741</v>
      </c>
      <c r="I20" s="16" t="s">
        <v>108</v>
      </c>
      <c r="J20" s="14">
        <v>2.5043791010975838</v>
      </c>
      <c r="K20" s="14">
        <v>2.4649355411529541</v>
      </c>
      <c r="L20" s="15">
        <v>3.9443559944629669E-2</v>
      </c>
    </row>
    <row r="21" spans="1:14">
      <c r="A21" s="11" t="s">
        <v>118</v>
      </c>
      <c r="B21" s="14">
        <v>-0.37644746899604797</v>
      </c>
      <c r="C21" s="14">
        <v>-1.5706213116645813</v>
      </c>
      <c r="D21" s="15">
        <v>1.1941738426685333</v>
      </c>
      <c r="E21" s="11" t="s">
        <v>118</v>
      </c>
      <c r="F21" s="14">
        <v>1.0339979529380798</v>
      </c>
      <c r="G21" s="14">
        <v>-0.85509401559829712</v>
      </c>
      <c r="H21" s="15">
        <v>1.889091968536377</v>
      </c>
      <c r="I21" s="11" t="s">
        <v>118</v>
      </c>
      <c r="J21" s="14">
        <v>-1.4104454815387726</v>
      </c>
      <c r="K21" s="14">
        <v>-0.71552729606628418</v>
      </c>
      <c r="L21" s="15">
        <v>-0.6949181854724884</v>
      </c>
    </row>
    <row r="22" spans="1:14">
      <c r="A22" s="16" t="s">
        <v>107</v>
      </c>
      <c r="B22" s="14">
        <v>-0.29899168014526367</v>
      </c>
      <c r="C22" s="14">
        <v>-1.0212571620941162</v>
      </c>
      <c r="D22" s="15">
        <v>0.72226548194885254</v>
      </c>
      <c r="E22" s="16" t="s">
        <v>107</v>
      </c>
      <c r="F22" s="14">
        <v>-0.4781644344329834</v>
      </c>
      <c r="G22" s="14">
        <v>-1.6332523822784424</v>
      </c>
      <c r="H22" s="15">
        <v>1.155087947845459</v>
      </c>
      <c r="I22" s="16" t="s">
        <v>107</v>
      </c>
      <c r="J22" s="14">
        <v>0.12618118524551392</v>
      </c>
      <c r="K22" s="14">
        <v>0.65583837032318115</v>
      </c>
      <c r="L22" s="15">
        <v>-0.52965718507766724</v>
      </c>
    </row>
    <row r="23" spans="1:14">
      <c r="A23" s="16" t="s">
        <v>108</v>
      </c>
      <c r="B23" s="14">
        <v>-7.7455788850784302E-2</v>
      </c>
      <c r="C23" s="14">
        <v>-0.54936414957046509</v>
      </c>
      <c r="D23" s="15">
        <v>0.47190836071968079</v>
      </c>
      <c r="E23" s="16" t="s">
        <v>108</v>
      </c>
      <c r="F23" s="14">
        <v>1.5121623873710632</v>
      </c>
      <c r="G23" s="14">
        <v>0.77815836668014526</v>
      </c>
      <c r="H23" s="15">
        <v>0.73400402069091797</v>
      </c>
      <c r="I23" s="16" t="s">
        <v>108</v>
      </c>
      <c r="J23" s="14">
        <v>-1.5366266667842865</v>
      </c>
      <c r="K23" s="14">
        <v>-1.3713656663894653</v>
      </c>
      <c r="L23" s="15">
        <v>-0.16526100039482117</v>
      </c>
    </row>
    <row r="24" spans="1:14" ht="45">
      <c r="A24" s="17" t="s">
        <v>120</v>
      </c>
      <c r="B24" s="23">
        <v>-8.6741738319396973</v>
      </c>
      <c r="C24" s="23">
        <v>-6.0188658237457275</v>
      </c>
      <c r="D24" s="24">
        <v>-2.6553080081939697</v>
      </c>
      <c r="E24" s="17" t="s">
        <v>120</v>
      </c>
      <c r="F24" s="23">
        <v>-7.1701312065124512</v>
      </c>
      <c r="G24" s="23">
        <v>-5.9250020980834961</v>
      </c>
      <c r="H24" s="24">
        <v>-1.2451291084289551</v>
      </c>
      <c r="I24" s="17" t="s">
        <v>120</v>
      </c>
      <c r="J24" s="23">
        <v>-1.5040427446365356</v>
      </c>
      <c r="K24" s="23">
        <v>-9.3863725662231445E-2</v>
      </c>
      <c r="L24" s="24">
        <v>-1.4101790189743042</v>
      </c>
    </row>
    <row r="25" spans="1:14">
      <c r="A25" s="16" t="s">
        <v>107</v>
      </c>
      <c r="B25" s="14">
        <v>-4.1050434112548828E-2</v>
      </c>
      <c r="C25" s="14">
        <v>-2.3899834156036377</v>
      </c>
      <c r="D25" s="15">
        <v>2.3489329814910889</v>
      </c>
      <c r="E25" s="16" t="s">
        <v>107</v>
      </c>
      <c r="F25" s="14">
        <v>-6.5650224685668945E-2</v>
      </c>
      <c r="G25" s="14">
        <v>-3.8221971988677979</v>
      </c>
      <c r="H25" s="15">
        <v>3.7565469741821289</v>
      </c>
      <c r="I25" s="16" t="s">
        <v>107</v>
      </c>
      <c r="J25" s="14">
        <v>0.56597769260406494</v>
      </c>
      <c r="K25" s="14">
        <v>1.3137372732162476</v>
      </c>
      <c r="L25" s="15">
        <v>-0.74775958061218262</v>
      </c>
    </row>
    <row r="26" spans="1:14">
      <c r="A26" s="16" t="s">
        <v>108</v>
      </c>
      <c r="B26" s="14">
        <v>-8.6331233978271484</v>
      </c>
      <c r="C26" s="14">
        <v>-3.6288824081420898</v>
      </c>
      <c r="D26" s="15">
        <v>-5.0042409896850586</v>
      </c>
      <c r="E26" s="16" t="s">
        <v>108</v>
      </c>
      <c r="F26" s="14">
        <v>-7.1044809818267822</v>
      </c>
      <c r="G26" s="14">
        <v>-2.1028048992156982</v>
      </c>
      <c r="H26" s="15">
        <v>-5.001676082611084</v>
      </c>
      <c r="I26" s="16" t="s">
        <v>108</v>
      </c>
      <c r="J26" s="14">
        <v>-2.0700204372406006</v>
      </c>
      <c r="K26" s="14">
        <v>-1.407600998878479</v>
      </c>
      <c r="L26" s="15">
        <v>-0.66241943836212158</v>
      </c>
    </row>
    <row r="27" spans="1:14">
      <c r="A27" s="11" t="s">
        <v>119</v>
      </c>
      <c r="B27" s="14">
        <v>6.7881149053573608</v>
      </c>
      <c r="C27" s="14">
        <v>-1.3576620817184448</v>
      </c>
      <c r="D27" s="15">
        <v>8.1457769870758057</v>
      </c>
      <c r="E27" s="11" t="s">
        <v>119</v>
      </c>
      <c r="F27" s="14">
        <v>6.765216052532196</v>
      </c>
      <c r="G27" s="14">
        <v>-3.2358787655830383</v>
      </c>
      <c r="H27" s="15">
        <v>10.001094818115234</v>
      </c>
      <c r="I27" s="11" t="s">
        <v>119</v>
      </c>
      <c r="J27" s="14">
        <v>2.2898584604263306E-2</v>
      </c>
      <c r="K27" s="14">
        <v>1.878216415643692</v>
      </c>
      <c r="L27" s="15">
        <v>-1.8553178310394287</v>
      </c>
    </row>
    <row r="28" spans="1:14">
      <c r="A28" s="16" t="s">
        <v>107</v>
      </c>
      <c r="B28" s="14">
        <v>0.8768458366394043</v>
      </c>
      <c r="C28" s="14">
        <v>-2.5335032939910889</v>
      </c>
      <c r="D28" s="15">
        <v>3.4103491306304932</v>
      </c>
      <c r="E28" s="16" t="s">
        <v>107</v>
      </c>
      <c r="F28" s="14">
        <v>1.4023013114929199</v>
      </c>
      <c r="G28" s="14">
        <v>-4.051722526550293</v>
      </c>
      <c r="H28" s="15">
        <v>5.4540238380432129</v>
      </c>
      <c r="I28" s="16" t="s">
        <v>107</v>
      </c>
      <c r="J28" s="14">
        <v>-1.0793693065643311</v>
      </c>
      <c r="K28" s="14">
        <v>1.5641853809356689</v>
      </c>
      <c r="L28" s="15">
        <v>-2.6435546875</v>
      </c>
    </row>
    <row r="29" spans="1:14" ht="15.75" thickBot="1">
      <c r="A29" s="20" t="s">
        <v>108</v>
      </c>
      <c r="B29" s="21">
        <v>5.9112690687179565</v>
      </c>
      <c r="C29" s="21">
        <v>1.175841212272644</v>
      </c>
      <c r="D29" s="22">
        <v>4.7354278564453125</v>
      </c>
      <c r="E29" s="20" t="s">
        <v>108</v>
      </c>
      <c r="F29" s="21">
        <v>5.3629147410392761</v>
      </c>
      <c r="G29" s="21">
        <v>0.81584376096725464</v>
      </c>
      <c r="H29" s="22">
        <v>4.5470709800720215</v>
      </c>
      <c r="I29" s="20" t="s">
        <v>108</v>
      </c>
      <c r="J29" s="21">
        <v>1.1022678911685944</v>
      </c>
      <c r="K29" s="21">
        <v>0.31403103470802307</v>
      </c>
      <c r="L29" s="22">
        <v>0.78823685646057129</v>
      </c>
    </row>
    <row r="30" spans="1:14">
      <c r="A30" s="27" t="s">
        <v>127</v>
      </c>
      <c r="B30" s="28"/>
      <c r="C30" s="28"/>
      <c r="D30" s="29"/>
      <c r="E30" s="27" t="s">
        <v>128</v>
      </c>
      <c r="F30" s="28"/>
      <c r="G30" s="28"/>
      <c r="H30" s="29"/>
      <c r="I30" s="27" t="s">
        <v>129</v>
      </c>
      <c r="J30" s="28"/>
      <c r="K30" s="28"/>
      <c r="L30" s="29"/>
    </row>
    <row r="31" spans="1:14">
      <c r="A31" s="11"/>
      <c r="B31" s="12" t="s">
        <v>109</v>
      </c>
      <c r="C31" s="12" t="s">
        <v>105</v>
      </c>
      <c r="D31" s="13" t="s">
        <v>106</v>
      </c>
      <c r="E31" s="11"/>
      <c r="F31" s="12" t="s">
        <v>109</v>
      </c>
      <c r="G31" s="12" t="s">
        <v>105</v>
      </c>
      <c r="H31" s="13" t="s">
        <v>106</v>
      </c>
      <c r="I31" s="11"/>
      <c r="J31" s="12" t="s">
        <v>109</v>
      </c>
      <c r="K31" s="12" t="s">
        <v>105</v>
      </c>
      <c r="L31" s="13" t="s">
        <v>106</v>
      </c>
      <c r="N31" s="2">
        <f>C34+C37+C40+C43</f>
        <v>8.3446502685546875E-7</v>
      </c>
    </row>
    <row r="32" spans="1:14">
      <c r="A32" s="11" t="s">
        <v>117</v>
      </c>
      <c r="B32" s="14">
        <v>2.3955037547275424</v>
      </c>
      <c r="C32" s="14">
        <v>2.27142333984375</v>
      </c>
      <c r="D32" s="15">
        <v>0.1240804148837924</v>
      </c>
      <c r="E32" s="11" t="s">
        <v>117</v>
      </c>
      <c r="F32" s="14">
        <v>-1.5163538046181202</v>
      </c>
      <c r="G32" s="14">
        <v>-1.6439635753631592</v>
      </c>
      <c r="H32" s="15">
        <v>0.12760977074503899</v>
      </c>
      <c r="I32" s="11" t="s">
        <v>117</v>
      </c>
      <c r="J32" s="14">
        <v>3.9118573814630508</v>
      </c>
      <c r="K32" s="14">
        <v>3.9153867363929749</v>
      </c>
      <c r="L32" s="15">
        <v>-3.5293549299240112E-3</v>
      </c>
    </row>
    <row r="33" spans="1:12">
      <c r="A33" s="16" t="s">
        <v>107</v>
      </c>
      <c r="B33" s="14">
        <v>-0.2560472534969449</v>
      </c>
      <c r="C33" s="14">
        <v>-0.26924848556518555</v>
      </c>
      <c r="D33" s="15">
        <v>1.3201232068240643E-2</v>
      </c>
      <c r="E33" s="16" t="s">
        <v>107</v>
      </c>
      <c r="F33" s="14">
        <v>-0.91181892529129982</v>
      </c>
      <c r="G33" s="14">
        <v>-0.95883029699325562</v>
      </c>
      <c r="H33" s="15">
        <v>4.7011371701955795E-2</v>
      </c>
      <c r="I33" s="16" t="s">
        <v>107</v>
      </c>
      <c r="J33" s="14">
        <v>0.5928812064230442</v>
      </c>
      <c r="K33" s="14">
        <v>0.64615112543106079</v>
      </c>
      <c r="L33" s="15">
        <v>-5.3269919008016586E-2</v>
      </c>
    </row>
    <row r="34" spans="1:12">
      <c r="A34" s="16" t="s">
        <v>108</v>
      </c>
      <c r="B34" s="14">
        <v>2.6515510082244873</v>
      </c>
      <c r="C34" s="14">
        <v>2.5406718254089355</v>
      </c>
      <c r="D34" s="15">
        <v>0.11087918281555176</v>
      </c>
      <c r="E34" s="16" t="s">
        <v>108</v>
      </c>
      <c r="F34" s="14">
        <v>-0.60453487932682037</v>
      </c>
      <c r="G34" s="14">
        <v>-0.68513327836990356</v>
      </c>
      <c r="H34" s="15">
        <v>8.0598399043083191E-2</v>
      </c>
      <c r="I34" s="16" t="s">
        <v>108</v>
      </c>
      <c r="J34" s="14">
        <v>3.3189761750400066</v>
      </c>
      <c r="K34" s="14">
        <v>3.2692356109619141</v>
      </c>
      <c r="L34" s="15">
        <v>4.9740564078092575E-2</v>
      </c>
    </row>
    <row r="35" spans="1:12">
      <c r="A35" s="11" t="s">
        <v>118</v>
      </c>
      <c r="B35" s="14">
        <v>-16.327209830284119</v>
      </c>
      <c r="C35" s="14">
        <v>-14.252613306045532</v>
      </c>
      <c r="D35" s="15">
        <v>-2.0745965242385864</v>
      </c>
      <c r="E35" s="11" t="s">
        <v>118</v>
      </c>
      <c r="F35" s="14">
        <v>-10.98109769821167</v>
      </c>
      <c r="G35" s="14">
        <v>-10.585945844650269</v>
      </c>
      <c r="H35" s="15">
        <v>-0.39515185356140137</v>
      </c>
      <c r="I35" s="11" t="s">
        <v>118</v>
      </c>
      <c r="J35" s="14">
        <v>-5.3461125269532204</v>
      </c>
      <c r="K35" s="14">
        <v>-3.6666678190231323</v>
      </c>
      <c r="L35" s="15">
        <v>-1.679444707930088</v>
      </c>
    </row>
    <row r="36" spans="1:12">
      <c r="A36" s="16" t="s">
        <v>107</v>
      </c>
      <c r="B36" s="14">
        <v>0.1386948823928833</v>
      </c>
      <c r="C36" s="14">
        <v>-0.85799813270568848</v>
      </c>
      <c r="D36" s="15">
        <v>0.99669301509857178</v>
      </c>
      <c r="E36" s="16" t="s">
        <v>107</v>
      </c>
      <c r="F36" s="14">
        <v>0.4939112663269043</v>
      </c>
      <c r="G36" s="14">
        <v>-3.0554473400115967</v>
      </c>
      <c r="H36" s="15">
        <v>3.549358606338501</v>
      </c>
      <c r="I36" s="16" t="s">
        <v>107</v>
      </c>
      <c r="J36" s="14">
        <v>0.11979210376739502</v>
      </c>
      <c r="K36" s="14">
        <v>1.7200900316238403</v>
      </c>
      <c r="L36" s="15">
        <v>-1.6002979278564453</v>
      </c>
    </row>
    <row r="37" spans="1:12">
      <c r="A37" s="16" t="s">
        <v>108</v>
      </c>
      <c r="B37" s="14">
        <v>-16.465904712677002</v>
      </c>
      <c r="C37" s="14">
        <v>-13.394615173339844</v>
      </c>
      <c r="D37" s="15">
        <v>-3.0712895393371582</v>
      </c>
      <c r="E37" s="16" t="s">
        <v>108</v>
      </c>
      <c r="F37" s="14">
        <v>-11.475008964538574</v>
      </c>
      <c r="G37" s="14">
        <v>-7.5304985046386719</v>
      </c>
      <c r="H37" s="15">
        <v>-3.9445104598999023</v>
      </c>
      <c r="I37" s="16" t="s">
        <v>108</v>
      </c>
      <c r="J37" s="14">
        <v>-5.4659046307206154</v>
      </c>
      <c r="K37" s="14">
        <v>-5.3867578506469727</v>
      </c>
      <c r="L37" s="15">
        <v>-7.9146780073642731E-2</v>
      </c>
    </row>
    <row r="38" spans="1:12" ht="45">
      <c r="A38" s="17" t="s">
        <v>120</v>
      </c>
      <c r="B38" s="23">
        <v>-3.2283843085169792</v>
      </c>
      <c r="C38" s="23">
        <v>-0.81054293364286423</v>
      </c>
      <c r="D38" s="24">
        <v>-2.417841374874115</v>
      </c>
      <c r="E38" s="17" t="s">
        <v>120</v>
      </c>
      <c r="F38" s="23">
        <v>-0.82591135799884796</v>
      </c>
      <c r="G38" s="23">
        <v>-0.50030513107776642</v>
      </c>
      <c r="H38" s="24">
        <v>-0.32560622692108154</v>
      </c>
      <c r="I38" s="17" t="s">
        <v>120</v>
      </c>
      <c r="J38" s="23">
        <v>-2.4024728834629059</v>
      </c>
      <c r="K38" s="23">
        <v>-0.31023773550987244</v>
      </c>
      <c r="L38" s="24">
        <v>-2.0922351479530334</v>
      </c>
    </row>
    <row r="39" spans="1:12">
      <c r="A39" s="16" t="s">
        <v>107</v>
      </c>
      <c r="B39" s="14">
        <v>0.40270525962114334</v>
      </c>
      <c r="C39" s="14">
        <v>-0.11214279383420944</v>
      </c>
      <c r="D39" s="15">
        <v>0.51484805345535278</v>
      </c>
      <c r="E39" s="16" t="s">
        <v>107</v>
      </c>
      <c r="F39" s="14">
        <v>1.434087872505188</v>
      </c>
      <c r="G39" s="14">
        <v>-0.39935564994812012</v>
      </c>
      <c r="H39" s="15">
        <v>1.8334435224533081</v>
      </c>
      <c r="I39" s="16" t="s">
        <v>107</v>
      </c>
      <c r="J39" s="14">
        <v>-0.51649805903434753</v>
      </c>
      <c r="K39" s="14">
        <v>0.28081366419792175</v>
      </c>
      <c r="L39" s="15">
        <v>-0.79731172323226929</v>
      </c>
    </row>
    <row r="40" spans="1:12">
      <c r="A40" s="16" t="s">
        <v>108</v>
      </c>
      <c r="B40" s="14">
        <v>-3.6310895681381226</v>
      </c>
      <c r="C40" s="14">
        <v>-0.69840013980865479</v>
      </c>
      <c r="D40" s="15">
        <v>-2.9326894283294678</v>
      </c>
      <c r="E40" s="16" t="s">
        <v>108</v>
      </c>
      <c r="F40" s="14">
        <v>-2.2599992305040359</v>
      </c>
      <c r="G40" s="14">
        <v>-0.1009494811296463</v>
      </c>
      <c r="H40" s="15">
        <v>-2.1590497493743896</v>
      </c>
      <c r="I40" s="16" t="s">
        <v>108</v>
      </c>
      <c r="J40" s="14">
        <v>-1.8859748244285583</v>
      </c>
      <c r="K40" s="14">
        <v>-0.59105139970779419</v>
      </c>
      <c r="L40" s="15">
        <v>-1.2949234247207642</v>
      </c>
    </row>
    <row r="41" spans="1:12">
      <c r="A41" s="11" t="s">
        <v>119</v>
      </c>
      <c r="B41" s="14">
        <v>17.160091251134872</v>
      </c>
      <c r="C41" s="14">
        <v>10.831350803375244</v>
      </c>
      <c r="D41" s="15">
        <v>6.3287404477596283</v>
      </c>
      <c r="E41" s="11" t="s">
        <v>119</v>
      </c>
      <c r="F41" s="14">
        <v>13.323363184928894</v>
      </c>
      <c r="G41" s="14">
        <v>5.7490262985229492</v>
      </c>
      <c r="H41" s="15">
        <v>7.5743368864059448</v>
      </c>
      <c r="I41" s="11" t="s">
        <v>119</v>
      </c>
      <c r="J41" s="14">
        <v>3.8367276191711426</v>
      </c>
      <c r="K41" s="14">
        <v>5.0823242664337158</v>
      </c>
      <c r="L41" s="15">
        <v>-1.2455966472625732</v>
      </c>
    </row>
    <row r="42" spans="1:12">
      <c r="A42" s="16" t="s">
        <v>107</v>
      </c>
      <c r="B42" s="14">
        <v>-0.28535285592079163</v>
      </c>
      <c r="C42" s="14">
        <v>-0.7209935188293457</v>
      </c>
      <c r="D42" s="15">
        <v>0.43564066290855408</v>
      </c>
      <c r="E42" s="16" t="s">
        <v>107</v>
      </c>
      <c r="F42" s="14">
        <v>-1.016180157661438</v>
      </c>
      <c r="G42" s="14">
        <v>-2.5675554275512695</v>
      </c>
      <c r="H42" s="15">
        <v>1.5513752698898315</v>
      </c>
      <c r="I42" s="16" t="s">
        <v>107</v>
      </c>
      <c r="J42" s="14">
        <v>-0.19617533683776855</v>
      </c>
      <c r="K42" s="14">
        <v>2.3737509250640869</v>
      </c>
      <c r="L42" s="15">
        <v>-2.5699262619018555</v>
      </c>
    </row>
    <row r="43" spans="1:12" ht="15.75" thickBot="1">
      <c r="A43" s="20" t="s">
        <v>108</v>
      </c>
      <c r="B43" s="21">
        <v>17.4454441070556</v>
      </c>
      <c r="C43" s="21">
        <v>11.55234432220459</v>
      </c>
      <c r="D43" s="22">
        <v>5.8930997848510742</v>
      </c>
      <c r="E43" s="20" t="s">
        <v>108</v>
      </c>
      <c r="F43" s="21">
        <v>14.339543342590332</v>
      </c>
      <c r="G43" s="21">
        <v>8.3165817260742187</v>
      </c>
      <c r="H43" s="22">
        <v>6.0229616165161133</v>
      </c>
      <c r="I43" s="20" t="s">
        <v>108</v>
      </c>
      <c r="J43" s="21">
        <v>4.0329029560089111</v>
      </c>
      <c r="K43" s="21">
        <v>2.7085733413696289</v>
      </c>
      <c r="L43" s="22">
        <v>1.3243296146392822</v>
      </c>
    </row>
  </sheetData>
  <mergeCells count="12">
    <mergeCell ref="I1:L1"/>
    <mergeCell ref="I2:L2"/>
    <mergeCell ref="I16:L16"/>
    <mergeCell ref="I30:L30"/>
    <mergeCell ref="A1:D1"/>
    <mergeCell ref="A2:D2"/>
    <mergeCell ref="A16:D16"/>
    <mergeCell ref="A30:D30"/>
    <mergeCell ref="E1:H1"/>
    <mergeCell ref="E2:H2"/>
    <mergeCell ref="E16:H16"/>
    <mergeCell ref="E30:H30"/>
  </mergeCells>
  <printOptions gridLines="1"/>
  <pageMargins left="0.7" right="0.7" top="0.75" bottom="0.75" header="0.3" footer="0.3"/>
  <pageSetup scale="67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1980 v 2014-5y</vt:lpstr>
      <vt:lpstr>1980 v 2000</vt:lpstr>
      <vt:lpstr>2000 v 2014-5y</vt:lpstr>
      <vt:lpstr>US</vt:lpstr>
      <vt:lpstr>Austin</vt:lpstr>
      <vt:lpstr>3x3 Austin</vt:lpstr>
      <vt:lpstr>Austin!Print_Area</vt:lpstr>
      <vt:lpstr>US!Print_Area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Johnston, Evan A</dc:creator>
  <cp:lastModifiedBy>Johnston, Evan A</cp:lastModifiedBy>
  <cp:lastPrinted>2017-02-09T16:04:06Z</cp:lastPrinted>
  <dcterms:created xsi:type="dcterms:W3CDTF">2017-02-07T20:09:25Z</dcterms:created>
  <dcterms:modified xsi:type="dcterms:W3CDTF">2017-02-09T21:00:10Z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53f56b1d-1dac-45e5-9b2d-2bc4fa090484</vt:lpwstr>
  </property>
</Properties>
</file>