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 activeTab="1"/>
  </bookViews>
  <sheets>
    <sheet name="Sheet1" sheetId="2" r:id="rId1"/>
    <sheet name="Sheet2" sheetId="3" r:id="rId2"/>
  </sheets>
  <calcPr calcId="145621"/>
</workbook>
</file>

<file path=xl/calcChain.xml><?xml version="1.0" encoding="utf-8"?>
<calcChain xmlns="http://schemas.openxmlformats.org/spreadsheetml/2006/main">
  <c r="F22" i="3" l="1"/>
  <c r="E22" i="3"/>
  <c r="E21" i="3"/>
  <c r="E14" i="3"/>
  <c r="D22" i="3"/>
  <c r="D21" i="3"/>
  <c r="D20" i="3"/>
  <c r="D19" i="3"/>
  <c r="D18" i="3"/>
  <c r="D17" i="3"/>
  <c r="D16" i="3"/>
  <c r="D15" i="3"/>
  <c r="D14" i="3"/>
  <c r="C22" i="3"/>
  <c r="C21" i="3"/>
  <c r="C20" i="3"/>
  <c r="C19" i="3"/>
  <c r="C18" i="3"/>
  <c r="C17" i="3"/>
  <c r="C16" i="3"/>
  <c r="C15" i="3"/>
  <c r="C14" i="3"/>
  <c r="B22" i="3"/>
  <c r="B21" i="3"/>
  <c r="B20" i="3"/>
  <c r="B19" i="3"/>
  <c r="B18" i="3"/>
  <c r="B17" i="3"/>
  <c r="B16" i="3"/>
  <c r="B15" i="3"/>
  <c r="B14" i="3"/>
  <c r="E33" i="2" l="1"/>
  <c r="D33" i="2"/>
  <c r="E32" i="2"/>
  <c r="E31" i="2"/>
  <c r="E30" i="2"/>
  <c r="E29" i="2"/>
  <c r="E28" i="2"/>
  <c r="E27" i="2"/>
  <c r="E26" i="2"/>
  <c r="E25" i="2"/>
  <c r="E24" i="2"/>
  <c r="R31" i="2" l="1"/>
  <c r="R30" i="2"/>
  <c r="R29" i="2"/>
  <c r="S29" i="2" s="1"/>
  <c r="R28" i="2"/>
  <c r="R27" i="2"/>
  <c r="R26" i="2"/>
  <c r="R25" i="2"/>
  <c r="S25" i="2" s="1"/>
  <c r="R24" i="2"/>
  <c r="Q31" i="2"/>
  <c r="Q30" i="2"/>
  <c r="Q29" i="2"/>
  <c r="Q28" i="2"/>
  <c r="Q27" i="2"/>
  <c r="Q26" i="2"/>
  <c r="Q25" i="2"/>
  <c r="Q24" i="2"/>
  <c r="R21" i="2"/>
  <c r="R20" i="2"/>
  <c r="R19" i="2"/>
  <c r="R18" i="2"/>
  <c r="R17" i="2"/>
  <c r="R16" i="2"/>
  <c r="R15" i="2"/>
  <c r="R14" i="2"/>
  <c r="R13" i="2"/>
  <c r="Q20" i="2"/>
  <c r="Q19" i="2"/>
  <c r="Q18" i="2"/>
  <c r="Q17" i="2"/>
  <c r="Q16" i="2"/>
  <c r="Q15" i="2"/>
  <c r="Q14" i="2"/>
  <c r="Q13" i="2"/>
  <c r="S26" i="2"/>
  <c r="S20" i="2"/>
  <c r="S19" i="2"/>
  <c r="S16" i="2"/>
  <c r="S15" i="2"/>
  <c r="Q21" i="2"/>
  <c r="S30" i="2" l="1"/>
  <c r="S27" i="2"/>
  <c r="S28" i="2"/>
  <c r="S31" i="2"/>
  <c r="Q32" i="2"/>
  <c r="S24" i="2"/>
  <c r="R32" i="2"/>
  <c r="S14" i="2"/>
  <c r="S18" i="2"/>
  <c r="S21" i="2"/>
  <c r="S13" i="2"/>
  <c r="S17" i="2"/>
  <c r="M17" i="2"/>
  <c r="N21" i="2"/>
  <c r="N20" i="2"/>
  <c r="N19" i="2"/>
  <c r="N18" i="2"/>
  <c r="N17" i="2"/>
  <c r="N16" i="2"/>
  <c r="N15" i="2"/>
  <c r="N14" i="2"/>
  <c r="N13" i="2"/>
  <c r="I21" i="2"/>
  <c r="I20" i="2"/>
  <c r="I19" i="2"/>
  <c r="I18" i="2"/>
  <c r="I17" i="2"/>
  <c r="I16" i="2"/>
  <c r="I15" i="2"/>
  <c r="I14" i="2"/>
  <c r="I13" i="2"/>
  <c r="M31" i="2"/>
  <c r="M30" i="2"/>
  <c r="M29" i="2"/>
  <c r="M28" i="2"/>
  <c r="M27" i="2"/>
  <c r="N27" i="2" s="1"/>
  <c r="M26" i="2"/>
  <c r="N26" i="2" s="1"/>
  <c r="M25" i="2"/>
  <c r="M24" i="2"/>
  <c r="N24" i="2" s="1"/>
  <c r="L31" i="2"/>
  <c r="L30" i="2"/>
  <c r="L29" i="2"/>
  <c r="L28" i="2"/>
  <c r="L27" i="2"/>
  <c r="L26" i="2"/>
  <c r="L25" i="2"/>
  <c r="L24" i="2"/>
  <c r="H31" i="2"/>
  <c r="H30" i="2"/>
  <c r="H29" i="2"/>
  <c r="H28" i="2"/>
  <c r="H27" i="2"/>
  <c r="H26" i="2"/>
  <c r="H25" i="2"/>
  <c r="I25" i="2" s="1"/>
  <c r="H24" i="2"/>
  <c r="I24" i="2" s="1"/>
  <c r="G31" i="2"/>
  <c r="G30" i="2"/>
  <c r="I30" i="2" s="1"/>
  <c r="G29" i="2"/>
  <c r="G28" i="2"/>
  <c r="G27" i="2"/>
  <c r="G26" i="2"/>
  <c r="I26" i="2" s="1"/>
  <c r="G25" i="2"/>
  <c r="G32" i="2" s="1"/>
  <c r="G24" i="2"/>
  <c r="N31" i="2"/>
  <c r="N30" i="2"/>
  <c r="N28" i="2"/>
  <c r="L32" i="2"/>
  <c r="I31" i="2"/>
  <c r="I28" i="2"/>
  <c r="D32" i="2"/>
  <c r="D31" i="2"/>
  <c r="D30" i="2"/>
  <c r="D29" i="2"/>
  <c r="D28" i="2"/>
  <c r="D27" i="2"/>
  <c r="D26" i="2"/>
  <c r="D25" i="2"/>
  <c r="D24" i="2"/>
  <c r="C31" i="2"/>
  <c r="C30" i="2"/>
  <c r="C29" i="2"/>
  <c r="C28" i="2"/>
  <c r="C27" i="2"/>
  <c r="C26" i="2"/>
  <c r="C25" i="2"/>
  <c r="C24" i="2"/>
  <c r="B31" i="2"/>
  <c r="B30" i="2"/>
  <c r="B29" i="2"/>
  <c r="B28" i="2"/>
  <c r="B27" i="2"/>
  <c r="B26" i="2"/>
  <c r="B25" i="2"/>
  <c r="B32" i="2" s="1"/>
  <c r="B24" i="2"/>
  <c r="D21" i="2"/>
  <c r="D20" i="2"/>
  <c r="D19" i="2"/>
  <c r="D18" i="2"/>
  <c r="D17" i="2"/>
  <c r="D16" i="2"/>
  <c r="D15" i="2"/>
  <c r="D14" i="2"/>
  <c r="D13" i="2"/>
  <c r="M21" i="2"/>
  <c r="L21" i="2"/>
  <c r="H21" i="2"/>
  <c r="G21" i="2"/>
  <c r="C21" i="2"/>
  <c r="B21" i="2"/>
  <c r="M20" i="2"/>
  <c r="L20" i="2"/>
  <c r="M19" i="2"/>
  <c r="L19" i="2"/>
  <c r="M18" i="2"/>
  <c r="L18" i="2"/>
  <c r="L17" i="2"/>
  <c r="M16" i="2"/>
  <c r="L16" i="2"/>
  <c r="M15" i="2"/>
  <c r="L15" i="2"/>
  <c r="M14" i="2"/>
  <c r="L14" i="2"/>
  <c r="M13" i="2"/>
  <c r="L13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S32" i="2" l="1"/>
  <c r="N25" i="2"/>
  <c r="N29" i="2"/>
  <c r="I29" i="2"/>
  <c r="I27" i="2"/>
  <c r="M32" i="2"/>
  <c r="N32" i="2" s="1"/>
  <c r="H32" i="2"/>
  <c r="I32" i="2" s="1"/>
  <c r="C32" i="2"/>
</calcChain>
</file>

<file path=xl/sharedStrings.xml><?xml version="1.0" encoding="utf-8"?>
<sst xmlns="http://schemas.openxmlformats.org/spreadsheetml/2006/main" count="161" uniqueCount="32">
  <si>
    <t>occ8cat</t>
  </si>
  <si>
    <t>Transportation</t>
  </si>
  <si>
    <t>Construction</t>
  </si>
  <si>
    <t>Mechanics/Mining/Agriculture</t>
  </si>
  <si>
    <t>Total</t>
  </si>
  <si>
    <t>Managers/Professionals/Technicians/Finance/Public Safety</t>
  </si>
  <si>
    <t>Production/Craft</t>
  </si>
  <si>
    <t>Clerical/Retail Sales</t>
  </si>
  <si>
    <t>Low-Skill Services</t>
  </si>
  <si>
    <t>jobs_90_sv</t>
  </si>
  <si>
    <t>jobs_00_sv</t>
  </si>
  <si>
    <t>jobs_13_sv</t>
  </si>
  <si>
    <t>jobs_90_rt</t>
  </si>
  <si>
    <t>jobs_00_rt</t>
  </si>
  <si>
    <t>jobs_13_rt</t>
  </si>
  <si>
    <t>jobs_90_atx</t>
  </si>
  <si>
    <t>jobs_00_atx</t>
  </si>
  <si>
    <t>jobs_13_atx</t>
  </si>
  <si>
    <t>Machine Operators/Assemblers</t>
  </si>
  <si>
    <t>Net Change</t>
  </si>
  <si>
    <t>SV 1990-2000</t>
  </si>
  <si>
    <t>SV 2000-2013</t>
  </si>
  <si>
    <t>RT 1990-2000</t>
  </si>
  <si>
    <t>RT 2000-2013</t>
  </si>
  <si>
    <t>ATX 2000-2013</t>
  </si>
  <si>
    <t>ATX 1990-2000</t>
  </si>
  <si>
    <t xml:space="preserve"> </t>
  </si>
  <si>
    <t>jobs_90_ba</t>
  </si>
  <si>
    <t>jobs_00_ba</t>
  </si>
  <si>
    <t>jobs_13_ba</t>
  </si>
  <si>
    <t>BA 1990-2000</t>
  </si>
  <si>
    <t>BA 2000-2013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</si>
</sst>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name val="Calibri"/>
      <family val="2"/>
    </font>
    <font>
      <b/>
      <u/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/>
              <a:t>(b.1) Research Triangle</a:t>
            </a:r>
            <a:r>
              <a:rPr lang="en-US" b="0" baseline="0"/>
              <a:t> 1990-2000</a:t>
            </a:r>
            <a:endParaRPr lang="en-US" b="0"/>
          </a:p>
        </c:rich>
      </c:tx>
      <c:layout>
        <c:manualLayout>
          <c:xMode val="edge"/>
          <c:yMode val="edge"/>
          <c:x val="0.30064640336844445"/>
          <c:y val="0.8941876395261290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25067348111829"/>
          <c:y val="5.0253501804647459E-2"/>
          <c:w val="0.50822564624799438"/>
          <c:h val="0.805881329487257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Managers/Professionals/Technicians/Finance/Public Safety</c:v>
                </c:pt>
              </c:strCache>
            </c:strRef>
          </c:tx>
          <c:invertIfNegative val="0"/>
          <c:dLbls>
            <c:dLbl>
              <c:idx val="0"/>
              <c:numFmt formatCode="#,##0.00" sourceLinked="0"/>
              <c:spPr/>
              <c:txPr>
                <a:bodyPr/>
                <a:lstStyle/>
                <a:p>
                  <a:pPr>
                    <a:defRPr sz="1050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.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Sheet1!$I$12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Sheet1!$I$13</c:f>
              <c:numCache>
                <c:formatCode>General</c:formatCode>
                <c:ptCount val="1"/>
                <c:pt idx="0">
                  <c:v>84721</c:v>
                </c:pt>
              </c:numCache>
            </c:numRef>
          </c:val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Production/Craft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Sheet1!$I$12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Sheet1!$I$14</c:f>
              <c:numCache>
                <c:formatCode>General</c:formatCode>
                <c:ptCount val="1"/>
                <c:pt idx="0">
                  <c:v>2924</c:v>
                </c:pt>
              </c:numCache>
            </c:numRef>
          </c:val>
        </c:ser>
        <c:ser>
          <c:idx val="2"/>
          <c:order val="2"/>
          <c:tx>
            <c:strRef>
              <c:f>Sheet1!$A$15</c:f>
              <c:strCache>
                <c:ptCount val="1"/>
                <c:pt idx="0">
                  <c:v>Transportation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Sheet1!$I$12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Sheet1!$I$15</c:f>
              <c:numCache>
                <c:formatCode>General</c:formatCode>
                <c:ptCount val="1"/>
                <c:pt idx="0">
                  <c:v>5728</c:v>
                </c:pt>
              </c:numCache>
            </c:numRef>
          </c:val>
        </c:ser>
        <c:ser>
          <c:idx val="3"/>
          <c:order val="3"/>
          <c:tx>
            <c:strRef>
              <c:f>Sheet1!$A$16</c:f>
              <c:strCache>
                <c:ptCount val="1"/>
                <c:pt idx="0">
                  <c:v>Construction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Sheet1!$I$12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Sheet1!$I$16</c:f>
              <c:numCache>
                <c:formatCode>General</c:formatCode>
                <c:ptCount val="1"/>
                <c:pt idx="0">
                  <c:v>6956</c:v>
                </c:pt>
              </c:numCache>
            </c:numRef>
          </c:val>
        </c:ser>
        <c:ser>
          <c:idx val="4"/>
          <c:order val="4"/>
          <c:tx>
            <c:strRef>
              <c:f>Sheet1!$A$17</c:f>
              <c:strCache>
                <c:ptCount val="1"/>
                <c:pt idx="0">
                  <c:v>Mechanics/Mining/Agriculture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Sheet1!$I$12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Sheet1!$I$17</c:f>
              <c:numCache>
                <c:formatCode>General</c:formatCode>
                <c:ptCount val="1"/>
                <c:pt idx="0">
                  <c:v>4393</c:v>
                </c:pt>
              </c:numCache>
            </c:numRef>
          </c:val>
        </c:ser>
        <c:ser>
          <c:idx val="5"/>
          <c:order val="5"/>
          <c:tx>
            <c:strRef>
              <c:f>Sheet1!$A$18</c:f>
              <c:strCache>
                <c:ptCount val="1"/>
                <c:pt idx="0">
                  <c:v>Machine Operators/Assemblers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Sheet1!$I$12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Sheet1!$I$18</c:f>
              <c:numCache>
                <c:formatCode>General</c:formatCode>
                <c:ptCount val="1"/>
                <c:pt idx="0">
                  <c:v>-1682</c:v>
                </c:pt>
              </c:numCache>
            </c:numRef>
          </c:val>
        </c:ser>
        <c:ser>
          <c:idx val="6"/>
          <c:order val="6"/>
          <c:tx>
            <c:strRef>
              <c:f>Sheet1!$A$19</c:f>
              <c:strCache>
                <c:ptCount val="1"/>
                <c:pt idx="0">
                  <c:v>Clerical/Retail Sales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Sheet1!$I$12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Sheet1!$I$19</c:f>
              <c:numCache>
                <c:formatCode>General</c:formatCode>
                <c:ptCount val="1"/>
                <c:pt idx="0">
                  <c:v>26220</c:v>
                </c:pt>
              </c:numCache>
            </c:numRef>
          </c:val>
        </c:ser>
        <c:ser>
          <c:idx val="7"/>
          <c:order val="7"/>
          <c:tx>
            <c:strRef>
              <c:f>Sheet1!$A$20</c:f>
              <c:strCache>
                <c:ptCount val="1"/>
                <c:pt idx="0">
                  <c:v>Low-Skill Services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Sheet1!$I$12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Sheet1!$I$20</c:f>
              <c:numCache>
                <c:formatCode>General</c:formatCode>
                <c:ptCount val="1"/>
                <c:pt idx="0">
                  <c:v>17519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5"/>
        <c:axId val="88655360"/>
        <c:axId val="47505984"/>
      </c:barChart>
      <c:catAx>
        <c:axId val="8865536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505984"/>
        <c:crosses val="autoZero"/>
        <c:auto val="1"/>
        <c:lblAlgn val="ctr"/>
        <c:lblOffset val="100"/>
        <c:noMultiLvlLbl val="0"/>
      </c:catAx>
      <c:valAx>
        <c:axId val="47505984"/>
        <c:scaling>
          <c:orientation val="minMax"/>
          <c:max val="160000"/>
          <c:min val="-6000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crossAx val="88655360"/>
        <c:crosses val="autoZero"/>
        <c:crossBetween val="between"/>
        <c:majorUnit val="20000"/>
        <c:minorUnit val="4000"/>
        <c:dispUnits>
          <c:builtInUnit val="thousands"/>
          <c:dispUnitsLbl>
            <c:layout>
              <c:manualLayout>
                <c:xMode val="edge"/>
                <c:yMode val="edge"/>
                <c:x val="5.245357013988771E-2"/>
                <c:y val="0.32447104459266035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(Thousands)</a:t>
                  </a:r>
                </a:p>
              </c:rich>
            </c:tx>
          </c:dispUnitsLbl>
        </c:dispUnits>
      </c:valAx>
    </c:plotArea>
    <c:legend>
      <c:legendPos val="r"/>
      <c:layout>
        <c:manualLayout>
          <c:xMode val="edge"/>
          <c:yMode val="edge"/>
          <c:x val="0.67302216129667314"/>
          <c:y val="4.3830371274844022E-2"/>
          <c:w val="0.30581119871327622"/>
          <c:h val="0.82711308352197577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5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/>
              <a:t>(b.2) Research Triangle </a:t>
            </a:r>
            <a:r>
              <a:rPr lang="en-US" b="0" baseline="0"/>
              <a:t>2000-2013</a:t>
            </a:r>
            <a:endParaRPr lang="en-US" b="0"/>
          </a:p>
        </c:rich>
      </c:tx>
      <c:layout>
        <c:manualLayout>
          <c:xMode val="edge"/>
          <c:yMode val="edge"/>
          <c:x val="0.30064640336844445"/>
          <c:y val="0.8941876395261290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25067348111829"/>
          <c:y val="5.0253501804647459E-2"/>
          <c:w val="0.50822564624799438"/>
          <c:h val="0.805881329487257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Sheet1!$A$24</c:f>
              <c:strCache>
                <c:ptCount val="1"/>
                <c:pt idx="0">
                  <c:v>Managers/Professionals/Technicians/Finance/Public Safety</c:v>
                </c:pt>
              </c:strCache>
            </c:strRef>
          </c:tx>
          <c:invertIfNegative val="0"/>
          <c:dLbls>
            <c:dLbl>
              <c:idx val="0"/>
              <c:numFmt formatCode="#,##0.00" sourceLinked="0"/>
              <c:spPr/>
              <c:txPr>
                <a:bodyPr/>
                <a:lstStyle/>
                <a:p>
                  <a:pPr>
                    <a:defRPr sz="1050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.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Sheet1!$I$12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Sheet1!$I$24</c:f>
              <c:numCache>
                <c:formatCode>General</c:formatCode>
                <c:ptCount val="1"/>
                <c:pt idx="0">
                  <c:v>128251</c:v>
                </c:pt>
              </c:numCache>
            </c:numRef>
          </c:val>
        </c:ser>
        <c:ser>
          <c:idx val="1"/>
          <c:order val="1"/>
          <c:tx>
            <c:strRef>
              <c:f>Sheet1!$A$25</c:f>
              <c:strCache>
                <c:ptCount val="1"/>
                <c:pt idx="0">
                  <c:v>Production/Craft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Sheet1!$I$12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Sheet1!$I$25</c:f>
              <c:numCache>
                <c:formatCode>General</c:formatCode>
                <c:ptCount val="1"/>
                <c:pt idx="0">
                  <c:v>-1177</c:v>
                </c:pt>
              </c:numCache>
            </c:numRef>
          </c:val>
        </c:ser>
        <c:ser>
          <c:idx val="2"/>
          <c:order val="2"/>
          <c:tx>
            <c:strRef>
              <c:f>Sheet1!$A$26</c:f>
              <c:strCache>
                <c:ptCount val="1"/>
                <c:pt idx="0">
                  <c:v>Transportation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Sheet1!$I$12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Sheet1!$I$26</c:f>
              <c:numCache>
                <c:formatCode>General</c:formatCode>
                <c:ptCount val="1"/>
                <c:pt idx="0">
                  <c:v>4944</c:v>
                </c:pt>
              </c:numCache>
            </c:numRef>
          </c:val>
        </c:ser>
        <c:ser>
          <c:idx val="3"/>
          <c:order val="3"/>
          <c:tx>
            <c:strRef>
              <c:f>Sheet1!$A$27</c:f>
              <c:strCache>
                <c:ptCount val="1"/>
                <c:pt idx="0">
                  <c:v>Construction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Sheet1!$I$12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Sheet1!$I$27</c:f>
              <c:numCache>
                <c:formatCode>General</c:formatCode>
                <c:ptCount val="1"/>
                <c:pt idx="0">
                  <c:v>3352</c:v>
                </c:pt>
              </c:numCache>
            </c:numRef>
          </c:val>
        </c:ser>
        <c:ser>
          <c:idx val="4"/>
          <c:order val="4"/>
          <c:tx>
            <c:strRef>
              <c:f>Sheet1!$A$28</c:f>
              <c:strCache>
                <c:ptCount val="1"/>
                <c:pt idx="0">
                  <c:v>Mechanics/Mining/Agriculture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Sheet1!$I$12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Sheet1!$I$28</c:f>
              <c:numCache>
                <c:formatCode>General</c:formatCode>
                <c:ptCount val="1"/>
                <c:pt idx="0">
                  <c:v>-1815</c:v>
                </c:pt>
              </c:numCache>
            </c:numRef>
          </c:val>
        </c:ser>
        <c:ser>
          <c:idx val="5"/>
          <c:order val="5"/>
          <c:tx>
            <c:strRef>
              <c:f>Sheet1!$A$29</c:f>
              <c:strCache>
                <c:ptCount val="1"/>
                <c:pt idx="0">
                  <c:v>Machine Operators/Assemblers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Sheet1!$I$12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Sheet1!$I$29</c:f>
              <c:numCache>
                <c:formatCode>General</c:formatCode>
                <c:ptCount val="1"/>
                <c:pt idx="0">
                  <c:v>-2643</c:v>
                </c:pt>
              </c:numCache>
            </c:numRef>
          </c:val>
        </c:ser>
        <c:ser>
          <c:idx val="6"/>
          <c:order val="6"/>
          <c:tx>
            <c:strRef>
              <c:f>Sheet1!$A$30</c:f>
              <c:strCache>
                <c:ptCount val="1"/>
                <c:pt idx="0">
                  <c:v>Clerical/Retail Sales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Sheet1!$I$12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Sheet1!$I$30</c:f>
              <c:numCache>
                <c:formatCode>General</c:formatCode>
                <c:ptCount val="1"/>
                <c:pt idx="0">
                  <c:v>15570</c:v>
                </c:pt>
              </c:numCache>
            </c:numRef>
          </c:val>
        </c:ser>
        <c:ser>
          <c:idx val="7"/>
          <c:order val="7"/>
          <c:tx>
            <c:strRef>
              <c:f>Sheet1!$A$31</c:f>
              <c:strCache>
                <c:ptCount val="1"/>
                <c:pt idx="0">
                  <c:v>Low-Skill Services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Sheet1!$I$12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Sheet1!$I$31</c:f>
              <c:numCache>
                <c:formatCode>General</c:formatCode>
                <c:ptCount val="1"/>
                <c:pt idx="0">
                  <c:v>63406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5"/>
        <c:axId val="111178240"/>
        <c:axId val="47508288"/>
      </c:barChart>
      <c:catAx>
        <c:axId val="11117824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508288"/>
        <c:crosses val="autoZero"/>
        <c:auto val="1"/>
        <c:lblAlgn val="ctr"/>
        <c:lblOffset val="100"/>
        <c:noMultiLvlLbl val="0"/>
      </c:catAx>
      <c:valAx>
        <c:axId val="47508288"/>
        <c:scaling>
          <c:orientation val="minMax"/>
          <c:max val="160000"/>
          <c:min val="-6000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crossAx val="111178240"/>
        <c:crosses val="autoZero"/>
        <c:crossBetween val="between"/>
        <c:majorUnit val="20000"/>
        <c:minorUnit val="4000"/>
        <c:dispUnits>
          <c:builtInUnit val="thousands"/>
          <c:dispUnitsLbl>
            <c:layout>
              <c:manualLayout>
                <c:xMode val="edge"/>
                <c:yMode val="edge"/>
                <c:x val="5.245357013988771E-2"/>
                <c:y val="0.32447104459266035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(Thousands)</a:t>
                  </a:r>
                </a:p>
              </c:rich>
            </c:tx>
          </c:dispUnitsLbl>
        </c:dispUnits>
      </c:valAx>
    </c:plotArea>
    <c:legend>
      <c:legendPos val="r"/>
      <c:layout>
        <c:manualLayout>
          <c:xMode val="edge"/>
          <c:yMode val="edge"/>
          <c:x val="0.67302216129667314"/>
          <c:y val="4.3830371274844022E-2"/>
          <c:w val="0.30581119871327622"/>
          <c:h val="0.82711308352197577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5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/>
              <a:t>(c.1) Austin</a:t>
            </a:r>
            <a:r>
              <a:rPr lang="en-US" b="0" baseline="0"/>
              <a:t> 1990-2000</a:t>
            </a:r>
            <a:endParaRPr lang="en-US" b="0"/>
          </a:p>
        </c:rich>
      </c:tx>
      <c:layout>
        <c:manualLayout>
          <c:xMode val="edge"/>
          <c:yMode val="edge"/>
          <c:x val="0.30064640336844445"/>
          <c:y val="0.8941876395261290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25067348111829"/>
          <c:y val="5.0253501804647459E-2"/>
          <c:w val="0.50822564624799438"/>
          <c:h val="0.805881329487257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Managers/Professionals/Technicians/Finance/Public Safety</c:v>
                </c:pt>
              </c:strCache>
            </c:strRef>
          </c:tx>
          <c:invertIfNegative val="0"/>
          <c:dLbls>
            <c:dLbl>
              <c:idx val="0"/>
              <c:numFmt formatCode="#,##0.00" sourceLinked="0"/>
              <c:spPr/>
              <c:txPr>
                <a:bodyPr/>
                <a:lstStyle/>
                <a:p>
                  <a:pPr>
                    <a:defRPr sz="1050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.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Sheet1!$N$12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Sheet1!$N$13</c:f>
              <c:numCache>
                <c:formatCode>General</c:formatCode>
                <c:ptCount val="1"/>
                <c:pt idx="0">
                  <c:v>149729</c:v>
                </c:pt>
              </c:numCache>
            </c:numRef>
          </c:val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Production/Craft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Sheet1!$N$12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Sheet1!$N$14</c:f>
              <c:numCache>
                <c:formatCode>General</c:formatCode>
                <c:ptCount val="1"/>
                <c:pt idx="0">
                  <c:v>10360</c:v>
                </c:pt>
              </c:numCache>
            </c:numRef>
          </c:val>
        </c:ser>
        <c:ser>
          <c:idx val="2"/>
          <c:order val="2"/>
          <c:tx>
            <c:strRef>
              <c:f>Sheet1!$A$15</c:f>
              <c:strCache>
                <c:ptCount val="1"/>
                <c:pt idx="0">
                  <c:v>Transportation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Sheet1!$N$12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Sheet1!$N$15</c:f>
              <c:numCache>
                <c:formatCode>General</c:formatCode>
                <c:ptCount val="1"/>
                <c:pt idx="0">
                  <c:v>18396</c:v>
                </c:pt>
              </c:numCache>
            </c:numRef>
          </c:val>
        </c:ser>
        <c:ser>
          <c:idx val="3"/>
          <c:order val="3"/>
          <c:tx>
            <c:strRef>
              <c:f>Sheet1!$A$16</c:f>
              <c:strCache>
                <c:ptCount val="1"/>
                <c:pt idx="0">
                  <c:v>Construction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Sheet1!$N$12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Sheet1!$N$16</c:f>
              <c:numCache>
                <c:formatCode>General</c:formatCode>
                <c:ptCount val="1"/>
                <c:pt idx="0">
                  <c:v>22050</c:v>
                </c:pt>
              </c:numCache>
            </c:numRef>
          </c:val>
        </c:ser>
        <c:ser>
          <c:idx val="4"/>
          <c:order val="4"/>
          <c:tx>
            <c:strRef>
              <c:f>Sheet1!$A$17</c:f>
              <c:strCache>
                <c:ptCount val="1"/>
                <c:pt idx="0">
                  <c:v>Mechanics/Mining/Agriculture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Sheet1!$N$12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Sheet1!$N$17</c:f>
              <c:numCache>
                <c:formatCode>General</c:formatCode>
                <c:ptCount val="1"/>
                <c:pt idx="0">
                  <c:v>13279</c:v>
                </c:pt>
              </c:numCache>
            </c:numRef>
          </c:val>
        </c:ser>
        <c:ser>
          <c:idx val="5"/>
          <c:order val="5"/>
          <c:tx>
            <c:strRef>
              <c:f>Sheet1!$A$18</c:f>
              <c:strCache>
                <c:ptCount val="1"/>
                <c:pt idx="0">
                  <c:v>Machine Operators/Assemblers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Sheet1!$N$12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Sheet1!$N$18</c:f>
              <c:numCache>
                <c:formatCode>General</c:formatCode>
                <c:ptCount val="1"/>
                <c:pt idx="0">
                  <c:v>12348</c:v>
                </c:pt>
              </c:numCache>
            </c:numRef>
          </c:val>
        </c:ser>
        <c:ser>
          <c:idx val="6"/>
          <c:order val="6"/>
          <c:tx>
            <c:strRef>
              <c:f>Sheet1!$A$19</c:f>
              <c:strCache>
                <c:ptCount val="1"/>
                <c:pt idx="0">
                  <c:v>Clerical/Retail Sales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Sheet1!$N$12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Sheet1!$N$19</c:f>
              <c:numCache>
                <c:formatCode>General</c:formatCode>
                <c:ptCount val="1"/>
                <c:pt idx="0">
                  <c:v>69068</c:v>
                </c:pt>
              </c:numCache>
            </c:numRef>
          </c:val>
        </c:ser>
        <c:ser>
          <c:idx val="7"/>
          <c:order val="7"/>
          <c:tx>
            <c:strRef>
              <c:f>Sheet1!$A$20</c:f>
              <c:strCache>
                <c:ptCount val="1"/>
                <c:pt idx="0">
                  <c:v>Low-Skill Services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Sheet1!$N$12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Sheet1!$N$20</c:f>
              <c:numCache>
                <c:formatCode>General</c:formatCode>
                <c:ptCount val="1"/>
                <c:pt idx="0">
                  <c:v>37603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5"/>
        <c:axId val="111180288"/>
        <c:axId val="47510592"/>
      </c:barChart>
      <c:catAx>
        <c:axId val="11118028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510592"/>
        <c:crosses val="autoZero"/>
        <c:auto val="1"/>
        <c:lblAlgn val="ctr"/>
        <c:lblOffset val="100"/>
        <c:noMultiLvlLbl val="0"/>
      </c:catAx>
      <c:valAx>
        <c:axId val="47510592"/>
        <c:scaling>
          <c:orientation val="minMax"/>
          <c:max val="160000"/>
          <c:min val="-6000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crossAx val="111180288"/>
        <c:crosses val="autoZero"/>
        <c:crossBetween val="between"/>
        <c:majorUnit val="20000"/>
        <c:minorUnit val="4000"/>
        <c:dispUnits>
          <c:builtInUnit val="thousands"/>
          <c:dispUnitsLbl>
            <c:layout>
              <c:manualLayout>
                <c:xMode val="edge"/>
                <c:yMode val="edge"/>
                <c:x val="5.245357013988771E-2"/>
                <c:y val="0.32447104459266035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(Thousands)</a:t>
                  </a:r>
                </a:p>
              </c:rich>
            </c:tx>
          </c:dispUnitsLbl>
        </c:dispUnits>
      </c:valAx>
    </c:plotArea>
    <c:legend>
      <c:legendPos val="r"/>
      <c:layout>
        <c:manualLayout>
          <c:xMode val="edge"/>
          <c:yMode val="edge"/>
          <c:x val="0.67302216129667314"/>
          <c:y val="4.3830371274844022E-2"/>
          <c:w val="0.30581119871327622"/>
          <c:h val="0.82711308352197577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5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/>
              <a:t>(c.2) Austin </a:t>
            </a:r>
            <a:r>
              <a:rPr lang="en-US" b="0" baseline="0"/>
              <a:t>2000-2013</a:t>
            </a:r>
            <a:endParaRPr lang="en-US" b="0"/>
          </a:p>
        </c:rich>
      </c:tx>
      <c:layout>
        <c:manualLayout>
          <c:xMode val="edge"/>
          <c:yMode val="edge"/>
          <c:x val="0.30064640336844445"/>
          <c:y val="0.8941876395261290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25067348111829"/>
          <c:y val="5.0253501804647459E-2"/>
          <c:w val="0.50822564624799438"/>
          <c:h val="0.805881329487257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Sheet1!$A$24</c:f>
              <c:strCache>
                <c:ptCount val="1"/>
                <c:pt idx="0">
                  <c:v>Managers/Professionals/Technicians/Finance/Public Safety</c:v>
                </c:pt>
              </c:strCache>
            </c:strRef>
          </c:tx>
          <c:invertIfNegative val="0"/>
          <c:dLbls>
            <c:dLbl>
              <c:idx val="0"/>
              <c:numFmt formatCode="#,##0.00" sourceLinked="0"/>
              <c:spPr/>
              <c:txPr>
                <a:bodyPr/>
                <a:lstStyle/>
                <a:p>
                  <a:pPr>
                    <a:defRPr sz="1050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.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Sheet1!$N$12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Sheet1!$N$24</c:f>
              <c:numCache>
                <c:formatCode>General</c:formatCode>
                <c:ptCount val="1"/>
                <c:pt idx="0">
                  <c:v>150457</c:v>
                </c:pt>
              </c:numCache>
            </c:numRef>
          </c:val>
        </c:ser>
        <c:ser>
          <c:idx val="1"/>
          <c:order val="1"/>
          <c:tx>
            <c:strRef>
              <c:f>Sheet1!$A$25</c:f>
              <c:strCache>
                <c:ptCount val="1"/>
                <c:pt idx="0">
                  <c:v>Production/Craft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Sheet1!$N$12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Sheet1!$N$25</c:f>
              <c:numCache>
                <c:formatCode>General</c:formatCode>
                <c:ptCount val="1"/>
                <c:pt idx="0">
                  <c:v>1167</c:v>
                </c:pt>
              </c:numCache>
            </c:numRef>
          </c:val>
        </c:ser>
        <c:ser>
          <c:idx val="2"/>
          <c:order val="2"/>
          <c:tx>
            <c:strRef>
              <c:f>Sheet1!$A$26</c:f>
              <c:strCache>
                <c:ptCount val="1"/>
                <c:pt idx="0">
                  <c:v>Transportation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Sheet1!$N$12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Sheet1!$N$26</c:f>
              <c:numCache>
                <c:formatCode>General</c:formatCode>
                <c:ptCount val="1"/>
                <c:pt idx="0">
                  <c:v>18515</c:v>
                </c:pt>
              </c:numCache>
            </c:numRef>
          </c:val>
        </c:ser>
        <c:ser>
          <c:idx val="3"/>
          <c:order val="3"/>
          <c:tx>
            <c:strRef>
              <c:f>Sheet1!$A$27</c:f>
              <c:strCache>
                <c:ptCount val="1"/>
                <c:pt idx="0">
                  <c:v>Construction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Sheet1!$N$12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Sheet1!$N$27</c:f>
              <c:numCache>
                <c:formatCode>General</c:formatCode>
                <c:ptCount val="1"/>
                <c:pt idx="0">
                  <c:v>2247</c:v>
                </c:pt>
              </c:numCache>
            </c:numRef>
          </c:val>
        </c:ser>
        <c:ser>
          <c:idx val="4"/>
          <c:order val="4"/>
          <c:tx>
            <c:strRef>
              <c:f>Sheet1!$A$28</c:f>
              <c:strCache>
                <c:ptCount val="1"/>
                <c:pt idx="0">
                  <c:v>Mechanics/Mining/Agriculture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Sheet1!$N$12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Sheet1!$N$28</c:f>
              <c:numCache>
                <c:formatCode>General</c:formatCode>
                <c:ptCount val="1"/>
                <c:pt idx="0">
                  <c:v>7669</c:v>
                </c:pt>
              </c:numCache>
            </c:numRef>
          </c:val>
        </c:ser>
        <c:ser>
          <c:idx val="5"/>
          <c:order val="5"/>
          <c:tx>
            <c:strRef>
              <c:f>Sheet1!$A$29</c:f>
              <c:strCache>
                <c:ptCount val="1"/>
                <c:pt idx="0">
                  <c:v>Machine Operators/Assemblers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Sheet1!$N$12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Sheet1!$N$29</c:f>
              <c:numCache>
                <c:formatCode>General</c:formatCode>
                <c:ptCount val="1"/>
                <c:pt idx="0">
                  <c:v>-4327</c:v>
                </c:pt>
              </c:numCache>
            </c:numRef>
          </c:val>
        </c:ser>
        <c:ser>
          <c:idx val="6"/>
          <c:order val="6"/>
          <c:tx>
            <c:strRef>
              <c:f>Sheet1!$A$30</c:f>
              <c:strCache>
                <c:ptCount val="1"/>
                <c:pt idx="0">
                  <c:v>Clerical/Retail Sales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Sheet1!$N$12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Sheet1!$N$30</c:f>
              <c:numCache>
                <c:formatCode>General</c:formatCode>
                <c:ptCount val="1"/>
                <c:pt idx="0">
                  <c:v>35030</c:v>
                </c:pt>
              </c:numCache>
            </c:numRef>
          </c:val>
        </c:ser>
        <c:ser>
          <c:idx val="7"/>
          <c:order val="7"/>
          <c:tx>
            <c:strRef>
              <c:f>Sheet1!$A$31</c:f>
              <c:strCache>
                <c:ptCount val="1"/>
                <c:pt idx="0">
                  <c:v>Low-Skill Services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Sheet1!$N$12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Sheet1!$N$31</c:f>
              <c:numCache>
                <c:formatCode>General</c:formatCode>
                <c:ptCount val="1"/>
                <c:pt idx="0">
                  <c:v>88178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5"/>
        <c:axId val="111181312"/>
        <c:axId val="47512896"/>
      </c:barChart>
      <c:catAx>
        <c:axId val="111181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47512896"/>
        <c:crosses val="autoZero"/>
        <c:auto val="1"/>
        <c:lblAlgn val="ctr"/>
        <c:lblOffset val="100"/>
        <c:noMultiLvlLbl val="0"/>
      </c:catAx>
      <c:valAx>
        <c:axId val="47512896"/>
        <c:scaling>
          <c:orientation val="minMax"/>
          <c:max val="160000"/>
          <c:min val="-6000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crossAx val="111181312"/>
        <c:crosses val="autoZero"/>
        <c:crossBetween val="between"/>
        <c:majorUnit val="20000"/>
        <c:minorUnit val="4000"/>
        <c:dispUnits>
          <c:builtInUnit val="thousands"/>
          <c:dispUnitsLbl>
            <c:layout>
              <c:manualLayout>
                <c:xMode val="edge"/>
                <c:yMode val="edge"/>
                <c:x val="5.245357013988771E-2"/>
                <c:y val="0.32447104459266035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(Thousands)</a:t>
                  </a:r>
                </a:p>
              </c:rich>
            </c:tx>
          </c:dispUnitsLbl>
        </c:dispUnits>
      </c:valAx>
    </c:plotArea>
    <c:legend>
      <c:legendPos val="r"/>
      <c:layout>
        <c:manualLayout>
          <c:xMode val="edge"/>
          <c:yMode val="edge"/>
          <c:x val="0.67302216129667314"/>
          <c:y val="4.3830371274844022E-2"/>
          <c:w val="0.30581119871327622"/>
          <c:h val="0.82711308352197577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5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/>
              <a:t>(d.1) Bay Area</a:t>
            </a:r>
            <a:r>
              <a:rPr lang="en-US" b="0" baseline="0"/>
              <a:t> 1990-2000</a:t>
            </a:r>
            <a:endParaRPr lang="en-US" b="0"/>
          </a:p>
        </c:rich>
      </c:tx>
      <c:layout>
        <c:manualLayout>
          <c:xMode val="edge"/>
          <c:yMode val="edge"/>
          <c:x val="0.30064640336844445"/>
          <c:y val="0.8941876395261290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25067348111829"/>
          <c:y val="5.0253501804647459E-2"/>
          <c:w val="0.50822564624799438"/>
          <c:h val="0.805881329487257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Managers/Professionals/Technicians/Finance/Public Safety</c:v>
                </c:pt>
              </c:strCache>
            </c:strRef>
          </c:tx>
          <c:invertIfNegative val="0"/>
          <c:dLbls>
            <c:dLbl>
              <c:idx val="0"/>
              <c:numFmt formatCode="#,##0.00" sourceLinked="0"/>
              <c:spPr/>
              <c:txPr>
                <a:bodyPr/>
                <a:lstStyle/>
                <a:p>
                  <a:pPr>
                    <a:defRPr sz="1050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.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Sheet1!$S$12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Sheet1!$S$13</c:f>
              <c:numCache>
                <c:formatCode>General</c:formatCode>
                <c:ptCount val="1"/>
                <c:pt idx="0">
                  <c:v>301110</c:v>
                </c:pt>
              </c:numCache>
            </c:numRef>
          </c:val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Production/Craft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Sheet1!$S$12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Sheet1!$S$14</c:f>
              <c:numCache>
                <c:formatCode>General</c:formatCode>
                <c:ptCount val="1"/>
                <c:pt idx="0">
                  <c:v>5959</c:v>
                </c:pt>
              </c:numCache>
            </c:numRef>
          </c:val>
        </c:ser>
        <c:ser>
          <c:idx val="2"/>
          <c:order val="2"/>
          <c:tx>
            <c:strRef>
              <c:f>Sheet1!$A$15</c:f>
              <c:strCache>
                <c:ptCount val="1"/>
                <c:pt idx="0">
                  <c:v>Transportation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Sheet1!$S$12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Sheet1!$S$15</c:f>
              <c:numCache>
                <c:formatCode>General</c:formatCode>
                <c:ptCount val="1"/>
                <c:pt idx="0">
                  <c:v>-5521</c:v>
                </c:pt>
              </c:numCache>
            </c:numRef>
          </c:val>
        </c:ser>
        <c:ser>
          <c:idx val="3"/>
          <c:order val="3"/>
          <c:tx>
            <c:strRef>
              <c:f>Sheet1!$A$16</c:f>
              <c:strCache>
                <c:ptCount val="1"/>
                <c:pt idx="0">
                  <c:v>Construction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Sheet1!$S$12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Sheet1!$S$16</c:f>
              <c:numCache>
                <c:formatCode>General</c:formatCode>
                <c:ptCount val="1"/>
                <c:pt idx="0">
                  <c:v>-3510</c:v>
                </c:pt>
              </c:numCache>
            </c:numRef>
          </c:val>
        </c:ser>
        <c:ser>
          <c:idx val="4"/>
          <c:order val="4"/>
          <c:tx>
            <c:strRef>
              <c:f>Sheet1!$A$17</c:f>
              <c:strCache>
                <c:ptCount val="1"/>
                <c:pt idx="0">
                  <c:v>Mechanics/Mining/Agriculture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Sheet1!$S$12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Sheet1!$S$17</c:f>
              <c:numCache>
                <c:formatCode>General</c:formatCode>
                <c:ptCount val="1"/>
                <c:pt idx="0">
                  <c:v>16430</c:v>
                </c:pt>
              </c:numCache>
            </c:numRef>
          </c:val>
        </c:ser>
        <c:ser>
          <c:idx val="5"/>
          <c:order val="5"/>
          <c:tx>
            <c:strRef>
              <c:f>Sheet1!$A$18</c:f>
              <c:strCache>
                <c:ptCount val="1"/>
                <c:pt idx="0">
                  <c:v>Machine Operators/Assemblers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Sheet1!$S$12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Sheet1!$S$18</c:f>
              <c:numCache>
                <c:formatCode>General</c:formatCode>
                <c:ptCount val="1"/>
                <c:pt idx="0">
                  <c:v>-13874</c:v>
                </c:pt>
              </c:numCache>
            </c:numRef>
          </c:val>
        </c:ser>
        <c:ser>
          <c:idx val="6"/>
          <c:order val="6"/>
          <c:tx>
            <c:strRef>
              <c:f>Sheet1!$A$19</c:f>
              <c:strCache>
                <c:ptCount val="1"/>
                <c:pt idx="0">
                  <c:v>Clerical/Retail Sales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Sheet1!$S$12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Sheet1!$S$19</c:f>
              <c:numCache>
                <c:formatCode>General</c:formatCode>
                <c:ptCount val="1"/>
                <c:pt idx="0">
                  <c:v>19596</c:v>
                </c:pt>
              </c:numCache>
            </c:numRef>
          </c:val>
        </c:ser>
        <c:ser>
          <c:idx val="7"/>
          <c:order val="7"/>
          <c:tx>
            <c:strRef>
              <c:f>Sheet1!$A$20</c:f>
              <c:strCache>
                <c:ptCount val="1"/>
                <c:pt idx="0">
                  <c:v>Low-Skill Services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Sheet1!$S$12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Sheet1!$S$20</c:f>
              <c:numCache>
                <c:formatCode>General</c:formatCode>
                <c:ptCount val="1"/>
                <c:pt idx="0">
                  <c:v>78438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5"/>
        <c:axId val="111859200"/>
        <c:axId val="111380160"/>
      </c:barChart>
      <c:catAx>
        <c:axId val="111859200"/>
        <c:scaling>
          <c:orientation val="minMax"/>
        </c:scaling>
        <c:delete val="1"/>
        <c:axPos val="b"/>
        <c:majorTickMark val="none"/>
        <c:minorTickMark val="none"/>
        <c:tickLblPos val="nextTo"/>
        <c:crossAx val="111380160"/>
        <c:crosses val="autoZero"/>
        <c:auto val="1"/>
        <c:lblAlgn val="ctr"/>
        <c:lblOffset val="100"/>
        <c:noMultiLvlLbl val="0"/>
      </c:catAx>
      <c:valAx>
        <c:axId val="111380160"/>
        <c:scaling>
          <c:orientation val="minMax"/>
          <c:max val="350000"/>
          <c:min val="-20000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crossAx val="111859200"/>
        <c:crosses val="autoZero"/>
        <c:crossBetween val="between"/>
        <c:majorUnit val="50000"/>
        <c:minorUnit val="4000"/>
        <c:dispUnits>
          <c:builtInUnit val="thousands"/>
          <c:dispUnitsLbl>
            <c:layout>
              <c:manualLayout>
                <c:xMode val="edge"/>
                <c:yMode val="edge"/>
                <c:x val="5.245357013988771E-2"/>
                <c:y val="0.32447104459266035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(Thousands)</a:t>
                  </a:r>
                </a:p>
              </c:rich>
            </c:tx>
          </c:dispUnitsLbl>
        </c:dispUnits>
      </c:valAx>
    </c:plotArea>
    <c:legend>
      <c:legendPos val="r"/>
      <c:layout>
        <c:manualLayout>
          <c:xMode val="edge"/>
          <c:yMode val="edge"/>
          <c:x val="0.67302216129667314"/>
          <c:y val="4.3830371274844022E-2"/>
          <c:w val="0.30581119871327622"/>
          <c:h val="0.82711308352197577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5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/>
              <a:t>(d.2) Bay Area</a:t>
            </a:r>
            <a:r>
              <a:rPr lang="en-US" b="0" baseline="0"/>
              <a:t> 2000-2013</a:t>
            </a:r>
            <a:endParaRPr lang="en-US" b="0"/>
          </a:p>
        </c:rich>
      </c:tx>
      <c:layout>
        <c:manualLayout>
          <c:xMode val="edge"/>
          <c:yMode val="edge"/>
          <c:x val="0.30064640336844445"/>
          <c:y val="0.8941876395261290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25067348111829"/>
          <c:y val="5.0253501804647459E-2"/>
          <c:w val="0.50822564624799438"/>
          <c:h val="0.805881329487257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Sheet1!$A$24</c:f>
              <c:strCache>
                <c:ptCount val="1"/>
                <c:pt idx="0">
                  <c:v>Managers/Professionals/Technicians/Finance/Public Safety</c:v>
                </c:pt>
              </c:strCache>
            </c:strRef>
          </c:tx>
          <c:invertIfNegative val="0"/>
          <c:dLbls>
            <c:dLbl>
              <c:idx val="0"/>
              <c:numFmt formatCode="#,##0.00" sourceLinked="0"/>
              <c:spPr/>
              <c:txPr>
                <a:bodyPr/>
                <a:lstStyle/>
                <a:p>
                  <a:pPr>
                    <a:defRPr sz="1050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.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Sheet1!$S$12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Sheet1!$S$24</c:f>
              <c:numCache>
                <c:formatCode>General</c:formatCode>
                <c:ptCount val="1"/>
                <c:pt idx="0">
                  <c:v>102140</c:v>
                </c:pt>
              </c:numCache>
            </c:numRef>
          </c:val>
        </c:ser>
        <c:ser>
          <c:idx val="1"/>
          <c:order val="1"/>
          <c:tx>
            <c:strRef>
              <c:f>Sheet1!$A$25</c:f>
              <c:strCache>
                <c:ptCount val="1"/>
                <c:pt idx="0">
                  <c:v>Production/Craft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Sheet1!$S$12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Sheet1!$S$25</c:f>
              <c:numCache>
                <c:formatCode>General</c:formatCode>
                <c:ptCount val="1"/>
                <c:pt idx="0">
                  <c:v>-21519</c:v>
                </c:pt>
              </c:numCache>
            </c:numRef>
          </c:val>
        </c:ser>
        <c:ser>
          <c:idx val="2"/>
          <c:order val="2"/>
          <c:tx>
            <c:strRef>
              <c:f>Sheet1!$A$26</c:f>
              <c:strCache>
                <c:ptCount val="1"/>
                <c:pt idx="0">
                  <c:v>Transportation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Sheet1!$S$12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Sheet1!$S$26</c:f>
              <c:numCache>
                <c:formatCode>General</c:formatCode>
                <c:ptCount val="1"/>
                <c:pt idx="0">
                  <c:v>17026</c:v>
                </c:pt>
              </c:numCache>
            </c:numRef>
          </c:val>
        </c:ser>
        <c:ser>
          <c:idx val="3"/>
          <c:order val="3"/>
          <c:tx>
            <c:strRef>
              <c:f>Sheet1!$A$27</c:f>
              <c:strCache>
                <c:ptCount val="1"/>
                <c:pt idx="0">
                  <c:v>Construction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Sheet1!$S$12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Sheet1!$S$27</c:f>
              <c:numCache>
                <c:formatCode>General</c:formatCode>
                <c:ptCount val="1"/>
                <c:pt idx="0">
                  <c:v>-20592</c:v>
                </c:pt>
              </c:numCache>
            </c:numRef>
          </c:val>
        </c:ser>
        <c:ser>
          <c:idx val="4"/>
          <c:order val="4"/>
          <c:tx>
            <c:strRef>
              <c:f>Sheet1!$A$28</c:f>
              <c:strCache>
                <c:ptCount val="1"/>
                <c:pt idx="0">
                  <c:v>Mechanics/Mining/Agriculture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Sheet1!$S$12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Sheet1!$S$28</c:f>
              <c:numCache>
                <c:formatCode>General</c:formatCode>
                <c:ptCount val="1"/>
                <c:pt idx="0">
                  <c:v>-32286</c:v>
                </c:pt>
              </c:numCache>
            </c:numRef>
          </c:val>
        </c:ser>
        <c:ser>
          <c:idx val="5"/>
          <c:order val="5"/>
          <c:tx>
            <c:strRef>
              <c:f>Sheet1!$A$29</c:f>
              <c:strCache>
                <c:ptCount val="1"/>
                <c:pt idx="0">
                  <c:v>Machine Operators/Assemblers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Sheet1!$S$12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Sheet1!$S$29</c:f>
              <c:numCache>
                <c:formatCode>General</c:formatCode>
                <c:ptCount val="1"/>
                <c:pt idx="0">
                  <c:v>-66908</c:v>
                </c:pt>
              </c:numCache>
            </c:numRef>
          </c:val>
        </c:ser>
        <c:ser>
          <c:idx val="6"/>
          <c:order val="6"/>
          <c:tx>
            <c:strRef>
              <c:f>Sheet1!$A$30</c:f>
              <c:strCache>
                <c:ptCount val="1"/>
                <c:pt idx="0">
                  <c:v>Clerical/Retail Sales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Sheet1!$S$12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Sheet1!$S$30</c:f>
              <c:numCache>
                <c:formatCode>General</c:formatCode>
                <c:ptCount val="1"/>
                <c:pt idx="0">
                  <c:v>-151250</c:v>
                </c:pt>
              </c:numCache>
            </c:numRef>
          </c:val>
        </c:ser>
        <c:ser>
          <c:idx val="7"/>
          <c:order val="7"/>
          <c:tx>
            <c:strRef>
              <c:f>Sheet1!$A$31</c:f>
              <c:strCache>
                <c:ptCount val="1"/>
                <c:pt idx="0">
                  <c:v>Low-Skill Services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Sheet1!$S$12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Sheet1!$S$31</c:f>
              <c:numCache>
                <c:formatCode>General</c:formatCode>
                <c:ptCount val="1"/>
                <c:pt idx="0">
                  <c:v>185928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5"/>
        <c:axId val="111861248"/>
        <c:axId val="111382464"/>
      </c:barChart>
      <c:catAx>
        <c:axId val="111861248"/>
        <c:scaling>
          <c:orientation val="minMax"/>
        </c:scaling>
        <c:delete val="1"/>
        <c:axPos val="b"/>
        <c:majorTickMark val="none"/>
        <c:minorTickMark val="none"/>
        <c:tickLblPos val="nextTo"/>
        <c:crossAx val="111382464"/>
        <c:crosses val="autoZero"/>
        <c:auto val="1"/>
        <c:lblAlgn val="ctr"/>
        <c:lblOffset val="100"/>
        <c:noMultiLvlLbl val="0"/>
      </c:catAx>
      <c:valAx>
        <c:axId val="111382464"/>
        <c:scaling>
          <c:orientation val="minMax"/>
          <c:max val="350000"/>
          <c:min val="-20000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crossAx val="111861248"/>
        <c:crosses val="autoZero"/>
        <c:crossBetween val="between"/>
        <c:majorUnit val="50000"/>
        <c:minorUnit val="4000"/>
        <c:dispUnits>
          <c:builtInUnit val="thousands"/>
          <c:dispUnitsLbl>
            <c:layout>
              <c:manualLayout>
                <c:xMode val="edge"/>
                <c:yMode val="edge"/>
                <c:x val="5.245357013988771E-2"/>
                <c:y val="0.32447104459266035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(Thousands)</a:t>
                  </a:r>
                </a:p>
              </c:rich>
            </c:tx>
          </c:dispUnitsLbl>
        </c:dispUnits>
      </c:valAx>
    </c:plotArea>
    <c:legend>
      <c:legendPos val="r"/>
      <c:layout>
        <c:manualLayout>
          <c:xMode val="edge"/>
          <c:yMode val="edge"/>
          <c:x val="0.67302216129667314"/>
          <c:y val="4.3830371274844022E-2"/>
          <c:w val="0.30581119871327622"/>
          <c:h val="0.82711308352197577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5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/>
              <a:t>(a.1) Silicon</a:t>
            </a:r>
            <a:r>
              <a:rPr lang="en-US" b="0" baseline="0"/>
              <a:t> Valley 1990-2000</a:t>
            </a:r>
            <a:endParaRPr lang="en-US" b="0"/>
          </a:p>
        </c:rich>
      </c:tx>
      <c:layout>
        <c:manualLayout>
          <c:xMode val="edge"/>
          <c:yMode val="edge"/>
          <c:x val="0.30064640336844445"/>
          <c:y val="0.8941876395261290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25067348111829"/>
          <c:y val="5.0253501804647459E-2"/>
          <c:w val="0.50822564624799438"/>
          <c:h val="0.805881329487257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Managers/Professionals/Technicians/Finance/Public Safety</c:v>
                </c:pt>
              </c:strCache>
            </c:strRef>
          </c:tx>
          <c:invertIfNegative val="0"/>
          <c:dLbls>
            <c:dLbl>
              <c:idx val="0"/>
              <c:numFmt formatCode="#,##0.00" sourceLinked="0"/>
              <c:spPr/>
              <c:txPr>
                <a:bodyPr/>
                <a:lstStyle/>
                <a:p>
                  <a:pPr>
                    <a:defRPr sz="1050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.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Sheet1!$D$13</c:f>
              <c:numCache>
                <c:formatCode>General</c:formatCode>
                <c:ptCount val="1"/>
                <c:pt idx="0">
                  <c:v>105493</c:v>
                </c:pt>
              </c:numCache>
            </c:numRef>
          </c:val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Production/Craft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Sheet1!$D$14</c:f>
              <c:numCache>
                <c:formatCode>General</c:formatCode>
                <c:ptCount val="1"/>
                <c:pt idx="0">
                  <c:v>2645</c:v>
                </c:pt>
              </c:numCache>
            </c:numRef>
          </c:val>
        </c:ser>
        <c:ser>
          <c:idx val="2"/>
          <c:order val="2"/>
          <c:tx>
            <c:strRef>
              <c:f>Sheet1!$A$15</c:f>
              <c:strCache>
                <c:ptCount val="1"/>
                <c:pt idx="0">
                  <c:v>Transportation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Sheet1!$D$15</c:f>
              <c:numCache>
                <c:formatCode>General</c:formatCode>
                <c:ptCount val="1"/>
                <c:pt idx="0">
                  <c:v>-6385</c:v>
                </c:pt>
              </c:numCache>
            </c:numRef>
          </c:val>
        </c:ser>
        <c:ser>
          <c:idx val="3"/>
          <c:order val="3"/>
          <c:tx>
            <c:strRef>
              <c:f>Sheet1!$A$16</c:f>
              <c:strCache>
                <c:ptCount val="1"/>
                <c:pt idx="0">
                  <c:v>Construction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Sheet1!$D$16</c:f>
              <c:numCache>
                <c:formatCode>General</c:formatCode>
                <c:ptCount val="1"/>
                <c:pt idx="0">
                  <c:v>-3360</c:v>
                </c:pt>
              </c:numCache>
            </c:numRef>
          </c:val>
        </c:ser>
        <c:ser>
          <c:idx val="4"/>
          <c:order val="4"/>
          <c:tx>
            <c:strRef>
              <c:f>Sheet1!$A$17</c:f>
              <c:strCache>
                <c:ptCount val="1"/>
                <c:pt idx="0">
                  <c:v>Mechanics/Mining/Agriculture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Sheet1!$D$17</c:f>
              <c:numCache>
                <c:formatCode>General</c:formatCode>
                <c:ptCount val="1"/>
                <c:pt idx="0">
                  <c:v>901</c:v>
                </c:pt>
              </c:numCache>
            </c:numRef>
          </c:val>
        </c:ser>
        <c:ser>
          <c:idx val="5"/>
          <c:order val="5"/>
          <c:tx>
            <c:strRef>
              <c:f>Sheet1!$A$18</c:f>
              <c:strCache>
                <c:ptCount val="1"/>
                <c:pt idx="0">
                  <c:v>Machine Operators/Assemblers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Sheet1!$D$18</c:f>
              <c:numCache>
                <c:formatCode>General</c:formatCode>
                <c:ptCount val="1"/>
                <c:pt idx="0">
                  <c:v>-9374</c:v>
                </c:pt>
              </c:numCache>
            </c:numRef>
          </c:val>
        </c:ser>
        <c:ser>
          <c:idx val="6"/>
          <c:order val="6"/>
          <c:tx>
            <c:strRef>
              <c:f>Sheet1!$A$19</c:f>
              <c:strCache>
                <c:ptCount val="1"/>
                <c:pt idx="0">
                  <c:v>Clerical/Retail Sales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Sheet1!$D$19</c:f>
              <c:numCache>
                <c:formatCode>General</c:formatCode>
                <c:ptCount val="1"/>
                <c:pt idx="0">
                  <c:v>-15645</c:v>
                </c:pt>
              </c:numCache>
            </c:numRef>
          </c:val>
        </c:ser>
        <c:ser>
          <c:idx val="7"/>
          <c:order val="7"/>
          <c:tx>
            <c:strRef>
              <c:f>Sheet1!$A$20</c:f>
              <c:strCache>
                <c:ptCount val="1"/>
                <c:pt idx="0">
                  <c:v>Low-Skill Services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Sheet1!$D$20</c:f>
              <c:numCache>
                <c:formatCode>General</c:formatCode>
                <c:ptCount val="1"/>
                <c:pt idx="0">
                  <c:v>16381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5"/>
        <c:axId val="112805376"/>
        <c:axId val="111384768"/>
      </c:barChart>
      <c:catAx>
        <c:axId val="112805376"/>
        <c:scaling>
          <c:orientation val="minMax"/>
        </c:scaling>
        <c:delete val="1"/>
        <c:axPos val="b"/>
        <c:majorTickMark val="none"/>
        <c:minorTickMark val="none"/>
        <c:tickLblPos val="nextTo"/>
        <c:crossAx val="111384768"/>
        <c:crosses val="autoZero"/>
        <c:auto val="1"/>
        <c:lblAlgn val="ctr"/>
        <c:lblOffset val="100"/>
        <c:noMultiLvlLbl val="0"/>
      </c:catAx>
      <c:valAx>
        <c:axId val="111384768"/>
        <c:scaling>
          <c:orientation val="minMax"/>
          <c:max val="160000"/>
          <c:min val="-6000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crossAx val="112805376"/>
        <c:crosses val="autoZero"/>
        <c:crossBetween val="between"/>
        <c:majorUnit val="20000"/>
        <c:minorUnit val="4000"/>
        <c:dispUnits>
          <c:builtInUnit val="thousands"/>
          <c:dispUnitsLbl>
            <c:layout>
              <c:manualLayout>
                <c:xMode val="edge"/>
                <c:yMode val="edge"/>
                <c:x val="5.245357013988771E-2"/>
                <c:y val="0.32447104459266035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(Thousands)</a:t>
                  </a:r>
                </a:p>
              </c:rich>
            </c:tx>
          </c:dispUnitsLbl>
        </c:dispUnits>
      </c:valAx>
    </c:plotArea>
    <c:legend>
      <c:legendPos val="r"/>
      <c:layout>
        <c:manualLayout>
          <c:xMode val="edge"/>
          <c:yMode val="edge"/>
          <c:x val="0.67302216129667314"/>
          <c:y val="4.3830371274844022E-2"/>
          <c:w val="0.30581119871327622"/>
          <c:h val="0.82711308352197577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5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/>
              <a:t>(a.2) Silicon</a:t>
            </a:r>
            <a:r>
              <a:rPr lang="en-US" b="0" baseline="0"/>
              <a:t> Valley 2000-2013</a:t>
            </a:r>
            <a:endParaRPr lang="en-US" b="0"/>
          </a:p>
        </c:rich>
      </c:tx>
      <c:layout>
        <c:manualLayout>
          <c:xMode val="edge"/>
          <c:yMode val="edge"/>
          <c:x val="0.30064640336844445"/>
          <c:y val="0.8941876395261290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25067348111829"/>
          <c:y val="5.0253501804647459E-2"/>
          <c:w val="0.50822564624799438"/>
          <c:h val="0.805881329487257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Sheet1!$A$24</c:f>
              <c:strCache>
                <c:ptCount val="1"/>
                <c:pt idx="0">
                  <c:v>Managers/Professionals/Technicians/Finance/Public Safety</c:v>
                </c:pt>
              </c:strCache>
            </c:strRef>
          </c:tx>
          <c:invertIfNegative val="0"/>
          <c:dLbls>
            <c:dLbl>
              <c:idx val="0"/>
              <c:numFmt formatCode="#,##0.00" sourceLinked="0"/>
              <c:spPr/>
              <c:txPr>
                <a:bodyPr/>
                <a:lstStyle/>
                <a:p>
                  <a:pPr>
                    <a:defRPr sz="1050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.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Sheet1!$D$24</c:f>
              <c:numCache>
                <c:formatCode>General</c:formatCode>
                <c:ptCount val="1"/>
                <c:pt idx="0">
                  <c:v>49907</c:v>
                </c:pt>
              </c:numCache>
            </c:numRef>
          </c:val>
        </c:ser>
        <c:ser>
          <c:idx val="1"/>
          <c:order val="1"/>
          <c:tx>
            <c:strRef>
              <c:f>Sheet1!$A$25</c:f>
              <c:strCache>
                <c:ptCount val="1"/>
                <c:pt idx="0">
                  <c:v>Production/Craft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Sheet1!$D$25</c:f>
              <c:numCache>
                <c:formatCode>General</c:formatCode>
                <c:ptCount val="1"/>
                <c:pt idx="0">
                  <c:v>-10838</c:v>
                </c:pt>
              </c:numCache>
            </c:numRef>
          </c:val>
        </c:ser>
        <c:ser>
          <c:idx val="2"/>
          <c:order val="2"/>
          <c:tx>
            <c:strRef>
              <c:f>Sheet1!$A$26</c:f>
              <c:strCache>
                <c:ptCount val="1"/>
                <c:pt idx="0">
                  <c:v>Transportation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Sheet1!$D$26</c:f>
              <c:numCache>
                <c:formatCode>General</c:formatCode>
                <c:ptCount val="1"/>
                <c:pt idx="0">
                  <c:v>6425</c:v>
                </c:pt>
              </c:numCache>
            </c:numRef>
          </c:val>
        </c:ser>
        <c:ser>
          <c:idx val="3"/>
          <c:order val="3"/>
          <c:tx>
            <c:strRef>
              <c:f>Sheet1!$A$27</c:f>
              <c:strCache>
                <c:ptCount val="1"/>
                <c:pt idx="0">
                  <c:v>Construction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Sheet1!$D$27</c:f>
              <c:numCache>
                <c:formatCode>General</c:formatCode>
                <c:ptCount val="1"/>
                <c:pt idx="0">
                  <c:v>-4597</c:v>
                </c:pt>
              </c:numCache>
            </c:numRef>
          </c:val>
        </c:ser>
        <c:ser>
          <c:idx val="4"/>
          <c:order val="4"/>
          <c:tx>
            <c:strRef>
              <c:f>Sheet1!$A$28</c:f>
              <c:strCache>
                <c:ptCount val="1"/>
                <c:pt idx="0">
                  <c:v>Mechanics/Mining/Agriculture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Sheet1!$D$28</c:f>
              <c:numCache>
                <c:formatCode>General</c:formatCode>
                <c:ptCount val="1"/>
                <c:pt idx="0">
                  <c:v>-4855</c:v>
                </c:pt>
              </c:numCache>
            </c:numRef>
          </c:val>
        </c:ser>
        <c:ser>
          <c:idx val="5"/>
          <c:order val="5"/>
          <c:tx>
            <c:strRef>
              <c:f>Sheet1!$A$29</c:f>
              <c:strCache>
                <c:ptCount val="1"/>
                <c:pt idx="0">
                  <c:v>Machine Operators/Assemblers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Sheet1!$D$29</c:f>
              <c:numCache>
                <c:formatCode>General</c:formatCode>
                <c:ptCount val="1"/>
                <c:pt idx="0">
                  <c:v>-28721</c:v>
                </c:pt>
              </c:numCache>
            </c:numRef>
          </c:val>
        </c:ser>
        <c:ser>
          <c:idx val="6"/>
          <c:order val="6"/>
          <c:tx>
            <c:strRef>
              <c:f>Sheet1!$A$30</c:f>
              <c:strCache>
                <c:ptCount val="1"/>
                <c:pt idx="0">
                  <c:v>Clerical/Retail Sales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Sheet1!$D$30</c:f>
              <c:numCache>
                <c:formatCode>General</c:formatCode>
                <c:ptCount val="1"/>
                <c:pt idx="0">
                  <c:v>-47471</c:v>
                </c:pt>
              </c:numCache>
            </c:numRef>
          </c:val>
        </c:ser>
        <c:ser>
          <c:idx val="7"/>
          <c:order val="7"/>
          <c:tx>
            <c:strRef>
              <c:f>Sheet1!$A$31</c:f>
              <c:strCache>
                <c:ptCount val="1"/>
                <c:pt idx="0">
                  <c:v>Low-Skill Services</c:v>
                </c:pt>
              </c:strCache>
            </c:strRef>
          </c:tx>
          <c:invertIfNegative val="0"/>
          <c:dLbls>
            <c:numFmt formatCode="#,##0.00" sourceLinked="0"/>
            <c:txPr>
              <a:bodyPr/>
              <a:lstStyle/>
              <a:p>
                <a:pPr>
                  <a:defRPr sz="105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Sheet1!$D$12</c:f>
              <c:strCache>
                <c:ptCount val="1"/>
                <c:pt idx="0">
                  <c:v>Net Change</c:v>
                </c:pt>
              </c:strCache>
            </c:strRef>
          </c:cat>
          <c:val>
            <c:numRef>
              <c:f>Sheet1!$D$31</c:f>
              <c:numCache>
                <c:formatCode>General</c:formatCode>
                <c:ptCount val="1"/>
                <c:pt idx="0">
                  <c:v>73835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5"/>
        <c:axId val="112807424"/>
        <c:axId val="112566848"/>
      </c:barChart>
      <c:catAx>
        <c:axId val="112807424"/>
        <c:scaling>
          <c:orientation val="minMax"/>
        </c:scaling>
        <c:delete val="1"/>
        <c:axPos val="b"/>
        <c:majorTickMark val="none"/>
        <c:minorTickMark val="none"/>
        <c:tickLblPos val="nextTo"/>
        <c:crossAx val="112566848"/>
        <c:crosses val="autoZero"/>
        <c:auto val="1"/>
        <c:lblAlgn val="ctr"/>
        <c:lblOffset val="100"/>
        <c:noMultiLvlLbl val="0"/>
      </c:catAx>
      <c:valAx>
        <c:axId val="112566848"/>
        <c:scaling>
          <c:orientation val="minMax"/>
          <c:max val="160000"/>
          <c:min val="-6000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crossAx val="112807424"/>
        <c:crosses val="autoZero"/>
        <c:crossBetween val="between"/>
        <c:majorUnit val="20000"/>
        <c:minorUnit val="4000"/>
        <c:dispUnits>
          <c:builtInUnit val="thousands"/>
          <c:dispUnitsLbl>
            <c:layout>
              <c:manualLayout>
                <c:xMode val="edge"/>
                <c:yMode val="edge"/>
                <c:x val="5.245357013988771E-2"/>
                <c:y val="0.32447104459266035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(Thousands)</a:t>
                  </a:r>
                </a:p>
              </c:rich>
            </c:tx>
          </c:dispUnitsLbl>
        </c:dispUnits>
      </c:valAx>
    </c:plotArea>
    <c:legend>
      <c:legendPos val="r"/>
      <c:layout>
        <c:manualLayout>
          <c:xMode val="edge"/>
          <c:yMode val="edge"/>
          <c:x val="0.67302216129667314"/>
          <c:y val="4.3830371274844022E-2"/>
          <c:w val="0.30581119871327622"/>
          <c:h val="0.82711308352197577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5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51</xdr:row>
      <xdr:rowOff>0</xdr:rowOff>
    </xdr:from>
    <xdr:to>
      <xdr:col>11</xdr:col>
      <xdr:colOff>466724</xdr:colOff>
      <xdr:row>67</xdr:row>
      <xdr:rowOff>147638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51</xdr:row>
      <xdr:rowOff>0</xdr:rowOff>
    </xdr:from>
    <xdr:to>
      <xdr:col>23</xdr:col>
      <xdr:colOff>466724</xdr:colOff>
      <xdr:row>67</xdr:row>
      <xdr:rowOff>147638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69</xdr:row>
      <xdr:rowOff>0</xdr:rowOff>
    </xdr:from>
    <xdr:to>
      <xdr:col>11</xdr:col>
      <xdr:colOff>466724</xdr:colOff>
      <xdr:row>85</xdr:row>
      <xdr:rowOff>147638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69</xdr:row>
      <xdr:rowOff>0</xdr:rowOff>
    </xdr:from>
    <xdr:to>
      <xdr:col>23</xdr:col>
      <xdr:colOff>466724</xdr:colOff>
      <xdr:row>85</xdr:row>
      <xdr:rowOff>147638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19050</xdr:colOff>
      <xdr:row>33</xdr:row>
      <xdr:rowOff>57150</xdr:rowOff>
    </xdr:from>
    <xdr:to>
      <xdr:col>35</xdr:col>
      <xdr:colOff>485774</xdr:colOff>
      <xdr:row>50</xdr:row>
      <xdr:rowOff>14288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19050</xdr:colOff>
      <xdr:row>33</xdr:row>
      <xdr:rowOff>57150</xdr:rowOff>
    </xdr:from>
    <xdr:to>
      <xdr:col>47</xdr:col>
      <xdr:colOff>485774</xdr:colOff>
      <xdr:row>50</xdr:row>
      <xdr:rowOff>14288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33</xdr:row>
      <xdr:rowOff>0</xdr:rowOff>
    </xdr:from>
    <xdr:to>
      <xdr:col>11</xdr:col>
      <xdr:colOff>466724</xdr:colOff>
      <xdr:row>49</xdr:row>
      <xdr:rowOff>147638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33</xdr:row>
      <xdr:rowOff>0</xdr:rowOff>
    </xdr:from>
    <xdr:to>
      <xdr:col>23</xdr:col>
      <xdr:colOff>466724</xdr:colOff>
      <xdr:row>49</xdr:row>
      <xdr:rowOff>147638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0.01383</cdr:x>
      <cdr:y>0.07452</cdr:y>
    </cdr:from>
    <cdr:to>
      <cdr:x>0.05737</cdr:x>
      <cdr:y>0.79583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97216" y="1234514"/>
          <a:ext cx="2305046" cy="3122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Net Change in Jobs (1990-2000)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0.01383</cdr:x>
      <cdr:y>0.07452</cdr:y>
    </cdr:from>
    <cdr:to>
      <cdr:x>0.05737</cdr:x>
      <cdr:y>0.79583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97216" y="1234514"/>
          <a:ext cx="2305046" cy="3122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Net Change in Jobs (2000-2013)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0.01383</cdr:x>
      <cdr:y>0.07452</cdr:y>
    </cdr:from>
    <cdr:to>
      <cdr:x>0.05737</cdr:x>
      <cdr:y>0.79583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97216" y="1234514"/>
          <a:ext cx="2305046" cy="3122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Net Change in Jobs (1990-2000)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0.01383</cdr:x>
      <cdr:y>0.07452</cdr:y>
    </cdr:from>
    <cdr:to>
      <cdr:x>0.05737</cdr:x>
      <cdr:y>0.79583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97216" y="1234514"/>
          <a:ext cx="2305046" cy="3122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Net Change in Jobs (2000-2013)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0.01383</cdr:x>
      <cdr:y>0.07452</cdr:y>
    </cdr:from>
    <cdr:to>
      <cdr:x>0.05737</cdr:x>
      <cdr:y>0.79583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97216" y="1234514"/>
          <a:ext cx="2305046" cy="3122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Net Change in Jobs (1990-2000)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0.01383</cdr:x>
      <cdr:y>0.07452</cdr:y>
    </cdr:from>
    <cdr:to>
      <cdr:x>0.05737</cdr:x>
      <cdr:y>0.79583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97216" y="1234514"/>
          <a:ext cx="2305046" cy="3122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Net Change in Jobs (2000-2013)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0.01383</cdr:x>
      <cdr:y>0.07452</cdr:y>
    </cdr:from>
    <cdr:to>
      <cdr:x>0.05737</cdr:x>
      <cdr:y>0.79583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97216" y="1234514"/>
          <a:ext cx="2305046" cy="3122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Net Change in Jobs (1990-2000)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0.01383</cdr:x>
      <cdr:y>0.07452</cdr:y>
    </cdr:from>
    <cdr:to>
      <cdr:x>0.05737</cdr:x>
      <cdr:y>0.79583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97216" y="1234514"/>
          <a:ext cx="2305046" cy="3122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Net Change in Jobs (2000-2013)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6"/>
  <sheetViews>
    <sheetView topLeftCell="A18" zoomScaleNormal="100" workbookViewId="0">
      <selection activeCell="A22" sqref="A22:E34"/>
    </sheetView>
  </sheetViews>
  <sheetFormatPr defaultRowHeight="15"/>
  <sheetData>
    <row r="1" spans="1:19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27</v>
      </c>
      <c r="L1" t="s">
        <v>28</v>
      </c>
      <c r="M1" t="s">
        <v>29</v>
      </c>
    </row>
    <row r="2" spans="1:19">
      <c r="A2" t="s">
        <v>5</v>
      </c>
      <c r="B2">
        <v>528063</v>
      </c>
      <c r="C2">
        <v>633556</v>
      </c>
      <c r="D2">
        <v>683463</v>
      </c>
      <c r="E2">
        <v>200949</v>
      </c>
      <c r="F2">
        <v>285670</v>
      </c>
      <c r="G2">
        <v>413921</v>
      </c>
      <c r="H2">
        <v>177995</v>
      </c>
      <c r="I2">
        <v>327724</v>
      </c>
      <c r="J2">
        <v>478181</v>
      </c>
      <c r="K2">
        <v>1508717</v>
      </c>
      <c r="L2">
        <v>1809827</v>
      </c>
      <c r="M2">
        <v>1911967</v>
      </c>
    </row>
    <row r="3" spans="1:19">
      <c r="A3" t="s">
        <v>6</v>
      </c>
      <c r="B3">
        <v>32631</v>
      </c>
      <c r="C3">
        <v>35276</v>
      </c>
      <c r="D3">
        <v>24438</v>
      </c>
      <c r="E3">
        <v>8559</v>
      </c>
      <c r="F3">
        <v>11483</v>
      </c>
      <c r="G3">
        <v>10306</v>
      </c>
      <c r="H3">
        <v>7418</v>
      </c>
      <c r="I3">
        <v>17778</v>
      </c>
      <c r="J3">
        <v>18945</v>
      </c>
      <c r="K3">
        <v>94093</v>
      </c>
      <c r="L3">
        <v>100052</v>
      </c>
      <c r="M3">
        <v>78533</v>
      </c>
    </row>
    <row r="4" spans="1:19">
      <c r="A4" t="s">
        <v>1</v>
      </c>
      <c r="B4">
        <v>66930</v>
      </c>
      <c r="C4">
        <v>60545</v>
      </c>
      <c r="D4">
        <v>66970</v>
      </c>
      <c r="E4">
        <v>24303</v>
      </c>
      <c r="F4">
        <v>30031</v>
      </c>
      <c r="G4">
        <v>34975</v>
      </c>
      <c r="H4">
        <v>21249</v>
      </c>
      <c r="I4">
        <v>39645</v>
      </c>
      <c r="J4">
        <v>58160</v>
      </c>
      <c r="K4">
        <v>236197</v>
      </c>
      <c r="L4">
        <v>230676</v>
      </c>
      <c r="M4">
        <v>247702</v>
      </c>
    </row>
    <row r="5" spans="1:19">
      <c r="A5" t="s">
        <v>2</v>
      </c>
      <c r="B5">
        <v>42633</v>
      </c>
      <c r="C5">
        <v>39273</v>
      </c>
      <c r="D5">
        <v>34676</v>
      </c>
      <c r="E5">
        <v>17061</v>
      </c>
      <c r="F5">
        <v>24017</v>
      </c>
      <c r="G5">
        <v>27369</v>
      </c>
      <c r="H5">
        <v>13968</v>
      </c>
      <c r="I5">
        <v>36018</v>
      </c>
      <c r="J5">
        <v>38265</v>
      </c>
      <c r="K5">
        <v>146685</v>
      </c>
      <c r="L5">
        <v>143175</v>
      </c>
      <c r="M5">
        <v>122583</v>
      </c>
    </row>
    <row r="6" spans="1:19">
      <c r="A6" t="s">
        <v>3</v>
      </c>
      <c r="B6">
        <v>42471</v>
      </c>
      <c r="C6">
        <v>43372</v>
      </c>
      <c r="D6">
        <v>38517</v>
      </c>
      <c r="E6">
        <v>14550</v>
      </c>
      <c r="F6">
        <v>18943</v>
      </c>
      <c r="G6">
        <v>17128</v>
      </c>
      <c r="H6">
        <v>14563</v>
      </c>
      <c r="I6">
        <v>27842</v>
      </c>
      <c r="J6">
        <v>35511</v>
      </c>
      <c r="K6">
        <v>151740</v>
      </c>
      <c r="L6">
        <v>168170</v>
      </c>
      <c r="M6">
        <v>135884</v>
      </c>
    </row>
    <row r="7" spans="1:19">
      <c r="A7" t="s">
        <v>18</v>
      </c>
      <c r="B7">
        <v>72617</v>
      </c>
      <c r="C7">
        <v>63243</v>
      </c>
      <c r="D7">
        <v>34522</v>
      </c>
      <c r="E7">
        <v>20568</v>
      </c>
      <c r="F7">
        <v>18886</v>
      </c>
      <c r="G7">
        <v>16243</v>
      </c>
      <c r="H7">
        <v>16657</v>
      </c>
      <c r="I7">
        <v>29005</v>
      </c>
      <c r="J7">
        <v>24678</v>
      </c>
      <c r="K7">
        <v>180069</v>
      </c>
      <c r="L7">
        <v>166195</v>
      </c>
      <c r="M7">
        <v>99287</v>
      </c>
    </row>
    <row r="8" spans="1:19">
      <c r="A8" t="s">
        <v>7</v>
      </c>
      <c r="B8">
        <v>288840</v>
      </c>
      <c r="C8">
        <v>273195</v>
      </c>
      <c r="D8">
        <v>225724</v>
      </c>
      <c r="E8">
        <v>107643</v>
      </c>
      <c r="F8">
        <v>133863</v>
      </c>
      <c r="G8">
        <v>149433</v>
      </c>
      <c r="H8">
        <v>107627</v>
      </c>
      <c r="I8">
        <v>176695</v>
      </c>
      <c r="J8">
        <v>211725</v>
      </c>
      <c r="K8">
        <v>873089</v>
      </c>
      <c r="L8">
        <v>892685</v>
      </c>
      <c r="M8">
        <v>741435</v>
      </c>
    </row>
    <row r="9" spans="1:19">
      <c r="A9" t="s">
        <v>8</v>
      </c>
      <c r="B9">
        <v>127634</v>
      </c>
      <c r="C9">
        <v>144015</v>
      </c>
      <c r="D9">
        <v>217850</v>
      </c>
      <c r="E9">
        <v>48645</v>
      </c>
      <c r="F9">
        <v>66164</v>
      </c>
      <c r="G9">
        <v>129570</v>
      </c>
      <c r="H9">
        <v>50801</v>
      </c>
      <c r="I9">
        <v>88404</v>
      </c>
      <c r="J9">
        <v>176582</v>
      </c>
      <c r="K9">
        <v>418680</v>
      </c>
      <c r="L9">
        <v>497118</v>
      </c>
      <c r="M9">
        <v>683046</v>
      </c>
    </row>
    <row r="11" spans="1:19">
      <c r="A11" s="1" t="s">
        <v>20</v>
      </c>
      <c r="F11" s="1" t="s">
        <v>22</v>
      </c>
      <c r="K11" s="1" t="s">
        <v>25</v>
      </c>
      <c r="P11" s="1" t="s">
        <v>30</v>
      </c>
    </row>
    <row r="12" spans="1:19">
      <c r="A12" s="3" t="s">
        <v>0</v>
      </c>
      <c r="B12" s="3" t="s">
        <v>9</v>
      </c>
      <c r="C12" s="3" t="s">
        <v>10</v>
      </c>
      <c r="D12" s="3" t="s">
        <v>19</v>
      </c>
      <c r="F12" s="3" t="s">
        <v>0</v>
      </c>
      <c r="G12" t="s">
        <v>12</v>
      </c>
      <c r="H12" t="s">
        <v>13</v>
      </c>
      <c r="I12" s="3" t="s">
        <v>19</v>
      </c>
      <c r="K12" s="3" t="s">
        <v>0</v>
      </c>
      <c r="L12" t="s">
        <v>15</v>
      </c>
      <c r="M12" t="s">
        <v>16</v>
      </c>
      <c r="N12" s="3" t="s">
        <v>19</v>
      </c>
      <c r="P12" s="3" t="s">
        <v>0</v>
      </c>
      <c r="Q12" t="s">
        <v>27</v>
      </c>
      <c r="R12" t="s">
        <v>28</v>
      </c>
      <c r="S12" s="3" t="s">
        <v>19</v>
      </c>
    </row>
    <row r="13" spans="1:19">
      <c r="A13" t="s">
        <v>5</v>
      </c>
      <c r="B13">
        <f>B2</f>
        <v>528063</v>
      </c>
      <c r="C13">
        <f t="shared" ref="C13" si="0">C2</f>
        <v>633556</v>
      </c>
      <c r="D13">
        <f>C13-B13</f>
        <v>105493</v>
      </c>
      <c r="F13" t="s">
        <v>5</v>
      </c>
      <c r="G13">
        <f>E2</f>
        <v>200949</v>
      </c>
      <c r="H13">
        <f t="shared" ref="H13" si="1">F2</f>
        <v>285670</v>
      </c>
      <c r="I13">
        <f>H13-G13</f>
        <v>84721</v>
      </c>
      <c r="K13" t="s">
        <v>5</v>
      </c>
      <c r="L13">
        <f>H2</f>
        <v>177995</v>
      </c>
      <c r="M13">
        <f t="shared" ref="M13" si="2">I2</f>
        <v>327724</v>
      </c>
      <c r="N13">
        <f>M13-L13</f>
        <v>149729</v>
      </c>
      <c r="P13" t="s">
        <v>5</v>
      </c>
      <c r="Q13">
        <f>K2</f>
        <v>1508717</v>
      </c>
      <c r="R13">
        <f>L2</f>
        <v>1809827</v>
      </c>
      <c r="S13">
        <f>R13-Q13</f>
        <v>301110</v>
      </c>
    </row>
    <row r="14" spans="1:19">
      <c r="A14" t="s">
        <v>6</v>
      </c>
      <c r="B14">
        <f t="shared" ref="B14:C14" si="3">B3</f>
        <v>32631</v>
      </c>
      <c r="C14">
        <f t="shared" si="3"/>
        <v>35276</v>
      </c>
      <c r="D14">
        <f t="shared" ref="D14:D21" si="4">C14-B14</f>
        <v>2645</v>
      </c>
      <c r="F14" t="s">
        <v>6</v>
      </c>
      <c r="G14">
        <f t="shared" ref="G14:H14" si="5">E3</f>
        <v>8559</v>
      </c>
      <c r="H14">
        <f t="shared" si="5"/>
        <v>11483</v>
      </c>
      <c r="I14">
        <f t="shared" ref="I14:I21" si="6">H14-G14</f>
        <v>2924</v>
      </c>
      <c r="K14" t="s">
        <v>6</v>
      </c>
      <c r="L14">
        <f t="shared" ref="L14:M14" si="7">H3</f>
        <v>7418</v>
      </c>
      <c r="M14">
        <f t="shared" si="7"/>
        <v>17778</v>
      </c>
      <c r="N14">
        <f t="shared" ref="N14:N21" si="8">M14-L14</f>
        <v>10360</v>
      </c>
      <c r="P14" t="s">
        <v>6</v>
      </c>
      <c r="Q14">
        <f t="shared" ref="Q14:Q20" si="9">K3</f>
        <v>94093</v>
      </c>
      <c r="R14">
        <f t="shared" ref="R14:R20" si="10">L3</f>
        <v>100052</v>
      </c>
      <c r="S14">
        <f t="shared" ref="S14:S21" si="11">R14-Q14</f>
        <v>5959</v>
      </c>
    </row>
    <row r="15" spans="1:19">
      <c r="A15" t="s">
        <v>1</v>
      </c>
      <c r="B15">
        <f t="shared" ref="B15:C15" si="12">B4</f>
        <v>66930</v>
      </c>
      <c r="C15">
        <f t="shared" si="12"/>
        <v>60545</v>
      </c>
      <c r="D15">
        <f t="shared" si="4"/>
        <v>-6385</v>
      </c>
      <c r="F15" t="s">
        <v>1</v>
      </c>
      <c r="G15">
        <f t="shared" ref="G15:H15" si="13">E4</f>
        <v>24303</v>
      </c>
      <c r="H15">
        <f t="shared" si="13"/>
        <v>30031</v>
      </c>
      <c r="I15">
        <f t="shared" si="6"/>
        <v>5728</v>
      </c>
      <c r="K15" t="s">
        <v>1</v>
      </c>
      <c r="L15">
        <f t="shared" ref="L15:M15" si="14">H4</f>
        <v>21249</v>
      </c>
      <c r="M15">
        <f t="shared" si="14"/>
        <v>39645</v>
      </c>
      <c r="N15">
        <f t="shared" si="8"/>
        <v>18396</v>
      </c>
      <c r="P15" t="s">
        <v>1</v>
      </c>
      <c r="Q15">
        <f t="shared" si="9"/>
        <v>236197</v>
      </c>
      <c r="R15">
        <f t="shared" si="10"/>
        <v>230676</v>
      </c>
      <c r="S15">
        <f t="shared" si="11"/>
        <v>-5521</v>
      </c>
    </row>
    <row r="16" spans="1:19">
      <c r="A16" t="s">
        <v>2</v>
      </c>
      <c r="B16">
        <f t="shared" ref="B16:C16" si="15">B5</f>
        <v>42633</v>
      </c>
      <c r="C16">
        <f t="shared" si="15"/>
        <v>39273</v>
      </c>
      <c r="D16">
        <f t="shared" si="4"/>
        <v>-3360</v>
      </c>
      <c r="F16" t="s">
        <v>2</v>
      </c>
      <c r="G16">
        <f t="shared" ref="G16:H16" si="16">E5</f>
        <v>17061</v>
      </c>
      <c r="H16">
        <f t="shared" si="16"/>
        <v>24017</v>
      </c>
      <c r="I16">
        <f t="shared" si="6"/>
        <v>6956</v>
      </c>
      <c r="K16" t="s">
        <v>2</v>
      </c>
      <c r="L16">
        <f t="shared" ref="L16:M16" si="17">H5</f>
        <v>13968</v>
      </c>
      <c r="M16">
        <f t="shared" si="17"/>
        <v>36018</v>
      </c>
      <c r="N16">
        <f t="shared" si="8"/>
        <v>22050</v>
      </c>
      <c r="P16" t="s">
        <v>2</v>
      </c>
      <c r="Q16">
        <f t="shared" si="9"/>
        <v>146685</v>
      </c>
      <c r="R16">
        <f t="shared" si="10"/>
        <v>143175</v>
      </c>
      <c r="S16">
        <f t="shared" si="11"/>
        <v>-3510</v>
      </c>
    </row>
    <row r="17" spans="1:19">
      <c r="A17" t="s">
        <v>3</v>
      </c>
      <c r="B17">
        <f t="shared" ref="B17:C17" si="18">B6</f>
        <v>42471</v>
      </c>
      <c r="C17">
        <f t="shared" si="18"/>
        <v>43372</v>
      </c>
      <c r="D17">
        <f t="shared" si="4"/>
        <v>901</v>
      </c>
      <c r="F17" t="s">
        <v>3</v>
      </c>
      <c r="G17">
        <f t="shared" ref="G17:H17" si="19">E6</f>
        <v>14550</v>
      </c>
      <c r="H17">
        <f t="shared" si="19"/>
        <v>18943</v>
      </c>
      <c r="I17">
        <f t="shared" si="6"/>
        <v>4393</v>
      </c>
      <c r="K17" t="s">
        <v>3</v>
      </c>
      <c r="L17">
        <f t="shared" ref="L17" si="20">H6</f>
        <v>14563</v>
      </c>
      <c r="M17">
        <f>I6</f>
        <v>27842</v>
      </c>
      <c r="N17">
        <f t="shared" si="8"/>
        <v>13279</v>
      </c>
      <c r="P17" t="s">
        <v>3</v>
      </c>
      <c r="Q17">
        <f t="shared" si="9"/>
        <v>151740</v>
      </c>
      <c r="R17">
        <f t="shared" si="10"/>
        <v>168170</v>
      </c>
      <c r="S17">
        <f t="shared" si="11"/>
        <v>16430</v>
      </c>
    </row>
    <row r="18" spans="1:19">
      <c r="A18" t="s">
        <v>18</v>
      </c>
      <c r="B18">
        <f t="shared" ref="B18:C18" si="21">B7</f>
        <v>72617</v>
      </c>
      <c r="C18">
        <f t="shared" si="21"/>
        <v>63243</v>
      </c>
      <c r="D18">
        <f t="shared" si="4"/>
        <v>-9374</v>
      </c>
      <c r="F18" t="s">
        <v>18</v>
      </c>
      <c r="G18">
        <f t="shared" ref="G18:H18" si="22">E7</f>
        <v>20568</v>
      </c>
      <c r="H18">
        <f t="shared" si="22"/>
        <v>18886</v>
      </c>
      <c r="I18">
        <f t="shared" si="6"/>
        <v>-1682</v>
      </c>
      <c r="K18" t="s">
        <v>18</v>
      </c>
      <c r="L18">
        <f t="shared" ref="L18:M18" si="23">H7</f>
        <v>16657</v>
      </c>
      <c r="M18">
        <f t="shared" si="23"/>
        <v>29005</v>
      </c>
      <c r="N18">
        <f t="shared" si="8"/>
        <v>12348</v>
      </c>
      <c r="P18" t="s">
        <v>18</v>
      </c>
      <c r="Q18">
        <f t="shared" si="9"/>
        <v>180069</v>
      </c>
      <c r="R18">
        <f t="shared" si="10"/>
        <v>166195</v>
      </c>
      <c r="S18">
        <f t="shared" si="11"/>
        <v>-13874</v>
      </c>
    </row>
    <row r="19" spans="1:19">
      <c r="A19" t="s">
        <v>7</v>
      </c>
      <c r="B19">
        <f t="shared" ref="B19:C19" si="24">B8</f>
        <v>288840</v>
      </c>
      <c r="C19">
        <f t="shared" si="24"/>
        <v>273195</v>
      </c>
      <c r="D19">
        <f t="shared" si="4"/>
        <v>-15645</v>
      </c>
      <c r="F19" t="s">
        <v>7</v>
      </c>
      <c r="G19">
        <f t="shared" ref="G19:H19" si="25">E8</f>
        <v>107643</v>
      </c>
      <c r="H19">
        <f t="shared" si="25"/>
        <v>133863</v>
      </c>
      <c r="I19">
        <f t="shared" si="6"/>
        <v>26220</v>
      </c>
      <c r="K19" t="s">
        <v>7</v>
      </c>
      <c r="L19">
        <f t="shared" ref="L19:M19" si="26">H8</f>
        <v>107627</v>
      </c>
      <c r="M19">
        <f t="shared" si="26"/>
        <v>176695</v>
      </c>
      <c r="N19">
        <f t="shared" si="8"/>
        <v>69068</v>
      </c>
      <c r="P19" t="s">
        <v>7</v>
      </c>
      <c r="Q19">
        <f t="shared" si="9"/>
        <v>873089</v>
      </c>
      <c r="R19">
        <f t="shared" si="10"/>
        <v>892685</v>
      </c>
      <c r="S19">
        <f t="shared" si="11"/>
        <v>19596</v>
      </c>
    </row>
    <row r="20" spans="1:19">
      <c r="A20" t="s">
        <v>8</v>
      </c>
      <c r="B20">
        <f t="shared" ref="B20:C20" si="27">B9</f>
        <v>127634</v>
      </c>
      <c r="C20">
        <f t="shared" si="27"/>
        <v>144015</v>
      </c>
      <c r="D20">
        <f t="shared" si="4"/>
        <v>16381</v>
      </c>
      <c r="F20" t="s">
        <v>8</v>
      </c>
      <c r="G20">
        <f t="shared" ref="G20:H20" si="28">E9</f>
        <v>48645</v>
      </c>
      <c r="H20">
        <f t="shared" si="28"/>
        <v>66164</v>
      </c>
      <c r="I20">
        <f t="shared" si="6"/>
        <v>17519</v>
      </c>
      <c r="K20" t="s">
        <v>8</v>
      </c>
      <c r="L20">
        <f t="shared" ref="L20:M20" si="29">H9</f>
        <v>50801</v>
      </c>
      <c r="M20">
        <f t="shared" si="29"/>
        <v>88404</v>
      </c>
      <c r="N20">
        <f t="shared" si="8"/>
        <v>37603</v>
      </c>
      <c r="P20" t="s">
        <v>8</v>
      </c>
      <c r="Q20">
        <f t="shared" si="9"/>
        <v>418680</v>
      </c>
      <c r="R20">
        <f t="shared" si="10"/>
        <v>497118</v>
      </c>
      <c r="S20">
        <f t="shared" si="11"/>
        <v>78438</v>
      </c>
    </row>
    <row r="21" spans="1:19">
      <c r="A21" s="4" t="s">
        <v>4</v>
      </c>
      <c r="B21">
        <f>SUM(B13:B20)</f>
        <v>1201819</v>
      </c>
      <c r="C21">
        <f>SUM(C13:C20)</f>
        <v>1292475</v>
      </c>
      <c r="D21">
        <f t="shared" si="4"/>
        <v>90656</v>
      </c>
      <c r="F21" s="4" t="s">
        <v>4</v>
      </c>
      <c r="G21">
        <f>SUM(G13:G20)</f>
        <v>442278</v>
      </c>
      <c r="H21">
        <f>SUM(H13:H20)</f>
        <v>589057</v>
      </c>
      <c r="I21">
        <f t="shared" si="6"/>
        <v>146779</v>
      </c>
      <c r="K21" s="4" t="s">
        <v>4</v>
      </c>
      <c r="L21">
        <f>SUM(L13:L20)</f>
        <v>410278</v>
      </c>
      <c r="M21">
        <f>SUM(M13:M20)</f>
        <v>743111</v>
      </c>
      <c r="N21">
        <f t="shared" si="8"/>
        <v>332833</v>
      </c>
      <c r="P21" s="4" t="s">
        <v>4</v>
      </c>
      <c r="Q21">
        <f>SUM(Q13:Q20)</f>
        <v>3609270</v>
      </c>
      <c r="R21">
        <f>SUM(R13:R20)</f>
        <v>4007898</v>
      </c>
      <c r="S21">
        <f t="shared" si="11"/>
        <v>398628</v>
      </c>
    </row>
    <row r="22" spans="1:19">
      <c r="A22" s="1" t="s">
        <v>21</v>
      </c>
      <c r="F22" s="1" t="s">
        <v>23</v>
      </c>
      <c r="K22" s="1" t="s">
        <v>24</v>
      </c>
      <c r="P22" s="1" t="s">
        <v>31</v>
      </c>
    </row>
    <row r="23" spans="1:19">
      <c r="A23" s="3" t="s">
        <v>0</v>
      </c>
      <c r="B23" s="3" t="s">
        <v>10</v>
      </c>
      <c r="C23" s="3" t="s">
        <v>11</v>
      </c>
      <c r="D23" s="3" t="s">
        <v>19</v>
      </c>
      <c r="F23" s="3" t="s">
        <v>0</v>
      </c>
      <c r="G23" s="2" t="s">
        <v>13</v>
      </c>
      <c r="H23" s="2" t="s">
        <v>14</v>
      </c>
      <c r="I23" s="2" t="s">
        <v>19</v>
      </c>
      <c r="K23" s="3" t="s">
        <v>0</v>
      </c>
      <c r="L23" s="2" t="s">
        <v>16</v>
      </c>
      <c r="M23" s="2" t="s">
        <v>17</v>
      </c>
      <c r="N23" s="2" t="s">
        <v>19</v>
      </c>
      <c r="P23" s="3" t="s">
        <v>0</v>
      </c>
      <c r="Q23" s="2" t="s">
        <v>28</v>
      </c>
      <c r="R23" s="2" t="s">
        <v>29</v>
      </c>
      <c r="S23" s="2" t="s">
        <v>19</v>
      </c>
    </row>
    <row r="24" spans="1:19">
      <c r="A24" t="s">
        <v>5</v>
      </c>
      <c r="B24">
        <f>C13</f>
        <v>633556</v>
      </c>
      <c r="C24">
        <f>D2</f>
        <v>683463</v>
      </c>
      <c r="D24">
        <f>C24-B24</f>
        <v>49907</v>
      </c>
      <c r="E24">
        <f>D24/D$32</f>
        <v>1.4815793379842659</v>
      </c>
      <c r="F24" t="s">
        <v>5</v>
      </c>
      <c r="G24">
        <f>H13</f>
        <v>285670</v>
      </c>
      <c r="H24">
        <f>G2</f>
        <v>413921</v>
      </c>
      <c r="I24">
        <f>H24-G24</f>
        <v>128251</v>
      </c>
      <c r="K24" t="s">
        <v>5</v>
      </c>
      <c r="L24">
        <f>M13</f>
        <v>327724</v>
      </c>
      <c r="M24">
        <f>J2</f>
        <v>478181</v>
      </c>
      <c r="N24">
        <f>M24-L24</f>
        <v>150457</v>
      </c>
      <c r="P24" t="s">
        <v>5</v>
      </c>
      <c r="Q24">
        <f>R13</f>
        <v>1809827</v>
      </c>
      <c r="R24">
        <f>M2</f>
        <v>1911967</v>
      </c>
      <c r="S24">
        <f>R24-Q24</f>
        <v>102140</v>
      </c>
    </row>
    <row r="25" spans="1:19">
      <c r="A25" t="s">
        <v>6</v>
      </c>
      <c r="B25">
        <f t="shared" ref="B25:B31" si="30">C14</f>
        <v>35276</v>
      </c>
      <c r="C25">
        <f t="shared" ref="C25:C31" si="31">D3</f>
        <v>24438</v>
      </c>
      <c r="D25">
        <f t="shared" ref="D25:D32" si="32">C25-B25</f>
        <v>-10838</v>
      </c>
      <c r="E25">
        <f t="shared" ref="E25:E32" si="33">D25/D$32</f>
        <v>-0.32174558408787296</v>
      </c>
      <c r="F25" t="s">
        <v>6</v>
      </c>
      <c r="G25">
        <f t="shared" ref="G25:G31" si="34">H14</f>
        <v>11483</v>
      </c>
      <c r="H25">
        <f t="shared" ref="H25:H31" si="35">G3</f>
        <v>10306</v>
      </c>
      <c r="I25">
        <f t="shared" ref="I25:I32" si="36">H25-G25</f>
        <v>-1177</v>
      </c>
      <c r="K25" t="s">
        <v>6</v>
      </c>
      <c r="L25">
        <f t="shared" ref="L25:L31" si="37">M14</f>
        <v>17778</v>
      </c>
      <c r="M25">
        <f t="shared" ref="M25:M31" si="38">J3</f>
        <v>18945</v>
      </c>
      <c r="N25">
        <f t="shared" ref="N25:N32" si="39">M25-L25</f>
        <v>1167</v>
      </c>
      <c r="P25" t="s">
        <v>6</v>
      </c>
      <c r="Q25">
        <f t="shared" ref="Q25:Q31" si="40">R14</f>
        <v>100052</v>
      </c>
      <c r="R25">
        <f t="shared" ref="R25:R31" si="41">M3</f>
        <v>78533</v>
      </c>
      <c r="S25">
        <f t="shared" ref="S25:S32" si="42">R25-Q25</f>
        <v>-21519</v>
      </c>
    </row>
    <row r="26" spans="1:19">
      <c r="A26" t="s">
        <v>1</v>
      </c>
      <c r="B26">
        <f t="shared" si="30"/>
        <v>60545</v>
      </c>
      <c r="C26">
        <f t="shared" si="31"/>
        <v>66970</v>
      </c>
      <c r="D26">
        <f t="shared" si="32"/>
        <v>6425</v>
      </c>
      <c r="E26">
        <f t="shared" si="33"/>
        <v>0.19073771708475581</v>
      </c>
      <c r="F26" t="s">
        <v>1</v>
      </c>
      <c r="G26">
        <f t="shared" si="34"/>
        <v>30031</v>
      </c>
      <c r="H26">
        <f t="shared" si="35"/>
        <v>34975</v>
      </c>
      <c r="I26">
        <f t="shared" si="36"/>
        <v>4944</v>
      </c>
      <c r="K26" t="s">
        <v>1</v>
      </c>
      <c r="L26">
        <f t="shared" si="37"/>
        <v>39645</v>
      </c>
      <c r="M26">
        <f t="shared" si="38"/>
        <v>58160</v>
      </c>
      <c r="N26">
        <f t="shared" si="39"/>
        <v>18515</v>
      </c>
      <c r="P26" t="s">
        <v>1</v>
      </c>
      <c r="Q26">
        <f t="shared" si="40"/>
        <v>230676</v>
      </c>
      <c r="R26">
        <f t="shared" si="41"/>
        <v>247702</v>
      </c>
      <c r="S26">
        <f t="shared" si="42"/>
        <v>17026</v>
      </c>
    </row>
    <row r="27" spans="1:19">
      <c r="A27" t="s">
        <v>2</v>
      </c>
      <c r="B27">
        <f t="shared" si="30"/>
        <v>39273</v>
      </c>
      <c r="C27">
        <f t="shared" si="31"/>
        <v>34676</v>
      </c>
      <c r="D27">
        <f t="shared" si="32"/>
        <v>-4597</v>
      </c>
      <c r="E27">
        <f t="shared" si="33"/>
        <v>-0.13647023897877394</v>
      </c>
      <c r="F27" t="s">
        <v>2</v>
      </c>
      <c r="G27">
        <f t="shared" si="34"/>
        <v>24017</v>
      </c>
      <c r="H27">
        <f t="shared" si="35"/>
        <v>27369</v>
      </c>
      <c r="I27">
        <f t="shared" si="36"/>
        <v>3352</v>
      </c>
      <c r="K27" t="s">
        <v>2</v>
      </c>
      <c r="L27">
        <f t="shared" si="37"/>
        <v>36018</v>
      </c>
      <c r="M27">
        <f t="shared" si="38"/>
        <v>38265</v>
      </c>
      <c r="N27">
        <f t="shared" si="39"/>
        <v>2247</v>
      </c>
      <c r="P27" t="s">
        <v>2</v>
      </c>
      <c r="Q27">
        <f t="shared" si="40"/>
        <v>143175</v>
      </c>
      <c r="R27">
        <f t="shared" si="41"/>
        <v>122583</v>
      </c>
      <c r="S27">
        <f t="shared" si="42"/>
        <v>-20592</v>
      </c>
    </row>
    <row r="28" spans="1:19">
      <c r="A28" t="s">
        <v>3</v>
      </c>
      <c r="B28">
        <f t="shared" si="30"/>
        <v>43372</v>
      </c>
      <c r="C28">
        <f t="shared" si="31"/>
        <v>38517</v>
      </c>
      <c r="D28">
        <f t="shared" si="32"/>
        <v>-4855</v>
      </c>
      <c r="E28">
        <f t="shared" si="33"/>
        <v>-0.14412943446637969</v>
      </c>
      <c r="F28" t="s">
        <v>3</v>
      </c>
      <c r="G28">
        <f t="shared" si="34"/>
        <v>18943</v>
      </c>
      <c r="H28">
        <f t="shared" si="35"/>
        <v>17128</v>
      </c>
      <c r="I28">
        <f t="shared" si="36"/>
        <v>-1815</v>
      </c>
      <c r="K28" t="s">
        <v>3</v>
      </c>
      <c r="L28">
        <f t="shared" si="37"/>
        <v>27842</v>
      </c>
      <c r="M28">
        <f t="shared" si="38"/>
        <v>35511</v>
      </c>
      <c r="N28">
        <f t="shared" si="39"/>
        <v>7669</v>
      </c>
      <c r="P28" t="s">
        <v>3</v>
      </c>
      <c r="Q28">
        <f t="shared" si="40"/>
        <v>168170</v>
      </c>
      <c r="R28">
        <f t="shared" si="41"/>
        <v>135884</v>
      </c>
      <c r="S28">
        <f t="shared" si="42"/>
        <v>-32286</v>
      </c>
    </row>
    <row r="29" spans="1:19">
      <c r="A29" t="s">
        <v>18</v>
      </c>
      <c r="B29">
        <f t="shared" si="30"/>
        <v>63243</v>
      </c>
      <c r="C29">
        <f t="shared" si="31"/>
        <v>34522</v>
      </c>
      <c r="D29">
        <f t="shared" si="32"/>
        <v>-28721</v>
      </c>
      <c r="E29">
        <f t="shared" si="33"/>
        <v>-0.85263470387412799</v>
      </c>
      <c r="F29" t="s">
        <v>18</v>
      </c>
      <c r="G29">
        <f t="shared" si="34"/>
        <v>18886</v>
      </c>
      <c r="H29">
        <f t="shared" si="35"/>
        <v>16243</v>
      </c>
      <c r="I29">
        <f t="shared" si="36"/>
        <v>-2643</v>
      </c>
      <c r="K29" t="s">
        <v>18</v>
      </c>
      <c r="L29">
        <f t="shared" si="37"/>
        <v>29005</v>
      </c>
      <c r="M29">
        <f t="shared" si="38"/>
        <v>24678</v>
      </c>
      <c r="N29">
        <f t="shared" si="39"/>
        <v>-4327</v>
      </c>
      <c r="P29" t="s">
        <v>18</v>
      </c>
      <c r="Q29">
        <f t="shared" si="40"/>
        <v>166195</v>
      </c>
      <c r="R29">
        <f t="shared" si="41"/>
        <v>99287</v>
      </c>
      <c r="S29">
        <f t="shared" si="42"/>
        <v>-66908</v>
      </c>
    </row>
    <row r="30" spans="1:19">
      <c r="A30" t="s">
        <v>7</v>
      </c>
      <c r="B30">
        <f t="shared" si="30"/>
        <v>273195</v>
      </c>
      <c r="C30">
        <f t="shared" si="31"/>
        <v>225724</v>
      </c>
      <c r="D30">
        <f t="shared" si="32"/>
        <v>-47471</v>
      </c>
      <c r="E30">
        <f t="shared" si="33"/>
        <v>-1.4092622829152441</v>
      </c>
      <c r="F30" t="s">
        <v>7</v>
      </c>
      <c r="G30">
        <f t="shared" si="34"/>
        <v>133863</v>
      </c>
      <c r="H30">
        <f t="shared" si="35"/>
        <v>149433</v>
      </c>
      <c r="I30">
        <f t="shared" si="36"/>
        <v>15570</v>
      </c>
      <c r="K30" t="s">
        <v>7</v>
      </c>
      <c r="L30">
        <f t="shared" si="37"/>
        <v>176695</v>
      </c>
      <c r="M30">
        <f t="shared" si="38"/>
        <v>211725</v>
      </c>
      <c r="N30">
        <f t="shared" si="39"/>
        <v>35030</v>
      </c>
      <c r="P30" t="s">
        <v>7</v>
      </c>
      <c r="Q30">
        <f t="shared" si="40"/>
        <v>892685</v>
      </c>
      <c r="R30">
        <f t="shared" si="41"/>
        <v>741435</v>
      </c>
      <c r="S30">
        <f t="shared" si="42"/>
        <v>-151250</v>
      </c>
    </row>
    <row r="31" spans="1:19">
      <c r="A31" t="s">
        <v>8</v>
      </c>
      <c r="B31">
        <f t="shared" si="30"/>
        <v>144015</v>
      </c>
      <c r="C31">
        <f t="shared" si="31"/>
        <v>217850</v>
      </c>
      <c r="D31">
        <f t="shared" si="32"/>
        <v>73835</v>
      </c>
      <c r="E31">
        <f t="shared" si="33"/>
        <v>2.1919251892533769</v>
      </c>
      <c r="F31" t="s">
        <v>8</v>
      </c>
      <c r="G31">
        <f t="shared" si="34"/>
        <v>66164</v>
      </c>
      <c r="H31">
        <f t="shared" si="35"/>
        <v>129570</v>
      </c>
      <c r="I31">
        <f t="shared" si="36"/>
        <v>63406</v>
      </c>
      <c r="K31" t="s">
        <v>8</v>
      </c>
      <c r="L31">
        <f t="shared" si="37"/>
        <v>88404</v>
      </c>
      <c r="M31">
        <f t="shared" si="38"/>
        <v>176582</v>
      </c>
      <c r="N31">
        <f t="shared" si="39"/>
        <v>88178</v>
      </c>
      <c r="P31" t="s">
        <v>8</v>
      </c>
      <c r="Q31">
        <f t="shared" si="40"/>
        <v>497118</v>
      </c>
      <c r="R31">
        <f t="shared" si="41"/>
        <v>683046</v>
      </c>
      <c r="S31">
        <f t="shared" si="42"/>
        <v>185928</v>
      </c>
    </row>
    <row r="32" spans="1:19">
      <c r="A32" s="4" t="s">
        <v>4</v>
      </c>
      <c r="B32">
        <f>SUM(B24:B31)</f>
        <v>1292475</v>
      </c>
      <c r="C32">
        <f>SUM(C24:C31)</f>
        <v>1326160</v>
      </c>
      <c r="D32">
        <f t="shared" si="32"/>
        <v>33685</v>
      </c>
      <c r="E32">
        <f t="shared" si="33"/>
        <v>1</v>
      </c>
      <c r="F32" s="4" t="s">
        <v>4</v>
      </c>
      <c r="G32">
        <f>SUM(G24:G31)</f>
        <v>589057</v>
      </c>
      <c r="H32">
        <f>SUM(H24:H31)</f>
        <v>798945</v>
      </c>
      <c r="I32">
        <f t="shared" si="36"/>
        <v>209888</v>
      </c>
      <c r="K32" s="4" t="s">
        <v>4</v>
      </c>
      <c r="L32">
        <f>SUM(L24:L31)</f>
        <v>743111</v>
      </c>
      <c r="M32">
        <f>SUM(M24:M31)</f>
        <v>1042047</v>
      </c>
      <c r="N32">
        <f t="shared" si="39"/>
        <v>298936</v>
      </c>
      <c r="P32" s="4" t="s">
        <v>4</v>
      </c>
      <c r="Q32">
        <f>SUM(Q24:Q31)</f>
        <v>4007898</v>
      </c>
      <c r="R32">
        <f>SUM(R24:R31)</f>
        <v>4020437</v>
      </c>
      <c r="S32">
        <f t="shared" si="42"/>
        <v>12539</v>
      </c>
    </row>
    <row r="33" spans="4:5">
      <c r="D33">
        <f>1.1/1.8</f>
        <v>0.61111111111111116</v>
      </c>
      <c r="E33">
        <f>E24/E31</f>
        <v>0.67592605133066974</v>
      </c>
    </row>
    <row r="86" spans="43:43">
      <c r="AQ86" t="s">
        <v>26</v>
      </c>
    </row>
  </sheetData>
  <pageMargins left="0.25" right="0.25" top="0.75" bottom="0.75" header="0.3" footer="0.3"/>
  <pageSetup scale="3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5" sqref="F25"/>
    </sheetView>
  </sheetViews>
  <sheetFormatPr defaultRowHeight="15"/>
  <cols>
    <col min="5" max="5" width="9.28515625" customWidth="1"/>
  </cols>
  <sheetData>
    <row r="1" spans="1:6">
      <c r="A1" t="s">
        <v>21</v>
      </c>
    </row>
    <row r="2" spans="1:6">
      <c r="A2" t="s">
        <v>0</v>
      </c>
      <c r="B2" t="s">
        <v>10</v>
      </c>
      <c r="C2" t="s">
        <v>11</v>
      </c>
      <c r="D2" t="s">
        <v>19</v>
      </c>
    </row>
    <row r="3" spans="1:6">
      <c r="A3" t="s">
        <v>5</v>
      </c>
      <c r="B3">
        <v>633556</v>
      </c>
      <c r="C3">
        <v>683463</v>
      </c>
      <c r="D3">
        <v>49907</v>
      </c>
      <c r="E3">
        <v>1.4815793379842659</v>
      </c>
    </row>
    <row r="4" spans="1:6">
      <c r="A4" t="s">
        <v>6</v>
      </c>
      <c r="B4">
        <v>35276</v>
      </c>
      <c r="C4">
        <v>24438</v>
      </c>
      <c r="D4">
        <v>-10838</v>
      </c>
      <c r="E4">
        <v>-0.32174558408787296</v>
      </c>
    </row>
    <row r="5" spans="1:6">
      <c r="A5" t="s">
        <v>1</v>
      </c>
      <c r="B5">
        <v>60545</v>
      </c>
      <c r="C5">
        <v>66970</v>
      </c>
      <c r="D5">
        <v>6425</v>
      </c>
      <c r="E5">
        <v>0.19073771708475581</v>
      </c>
    </row>
    <row r="6" spans="1:6">
      <c r="A6" t="s">
        <v>2</v>
      </c>
      <c r="B6">
        <v>39273</v>
      </c>
      <c r="C6">
        <v>34676</v>
      </c>
      <c r="D6">
        <v>-4597</v>
      </c>
      <c r="E6">
        <v>-0.13647023897877394</v>
      </c>
    </row>
    <row r="7" spans="1:6">
      <c r="A7" t="s">
        <v>3</v>
      </c>
      <c r="B7">
        <v>43372</v>
      </c>
      <c r="C7">
        <v>38517</v>
      </c>
      <c r="D7">
        <v>-4855</v>
      </c>
      <c r="E7">
        <v>-0.14412943446637969</v>
      </c>
    </row>
    <row r="8" spans="1:6">
      <c r="A8" t="s">
        <v>18</v>
      </c>
      <c r="B8">
        <v>63243</v>
      </c>
      <c r="C8">
        <v>34522</v>
      </c>
      <c r="D8">
        <v>-28721</v>
      </c>
      <c r="E8">
        <v>-0.85263470387412799</v>
      </c>
    </row>
    <row r="9" spans="1:6">
      <c r="A9" t="s">
        <v>7</v>
      </c>
      <c r="B9">
        <v>273195</v>
      </c>
      <c r="C9">
        <v>225724</v>
      </c>
      <c r="D9">
        <v>-47471</v>
      </c>
      <c r="E9">
        <v>-1.4092622829152441</v>
      </c>
    </row>
    <row r="10" spans="1:6">
      <c r="A10" t="s">
        <v>8</v>
      </c>
      <c r="B10">
        <v>144015</v>
      </c>
      <c r="C10">
        <v>217850</v>
      </c>
      <c r="D10">
        <v>73835</v>
      </c>
      <c r="E10">
        <v>2.1919251892533769</v>
      </c>
    </row>
    <row r="11" spans="1:6">
      <c r="A11" t="s">
        <v>4</v>
      </c>
      <c r="B11">
        <v>1292475</v>
      </c>
      <c r="C11">
        <v>1326160</v>
      </c>
      <c r="D11">
        <v>33685</v>
      </c>
      <c r="E11">
        <v>1</v>
      </c>
    </row>
    <row r="12" spans="1:6">
      <c r="D12">
        <v>0.61111111111111116</v>
      </c>
      <c r="E12">
        <v>0.67592605133066974</v>
      </c>
    </row>
    <row r="13" spans="1:6">
      <c r="A13" t="s">
        <v>0</v>
      </c>
      <c r="B13" t="s">
        <v>10</v>
      </c>
      <c r="C13" t="s">
        <v>11</v>
      </c>
      <c r="D13" t="s">
        <v>19</v>
      </c>
    </row>
    <row r="14" spans="1:6">
      <c r="A14" t="s">
        <v>5</v>
      </c>
      <c r="B14" s="6">
        <f>B3/B$11</f>
        <v>0.49018820480086656</v>
      </c>
      <c r="C14" s="6">
        <f>C3/C$11</f>
        <v>0.51536994027869942</v>
      </c>
      <c r="D14" s="7">
        <f>C14-B14</f>
        <v>2.5181735477832867E-2</v>
      </c>
      <c r="E14" s="7">
        <f>D14</f>
        <v>2.5181735477832867E-2</v>
      </c>
      <c r="F14" s="5">
        <v>1.0999999999999999E-2</v>
      </c>
    </row>
    <row r="15" spans="1:6">
      <c r="A15" t="s">
        <v>6</v>
      </c>
      <c r="B15" s="6">
        <f t="shared" ref="B15:C22" si="0">B4/B$11</f>
        <v>2.7293371245091781E-2</v>
      </c>
      <c r="C15" s="6">
        <f t="shared" si="0"/>
        <v>1.842764070700368E-2</v>
      </c>
      <c r="D15" s="7">
        <f t="shared" ref="D15:D22" si="1">C15-B15</f>
        <v>-8.8657305380881006E-3</v>
      </c>
      <c r="F15" s="5"/>
    </row>
    <row r="16" spans="1:6">
      <c r="A16" t="s">
        <v>1</v>
      </c>
      <c r="B16" s="6">
        <f t="shared" si="0"/>
        <v>4.6844232963887115E-2</v>
      </c>
      <c r="C16" s="6">
        <f t="shared" si="0"/>
        <v>5.049918561862822E-2</v>
      </c>
      <c r="D16" s="7">
        <f t="shared" si="1"/>
        <v>3.6549526547411046E-3</v>
      </c>
      <c r="F16" s="5"/>
    </row>
    <row r="17" spans="1:6">
      <c r="A17" t="s">
        <v>2</v>
      </c>
      <c r="B17" s="6">
        <f t="shared" si="0"/>
        <v>3.0385887541345094E-2</v>
      </c>
      <c r="C17" s="6">
        <f t="shared" si="0"/>
        <v>2.6147674488749471E-2</v>
      </c>
      <c r="D17" s="7">
        <f t="shared" si="1"/>
        <v>-4.2382130525956234E-3</v>
      </c>
      <c r="F17" s="5"/>
    </row>
    <row r="18" spans="1:6">
      <c r="A18" t="s">
        <v>3</v>
      </c>
      <c r="B18" s="6">
        <f t="shared" si="0"/>
        <v>3.3557322191918607E-2</v>
      </c>
      <c r="C18" s="6">
        <f t="shared" si="0"/>
        <v>2.9044006756349158E-2</v>
      </c>
      <c r="D18" s="7">
        <f t="shared" si="1"/>
        <v>-4.5133154355694489E-3</v>
      </c>
      <c r="F18" s="5"/>
    </row>
    <row r="19" spans="1:6">
      <c r="A19" t="s">
        <v>18</v>
      </c>
      <c r="B19" s="6">
        <f t="shared" si="0"/>
        <v>4.8931700806592003E-2</v>
      </c>
      <c r="C19" s="6">
        <f t="shared" si="0"/>
        <v>2.6031549737588224E-2</v>
      </c>
      <c r="D19" s="7">
        <f t="shared" si="1"/>
        <v>-2.2900151069003779E-2</v>
      </c>
      <c r="F19" s="5"/>
    </row>
    <row r="20" spans="1:6">
      <c r="A20" t="s">
        <v>7</v>
      </c>
      <c r="B20" s="6">
        <f t="shared" si="0"/>
        <v>0.21137352753438171</v>
      </c>
      <c r="C20" s="6">
        <f t="shared" si="0"/>
        <v>0.17020872292935996</v>
      </c>
      <c r="D20" s="7">
        <f t="shared" si="1"/>
        <v>-4.1164804605021754E-2</v>
      </c>
      <c r="F20" s="5"/>
    </row>
    <row r="21" spans="1:6">
      <c r="A21" t="s">
        <v>8</v>
      </c>
      <c r="B21" s="6">
        <f t="shared" si="0"/>
        <v>0.11142575291591714</v>
      </c>
      <c r="C21" s="6">
        <f t="shared" si="0"/>
        <v>0.16427127948362188</v>
      </c>
      <c r="D21" s="7">
        <f t="shared" si="1"/>
        <v>5.2845526567704748E-2</v>
      </c>
      <c r="E21" s="7">
        <f>D21</f>
        <v>5.2845526567704748E-2</v>
      </c>
      <c r="F21" s="5">
        <v>1.7999999999999999E-2</v>
      </c>
    </row>
    <row r="22" spans="1:6">
      <c r="A22" t="s">
        <v>4</v>
      </c>
      <c r="B22" s="6">
        <f t="shared" si="0"/>
        <v>1</v>
      </c>
      <c r="C22" s="6">
        <f t="shared" si="0"/>
        <v>1</v>
      </c>
      <c r="D22" s="7">
        <f t="shared" si="1"/>
        <v>0</v>
      </c>
      <c r="E22" s="7">
        <f>E14/E21</f>
        <v>0.47651593452419244</v>
      </c>
      <c r="F22" s="7">
        <f>F14/F21</f>
        <v>0.61111111111111116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Evan A</dc:creator>
  <cp:lastModifiedBy>Evan A Johnston</cp:lastModifiedBy>
  <cp:lastPrinted>2015-12-16T15:19:32Z</cp:lastPrinted>
  <dcterms:created xsi:type="dcterms:W3CDTF">2015-09-23T21:03:25Z</dcterms:created>
  <dcterms:modified xsi:type="dcterms:W3CDTF">2015-12-16T19:28:53Z</dcterms:modified>
</cp:coreProperties>
</file>