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9" i="1" l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F39" i="1"/>
  <c r="E39" i="1"/>
  <c r="D39" i="1"/>
  <c r="C39" i="1"/>
  <c r="B39" i="1"/>
  <c r="F31" i="1"/>
  <c r="E31" i="1"/>
  <c r="D31" i="1"/>
  <c r="C31" i="1"/>
  <c r="B31" i="1"/>
  <c r="F23" i="1"/>
  <c r="E23" i="1"/>
  <c r="D23" i="1"/>
  <c r="C23" i="1"/>
  <c r="B23" i="1"/>
  <c r="F15" i="1"/>
  <c r="E15" i="1"/>
  <c r="D15" i="1"/>
  <c r="C15" i="1"/>
  <c r="B15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B38" i="1"/>
  <c r="B37" i="1"/>
  <c r="B36" i="1"/>
  <c r="B35" i="1"/>
  <c r="B34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B30" i="1"/>
  <c r="B29" i="1"/>
  <c r="B28" i="1"/>
  <c r="B27" i="1"/>
  <c r="B26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B22" i="1"/>
  <c r="B21" i="1"/>
  <c r="B20" i="1"/>
  <c r="B19" i="1"/>
  <c r="B18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<sst xmlns="http://schemas.openxmlformats.org/spreadsheetml/2006/main" count="90" uniqueCount="31">
  <si>
    <t>race_group</t>
  </si>
  <si>
    <t>Anglo</t>
  </si>
  <si>
    <t>African American</t>
  </si>
  <si>
    <t>Asian American</t>
  </si>
  <si>
    <t>Other</t>
  </si>
  <si>
    <t>Hispanic</t>
  </si>
  <si>
    <t>persons_80_atx</t>
  </si>
  <si>
    <t>persons_90_atx</t>
  </si>
  <si>
    <t>persons_00_atx</t>
  </si>
  <si>
    <t>persons_05_atx</t>
  </si>
  <si>
    <t>persons_13_atx</t>
  </si>
  <si>
    <t>persons_80_sv</t>
  </si>
  <si>
    <t>persons_90_sv</t>
  </si>
  <si>
    <t>persons_00_sv</t>
  </si>
  <si>
    <t>persons_05_sv</t>
  </si>
  <si>
    <t>persons_13_sv</t>
  </si>
  <si>
    <t>persons_80_ba</t>
  </si>
  <si>
    <t>persons_90_ba</t>
  </si>
  <si>
    <t>persons_00_ba</t>
  </si>
  <si>
    <t>persons_05_ba</t>
  </si>
  <si>
    <t>persons_13_ba</t>
  </si>
  <si>
    <t>persons_80_rt</t>
  </si>
  <si>
    <t>persons_90_rt</t>
  </si>
  <si>
    <t>persons_00_rt</t>
  </si>
  <si>
    <t>persons_05_rt</t>
  </si>
  <si>
    <t>persons_13_rt</t>
  </si>
  <si>
    <t>ATX</t>
  </si>
  <si>
    <t>SV</t>
  </si>
  <si>
    <t>BA</t>
  </si>
  <si>
    <t>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</si>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</sst>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</font>
    <font>
      <b/>
      <u/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 applyBorder="1"/>
    <xf numFmtId="0" fontId="0" fillId="0" borderId="0" xfId="0" applyBorder="1"/>
    <xf numFmtId="0" fontId="3" fillId="0" borderId="5" xfId="0" applyFont="1" applyBorder="1"/>
    <xf numFmtId="0" fontId="0" fillId="0" borderId="4" xfId="0" applyBorder="1"/>
    <xf numFmtId="10" fontId="0" fillId="0" borderId="0" xfId="1" applyNumberFormat="1" applyFont="1" applyBorder="1"/>
    <xf numFmtId="10" fontId="0" fillId="0" borderId="5" xfId="1" applyNumberFormat="1" applyFont="1" applyBorder="1"/>
    <xf numFmtId="0" fontId="2" fillId="0" borderId="6" xfId="0" applyFont="1" applyBorder="1"/>
    <xf numFmtId="0" fontId="0" fillId="0" borderId="7" xfId="0" applyBorder="1"/>
    <xf numFmtId="0" fontId="2" fillId="0" borderId="7" xfId="0" applyFont="1" applyBorder="1"/>
    <xf numFmtId="10" fontId="0" fillId="0" borderId="7" xfId="1" applyNumberFormat="1" applyFont="1" applyBorder="1"/>
    <xf numFmtId="10" fontId="0" fillId="0" borderId="8" xfId="1" applyNumberFormat="1" applyFont="1" applyBorder="1"/>
  </cellXfs>
  <cellStyles count="2">
    <cellStyle name="Normal" xfId="0" builtinId="0"/>
    <cellStyle name="Percent" xfId="1" builtinId="5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abSelected="1" topLeftCell="A12" workbookViewId="0">
      <selection activeCell="H8" sqref="H8:M39"/>
    </sheetView>
  </sheetViews>
  <sheetFormatPr defaultRowHeight="15"/>
  <cols>
    <col min="1" max="1" width="16.28515625" bestFit="1" customWidth="1"/>
    <col min="8" max="8" width="16.28515625" bestFit="1" customWidth="1"/>
  </cols>
  <sheetData>
    <row r="1" spans="1:21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</row>
    <row r="2" spans="1:21">
      <c r="A2" t="s">
        <v>1</v>
      </c>
      <c r="B2">
        <v>216860</v>
      </c>
      <c r="C2">
        <v>296107</v>
      </c>
      <c r="D2">
        <v>479931</v>
      </c>
      <c r="E2">
        <v>507674</v>
      </c>
      <c r="F2">
        <v>590542</v>
      </c>
      <c r="G2">
        <v>733320</v>
      </c>
      <c r="H2">
        <v>745332</v>
      </c>
      <c r="I2">
        <v>620161</v>
      </c>
      <c r="J2">
        <v>517847</v>
      </c>
      <c r="K2">
        <v>488543</v>
      </c>
      <c r="L2">
        <v>2077500</v>
      </c>
      <c r="M2">
        <v>2340501</v>
      </c>
      <c r="N2">
        <v>2140439</v>
      </c>
      <c r="O2">
        <v>1930673</v>
      </c>
      <c r="P2">
        <v>1736990</v>
      </c>
      <c r="Q2">
        <v>239020</v>
      </c>
      <c r="R2">
        <v>332349</v>
      </c>
      <c r="S2">
        <v>403929</v>
      </c>
      <c r="T2">
        <v>414581</v>
      </c>
      <c r="U2">
        <v>486330</v>
      </c>
    </row>
    <row r="3" spans="1:21">
      <c r="A3" t="s">
        <v>2</v>
      </c>
      <c r="B3">
        <v>22100</v>
      </c>
      <c r="C3">
        <v>33614</v>
      </c>
      <c r="D3">
        <v>49875</v>
      </c>
      <c r="E3">
        <v>54495</v>
      </c>
      <c r="F3">
        <v>70323</v>
      </c>
      <c r="G3">
        <v>37480</v>
      </c>
      <c r="H3">
        <v>44299</v>
      </c>
      <c r="I3">
        <v>37296</v>
      </c>
      <c r="J3">
        <v>32696</v>
      </c>
      <c r="K3">
        <v>29592</v>
      </c>
      <c r="L3">
        <v>200420</v>
      </c>
      <c r="M3">
        <v>241265</v>
      </c>
      <c r="N3">
        <v>242612</v>
      </c>
      <c r="O3">
        <v>230921</v>
      </c>
      <c r="P3">
        <v>192799</v>
      </c>
      <c r="Q3">
        <v>66940</v>
      </c>
      <c r="R3">
        <v>95733</v>
      </c>
      <c r="S3">
        <v>122845</v>
      </c>
      <c r="T3">
        <v>130531</v>
      </c>
      <c r="U3">
        <v>170721</v>
      </c>
    </row>
    <row r="4" spans="1:21">
      <c r="A4" t="s">
        <v>3</v>
      </c>
      <c r="B4">
        <v>2660</v>
      </c>
      <c r="C4">
        <v>9074</v>
      </c>
      <c r="D4">
        <v>26352</v>
      </c>
      <c r="E4">
        <v>32813</v>
      </c>
      <c r="F4">
        <v>54040</v>
      </c>
      <c r="G4">
        <v>81360</v>
      </c>
      <c r="H4">
        <v>191075</v>
      </c>
      <c r="I4">
        <v>323662</v>
      </c>
      <c r="J4">
        <v>359489</v>
      </c>
      <c r="K4">
        <v>438997</v>
      </c>
      <c r="L4">
        <v>239820</v>
      </c>
      <c r="M4">
        <v>481718</v>
      </c>
      <c r="N4">
        <v>739519</v>
      </c>
      <c r="O4">
        <v>845774</v>
      </c>
      <c r="P4">
        <v>985404</v>
      </c>
      <c r="Q4">
        <v>1940</v>
      </c>
      <c r="R4">
        <v>8295</v>
      </c>
      <c r="S4">
        <v>19961</v>
      </c>
      <c r="T4">
        <v>27915</v>
      </c>
      <c r="U4">
        <v>43080</v>
      </c>
    </row>
    <row r="5" spans="1:21">
      <c r="A5" t="s">
        <v>4</v>
      </c>
      <c r="B5">
        <v>780</v>
      </c>
      <c r="C5">
        <v>1716</v>
      </c>
      <c r="D5">
        <v>12955</v>
      </c>
      <c r="E5">
        <v>13354</v>
      </c>
      <c r="F5">
        <v>19714</v>
      </c>
      <c r="G5">
        <v>6900</v>
      </c>
      <c r="H5">
        <v>6917</v>
      </c>
      <c r="I5">
        <v>42377</v>
      </c>
      <c r="J5">
        <v>27311</v>
      </c>
      <c r="K5">
        <v>37300</v>
      </c>
      <c r="L5">
        <v>23060</v>
      </c>
      <c r="M5">
        <v>25645</v>
      </c>
      <c r="N5">
        <v>146505</v>
      </c>
      <c r="O5">
        <v>101487</v>
      </c>
      <c r="P5">
        <v>132256</v>
      </c>
      <c r="Q5">
        <v>540</v>
      </c>
      <c r="R5">
        <v>1302</v>
      </c>
      <c r="S5">
        <v>9191</v>
      </c>
      <c r="T5">
        <v>8042</v>
      </c>
      <c r="U5">
        <v>18789</v>
      </c>
    </row>
    <row r="6" spans="1:21">
      <c r="A6" t="s">
        <v>5</v>
      </c>
      <c r="B6">
        <v>41740</v>
      </c>
      <c r="C6">
        <v>69767</v>
      </c>
      <c r="D6">
        <v>173998</v>
      </c>
      <c r="E6">
        <v>224362</v>
      </c>
      <c r="F6">
        <v>308049</v>
      </c>
      <c r="G6">
        <v>138500</v>
      </c>
      <c r="H6">
        <v>214196</v>
      </c>
      <c r="I6">
        <v>268979</v>
      </c>
      <c r="J6">
        <v>278311</v>
      </c>
      <c r="K6">
        <v>332192</v>
      </c>
      <c r="L6">
        <v>326720</v>
      </c>
      <c r="M6">
        <v>520141</v>
      </c>
      <c r="N6">
        <v>738823</v>
      </c>
      <c r="O6">
        <v>829875</v>
      </c>
      <c r="P6">
        <v>976334</v>
      </c>
      <c r="Q6">
        <v>2220</v>
      </c>
      <c r="R6">
        <v>4599</v>
      </c>
      <c r="S6">
        <v>33131</v>
      </c>
      <c r="T6">
        <v>51947</v>
      </c>
      <c r="U6">
        <v>81545</v>
      </c>
    </row>
    <row r="8" spans="1:21">
      <c r="A8" s="1" t="s">
        <v>26</v>
      </c>
      <c r="B8" s="2"/>
      <c r="C8" s="2"/>
      <c r="D8" s="2"/>
      <c r="E8" s="2"/>
      <c r="F8" s="2"/>
      <c r="G8" s="2"/>
      <c r="H8" s="3" t="s">
        <v>26</v>
      </c>
      <c r="I8" s="2"/>
      <c r="J8" s="2"/>
      <c r="K8" s="2"/>
      <c r="L8" s="2"/>
      <c r="M8" s="4"/>
    </row>
    <row r="9" spans="1:21">
      <c r="A9" s="5" t="s">
        <v>0</v>
      </c>
      <c r="B9" s="6">
        <v>1980</v>
      </c>
      <c r="C9" s="6">
        <v>1990</v>
      </c>
      <c r="D9" s="6">
        <v>2000</v>
      </c>
      <c r="E9" s="6">
        <v>2005</v>
      </c>
      <c r="F9" s="6">
        <v>2013</v>
      </c>
      <c r="G9" s="7"/>
      <c r="H9" s="6" t="s">
        <v>0</v>
      </c>
      <c r="I9" s="6">
        <v>1980</v>
      </c>
      <c r="J9" s="6">
        <v>1990</v>
      </c>
      <c r="K9" s="6">
        <v>2000</v>
      </c>
      <c r="L9" s="6">
        <v>2005</v>
      </c>
      <c r="M9" s="8">
        <v>2013</v>
      </c>
    </row>
    <row r="10" spans="1:21">
      <c r="A10" s="9" t="s">
        <v>1</v>
      </c>
      <c r="B10" s="7">
        <f>B2</f>
        <v>216860</v>
      </c>
      <c r="C10" s="7">
        <f t="shared" ref="C10:F10" si="0">C2</f>
        <v>296107</v>
      </c>
      <c r="D10" s="7">
        <f t="shared" si="0"/>
        <v>479931</v>
      </c>
      <c r="E10" s="7">
        <f t="shared" si="0"/>
        <v>507674</v>
      </c>
      <c r="F10" s="7">
        <f t="shared" si="0"/>
        <v>590542</v>
      </c>
      <c r="G10" s="7"/>
      <c r="H10" s="7" t="s">
        <v>1</v>
      </c>
      <c r="I10" s="10">
        <f>B10/B$15</f>
        <v>0.76321531639332718</v>
      </c>
      <c r="J10" s="10">
        <f t="shared" ref="J10:J15" si="1">C10/C$15</f>
        <v>0.72172283183597463</v>
      </c>
      <c r="K10" s="10">
        <f t="shared" ref="K10:K15" si="2">D10/D$15</f>
        <v>0.64584025805027778</v>
      </c>
      <c r="L10" s="10">
        <f t="shared" ref="L10:L15" si="3">E10/E$15</f>
        <v>0.60967361516420115</v>
      </c>
      <c r="M10" s="11">
        <f t="shared" ref="M10:M15" si="4">F10/F$15</f>
        <v>0.56637587419964941</v>
      </c>
    </row>
    <row r="11" spans="1:21">
      <c r="A11" s="9" t="s">
        <v>2</v>
      </c>
      <c r="B11" s="7">
        <f t="shared" ref="B11:F14" si="5">B3</f>
        <v>22100</v>
      </c>
      <c r="C11" s="7">
        <f t="shared" si="5"/>
        <v>33614</v>
      </c>
      <c r="D11" s="7">
        <f t="shared" si="5"/>
        <v>49875</v>
      </c>
      <c r="E11" s="7">
        <f t="shared" si="5"/>
        <v>54495</v>
      </c>
      <c r="F11" s="7">
        <f t="shared" si="5"/>
        <v>70323</v>
      </c>
      <c r="G11" s="7"/>
      <c r="H11" s="7" t="s">
        <v>2</v>
      </c>
      <c r="I11" s="10">
        <f t="shared" ref="I11:I15" si="6">B11/B$15</f>
        <v>7.7778559864855351E-2</v>
      </c>
      <c r="J11" s="10">
        <f t="shared" si="1"/>
        <v>8.1929813443567534E-2</v>
      </c>
      <c r="K11" s="10">
        <f t="shared" si="2"/>
        <v>6.7116487308087211E-2</v>
      </c>
      <c r="L11" s="10">
        <f t="shared" si="3"/>
        <v>6.54438944251097E-2</v>
      </c>
      <c r="M11" s="11">
        <f t="shared" si="4"/>
        <v>6.7445246233700462E-2</v>
      </c>
    </row>
    <row r="12" spans="1:21">
      <c r="A12" s="9" t="s">
        <v>3</v>
      </c>
      <c r="B12" s="7">
        <f t="shared" si="5"/>
        <v>2660</v>
      </c>
      <c r="C12" s="7">
        <f t="shared" si="5"/>
        <v>9074</v>
      </c>
      <c r="D12" s="7">
        <f t="shared" si="5"/>
        <v>26352</v>
      </c>
      <c r="E12" s="7">
        <f t="shared" si="5"/>
        <v>32813</v>
      </c>
      <c r="F12" s="7">
        <f t="shared" si="5"/>
        <v>54040</v>
      </c>
      <c r="G12" s="7"/>
      <c r="H12" s="7" t="s">
        <v>3</v>
      </c>
      <c r="I12" s="10">
        <f t="shared" si="6"/>
        <v>9.3615823185753504E-3</v>
      </c>
      <c r="J12" s="10">
        <f t="shared" si="1"/>
        <v>2.2116711108077936E-2</v>
      </c>
      <c r="K12" s="10">
        <f t="shared" si="2"/>
        <v>3.5461727790330112E-2</v>
      </c>
      <c r="L12" s="10">
        <f t="shared" si="3"/>
        <v>3.9405642862118076E-2</v>
      </c>
      <c r="M12" s="11">
        <f t="shared" si="4"/>
        <v>5.1828578224324524E-2</v>
      </c>
    </row>
    <row r="13" spans="1:21">
      <c r="A13" s="9" t="s">
        <v>4</v>
      </c>
      <c r="B13" s="7">
        <f t="shared" si="5"/>
        <v>780</v>
      </c>
      <c r="C13" s="7">
        <f t="shared" si="5"/>
        <v>1716</v>
      </c>
      <c r="D13" s="7">
        <f t="shared" si="5"/>
        <v>12955</v>
      </c>
      <c r="E13" s="7">
        <f t="shared" si="5"/>
        <v>13354</v>
      </c>
      <c r="F13" s="7">
        <f t="shared" si="5"/>
        <v>19714</v>
      </c>
      <c r="G13" s="7"/>
      <c r="H13" s="7" t="s">
        <v>4</v>
      </c>
      <c r="I13" s="10">
        <f t="shared" si="6"/>
        <v>2.7451256422890125E-3</v>
      </c>
      <c r="J13" s="10">
        <f t="shared" si="1"/>
        <v>4.1825298943643091E-3</v>
      </c>
      <c r="K13" s="10">
        <f t="shared" si="2"/>
        <v>1.7433465525338743E-2</v>
      </c>
      <c r="L13" s="10">
        <f t="shared" si="3"/>
        <v>1.6037026629102027E-2</v>
      </c>
      <c r="M13" s="11">
        <f t="shared" si="4"/>
        <v>1.8907264824469534E-2</v>
      </c>
    </row>
    <row r="14" spans="1:21">
      <c r="A14" s="9" t="s">
        <v>5</v>
      </c>
      <c r="B14" s="7">
        <f t="shared" si="5"/>
        <v>41740</v>
      </c>
      <c r="C14" s="7">
        <f t="shared" si="5"/>
        <v>69767</v>
      </c>
      <c r="D14" s="7">
        <f t="shared" si="5"/>
        <v>173998</v>
      </c>
      <c r="E14" s="7">
        <f t="shared" si="5"/>
        <v>224362</v>
      </c>
      <c r="F14" s="7">
        <f t="shared" si="5"/>
        <v>308049</v>
      </c>
      <c r="G14" s="7"/>
      <c r="H14" s="7" t="s">
        <v>5</v>
      </c>
      <c r="I14" s="10">
        <f t="shared" si="6"/>
        <v>0.14689941578095306</v>
      </c>
      <c r="J14" s="10">
        <f t="shared" si="1"/>
        <v>0.17004811371801559</v>
      </c>
      <c r="K14" s="10">
        <f t="shared" si="2"/>
        <v>0.23414806132596611</v>
      </c>
      <c r="L14" s="10">
        <f t="shared" si="3"/>
        <v>0.269439820919469</v>
      </c>
      <c r="M14" s="11">
        <f t="shared" si="4"/>
        <v>0.29544303651785614</v>
      </c>
    </row>
    <row r="15" spans="1:21">
      <c r="A15" s="12" t="s">
        <v>30</v>
      </c>
      <c r="B15" s="13">
        <f>SUM(B10:B14)</f>
        <v>284140</v>
      </c>
      <c r="C15" s="13">
        <f t="shared" ref="C15:F15" si="7">SUM(C10:C14)</f>
        <v>410278</v>
      </c>
      <c r="D15" s="13">
        <f t="shared" si="7"/>
        <v>743111</v>
      </c>
      <c r="E15" s="13">
        <f t="shared" si="7"/>
        <v>832698</v>
      </c>
      <c r="F15" s="13">
        <f t="shared" si="7"/>
        <v>1042668</v>
      </c>
      <c r="G15" s="13"/>
      <c r="H15" s="14" t="s">
        <v>30</v>
      </c>
      <c r="I15" s="15">
        <f t="shared" si="6"/>
        <v>1</v>
      </c>
      <c r="J15" s="15">
        <f t="shared" si="1"/>
        <v>1</v>
      </c>
      <c r="K15" s="15">
        <f t="shared" si="2"/>
        <v>1</v>
      </c>
      <c r="L15" s="15">
        <f t="shared" si="3"/>
        <v>1</v>
      </c>
      <c r="M15" s="16">
        <f t="shared" si="4"/>
        <v>1</v>
      </c>
    </row>
    <row r="16" spans="1:21">
      <c r="A16" s="1" t="s">
        <v>27</v>
      </c>
      <c r="B16" s="2"/>
      <c r="C16" s="2"/>
      <c r="D16" s="2"/>
      <c r="E16" s="2"/>
      <c r="F16" s="2"/>
      <c r="G16" s="2"/>
      <c r="H16" s="3" t="s">
        <v>27</v>
      </c>
      <c r="I16" s="2"/>
      <c r="J16" s="2"/>
      <c r="K16" s="2"/>
      <c r="L16" s="2"/>
      <c r="M16" s="4"/>
    </row>
    <row r="17" spans="1:13">
      <c r="A17" s="5" t="s">
        <v>0</v>
      </c>
      <c r="B17" s="6">
        <v>1980</v>
      </c>
      <c r="C17" s="6">
        <v>1990</v>
      </c>
      <c r="D17" s="6">
        <v>2000</v>
      </c>
      <c r="E17" s="6">
        <v>2005</v>
      </c>
      <c r="F17" s="6">
        <v>2013</v>
      </c>
      <c r="G17" s="7"/>
      <c r="H17" s="6" t="s">
        <v>0</v>
      </c>
      <c r="I17" s="6">
        <v>1980</v>
      </c>
      <c r="J17" s="6">
        <v>1990</v>
      </c>
      <c r="K17" s="6">
        <v>2000</v>
      </c>
      <c r="L17" s="6">
        <v>2005</v>
      </c>
      <c r="M17" s="8">
        <v>2013</v>
      </c>
    </row>
    <row r="18" spans="1:13">
      <c r="A18" s="9" t="s">
        <v>1</v>
      </c>
      <c r="B18" s="7">
        <f>G2</f>
        <v>733320</v>
      </c>
      <c r="C18" s="7">
        <f t="shared" ref="C18:F22" si="8">H2</f>
        <v>745332</v>
      </c>
      <c r="D18" s="7">
        <f t="shared" si="8"/>
        <v>620161</v>
      </c>
      <c r="E18" s="7">
        <f t="shared" si="8"/>
        <v>517847</v>
      </c>
      <c r="F18" s="7">
        <f t="shared" si="8"/>
        <v>488543</v>
      </c>
      <c r="G18" s="7"/>
      <c r="H18" s="7" t="s">
        <v>1</v>
      </c>
      <c r="I18" s="10">
        <f>B18/B$23</f>
        <v>0.73511367737278965</v>
      </c>
      <c r="J18" s="10">
        <f t="shared" ref="J18:J23" si="9">C18/C$23</f>
        <v>0.62016992575421093</v>
      </c>
      <c r="K18" s="10">
        <f t="shared" ref="K18:K23" si="10">D18/D$23</f>
        <v>0.47982436797616973</v>
      </c>
      <c r="L18" s="10">
        <f t="shared" ref="L18:L23" si="11">E18/E$23</f>
        <v>0.42598222849593714</v>
      </c>
      <c r="M18" s="11">
        <f t="shared" ref="M18:M23" si="12">F18/F$23</f>
        <v>0.36826033601080638</v>
      </c>
    </row>
    <row r="19" spans="1:13">
      <c r="A19" s="9" t="s">
        <v>2</v>
      </c>
      <c r="B19" s="7">
        <f t="shared" ref="B19:B22" si="13">G3</f>
        <v>37480</v>
      </c>
      <c r="C19" s="7">
        <f t="shared" si="8"/>
        <v>44299</v>
      </c>
      <c r="D19" s="7">
        <f t="shared" si="8"/>
        <v>37296</v>
      </c>
      <c r="E19" s="7">
        <f t="shared" si="8"/>
        <v>32696</v>
      </c>
      <c r="F19" s="7">
        <f t="shared" si="8"/>
        <v>29592</v>
      </c>
      <c r="G19" s="7"/>
      <c r="H19" s="7" t="s">
        <v>2</v>
      </c>
      <c r="I19" s="10">
        <f t="shared" ref="I19:I23" si="14">B19/B$23</f>
        <v>3.7571674886723604E-2</v>
      </c>
      <c r="J19" s="10">
        <f t="shared" si="9"/>
        <v>3.6859959777637064E-2</v>
      </c>
      <c r="K19" s="10">
        <f t="shared" si="10"/>
        <v>2.8856264144374165E-2</v>
      </c>
      <c r="L19" s="10">
        <f t="shared" si="11"/>
        <v>2.6895810814590335E-2</v>
      </c>
      <c r="M19" s="11">
        <f t="shared" si="12"/>
        <v>2.2306245024965626E-2</v>
      </c>
    </row>
    <row r="20" spans="1:13">
      <c r="A20" s="9" t="s">
        <v>3</v>
      </c>
      <c r="B20" s="7">
        <f t="shared" si="13"/>
        <v>81360</v>
      </c>
      <c r="C20" s="7">
        <f t="shared" si="8"/>
        <v>191075</v>
      </c>
      <c r="D20" s="7">
        <f t="shared" si="8"/>
        <v>323662</v>
      </c>
      <c r="E20" s="7">
        <f t="shared" si="8"/>
        <v>359489</v>
      </c>
      <c r="F20" s="7">
        <f t="shared" si="8"/>
        <v>438997</v>
      </c>
      <c r="G20" s="7"/>
      <c r="H20" s="7" t="s">
        <v>3</v>
      </c>
      <c r="I20" s="10">
        <f t="shared" si="14"/>
        <v>8.1559003969686031E-2</v>
      </c>
      <c r="J20" s="10">
        <f t="shared" si="9"/>
        <v>0.1589881671033658</v>
      </c>
      <c r="K20" s="10">
        <f t="shared" si="10"/>
        <v>0.25042031760769068</v>
      </c>
      <c r="L20" s="10">
        <f t="shared" si="11"/>
        <v>0.29571654434567729</v>
      </c>
      <c r="M20" s="11">
        <f t="shared" si="12"/>
        <v>0.33091290373157728</v>
      </c>
    </row>
    <row r="21" spans="1:13">
      <c r="A21" s="9" t="s">
        <v>4</v>
      </c>
      <c r="B21" s="7">
        <f t="shared" si="13"/>
        <v>6900</v>
      </c>
      <c r="C21" s="7">
        <f t="shared" si="8"/>
        <v>6917</v>
      </c>
      <c r="D21" s="7">
        <f t="shared" si="8"/>
        <v>42377</v>
      </c>
      <c r="E21" s="7">
        <f t="shared" si="8"/>
        <v>27311</v>
      </c>
      <c r="F21" s="7">
        <f t="shared" si="8"/>
        <v>37300</v>
      </c>
      <c r="G21" s="7"/>
      <c r="H21" s="7" t="s">
        <v>4</v>
      </c>
      <c r="I21" s="10">
        <f t="shared" si="14"/>
        <v>6.9168771803199804E-3</v>
      </c>
      <c r="J21" s="10">
        <f t="shared" si="9"/>
        <v>5.7554423752661588E-3</v>
      </c>
      <c r="K21" s="10">
        <f t="shared" si="10"/>
        <v>3.2787481382618618E-2</v>
      </c>
      <c r="L21" s="10">
        <f t="shared" si="11"/>
        <v>2.2466096438624805E-2</v>
      </c>
      <c r="M21" s="11">
        <f t="shared" si="12"/>
        <v>2.8116482138119014E-2</v>
      </c>
    </row>
    <row r="22" spans="1:13">
      <c r="A22" s="9" t="s">
        <v>5</v>
      </c>
      <c r="B22" s="7">
        <f t="shared" si="13"/>
        <v>138500</v>
      </c>
      <c r="C22" s="7">
        <f t="shared" si="8"/>
        <v>214196</v>
      </c>
      <c r="D22" s="7">
        <f t="shared" si="8"/>
        <v>268979</v>
      </c>
      <c r="E22" s="7">
        <f t="shared" si="8"/>
        <v>278311</v>
      </c>
      <c r="F22" s="7">
        <f t="shared" si="8"/>
        <v>332192</v>
      </c>
      <c r="G22" s="7"/>
      <c r="H22" s="7" t="s">
        <v>5</v>
      </c>
      <c r="I22" s="10">
        <f t="shared" si="14"/>
        <v>0.13883876659048078</v>
      </c>
      <c r="J22" s="10">
        <f t="shared" si="9"/>
        <v>0.17822650498952006</v>
      </c>
      <c r="K22" s="10">
        <f t="shared" si="10"/>
        <v>0.20811156888914678</v>
      </c>
      <c r="L22" s="10">
        <f t="shared" si="11"/>
        <v>0.22893931990517039</v>
      </c>
      <c r="M22" s="11">
        <f t="shared" si="12"/>
        <v>0.25040403309453169</v>
      </c>
    </row>
    <row r="23" spans="1:13">
      <c r="A23" s="12" t="s">
        <v>30</v>
      </c>
      <c r="B23" s="13">
        <f>SUM(B18:B22)</f>
        <v>997560</v>
      </c>
      <c r="C23" s="13">
        <f t="shared" ref="C23" si="15">SUM(C18:C22)</f>
        <v>1201819</v>
      </c>
      <c r="D23" s="13">
        <f t="shared" ref="D23" si="16">SUM(D18:D22)</f>
        <v>1292475</v>
      </c>
      <c r="E23" s="13">
        <f t="shared" ref="E23" si="17">SUM(E18:E22)</f>
        <v>1215654</v>
      </c>
      <c r="F23" s="13">
        <f t="shared" ref="F23" si="18">SUM(F18:F22)</f>
        <v>1326624</v>
      </c>
      <c r="G23" s="13"/>
      <c r="H23" s="14" t="s">
        <v>30</v>
      </c>
      <c r="I23" s="15">
        <f t="shared" si="14"/>
        <v>1</v>
      </c>
      <c r="J23" s="15">
        <f t="shared" si="9"/>
        <v>1</v>
      </c>
      <c r="K23" s="15">
        <f t="shared" si="10"/>
        <v>1</v>
      </c>
      <c r="L23" s="15">
        <f t="shared" si="11"/>
        <v>1</v>
      </c>
      <c r="M23" s="16">
        <f t="shared" si="12"/>
        <v>1</v>
      </c>
    </row>
    <row r="24" spans="1:13">
      <c r="A24" s="1" t="s">
        <v>28</v>
      </c>
      <c r="B24" s="2"/>
      <c r="C24" s="2"/>
      <c r="D24" s="2"/>
      <c r="E24" s="2"/>
      <c r="F24" s="2"/>
      <c r="G24" s="2"/>
      <c r="H24" s="3" t="s">
        <v>28</v>
      </c>
      <c r="I24" s="2"/>
      <c r="J24" s="2"/>
      <c r="K24" s="2"/>
      <c r="L24" s="2"/>
      <c r="M24" s="4"/>
    </row>
    <row r="25" spans="1:13">
      <c r="A25" s="5" t="s">
        <v>0</v>
      </c>
      <c r="B25" s="6">
        <v>1980</v>
      </c>
      <c r="C25" s="6">
        <v>1990</v>
      </c>
      <c r="D25" s="6">
        <v>2000</v>
      </c>
      <c r="E25" s="6">
        <v>2005</v>
      </c>
      <c r="F25" s="6">
        <v>2013</v>
      </c>
      <c r="G25" s="7"/>
      <c r="H25" s="6" t="s">
        <v>0</v>
      </c>
      <c r="I25" s="6">
        <v>1980</v>
      </c>
      <c r="J25" s="6">
        <v>1990</v>
      </c>
      <c r="K25" s="6">
        <v>2000</v>
      </c>
      <c r="L25" s="6">
        <v>2005</v>
      </c>
      <c r="M25" s="8">
        <v>2013</v>
      </c>
    </row>
    <row r="26" spans="1:13">
      <c r="A26" s="9" t="s">
        <v>1</v>
      </c>
      <c r="B26" s="7">
        <f>L2</f>
        <v>2077500</v>
      </c>
      <c r="C26" s="7">
        <f t="shared" ref="C26:F30" si="19">M2</f>
        <v>2340501</v>
      </c>
      <c r="D26" s="7">
        <f t="shared" si="19"/>
        <v>2140439</v>
      </c>
      <c r="E26" s="7">
        <f t="shared" si="19"/>
        <v>1930673</v>
      </c>
      <c r="F26" s="7">
        <f t="shared" si="19"/>
        <v>1736990</v>
      </c>
      <c r="G26" s="7"/>
      <c r="H26" s="7" t="s">
        <v>1</v>
      </c>
      <c r="I26" s="10">
        <f>B26/B$31</f>
        <v>0.72449363910277875</v>
      </c>
      <c r="J26" s="10">
        <f t="shared" ref="J26:J31" si="20">C26/C$31</f>
        <v>0.64846935806963735</v>
      </c>
      <c r="K26" s="10">
        <f t="shared" ref="K26:K31" si="21">D26/D$31</f>
        <v>0.53405525789328967</v>
      </c>
      <c r="L26" s="10">
        <f t="shared" ref="L26:L31" si="22">E26/E$31</f>
        <v>0.49017652898269237</v>
      </c>
      <c r="M26" s="11">
        <f t="shared" ref="M26:M31" si="23">F26/F$31</f>
        <v>0.43168083368312854</v>
      </c>
    </row>
    <row r="27" spans="1:13">
      <c r="A27" s="9" t="s">
        <v>2</v>
      </c>
      <c r="B27" s="7">
        <f t="shared" ref="B27:B30" si="24">L3</f>
        <v>200420</v>
      </c>
      <c r="C27" s="7">
        <f t="shared" si="19"/>
        <v>241265</v>
      </c>
      <c r="D27" s="7">
        <f t="shared" si="19"/>
        <v>242612</v>
      </c>
      <c r="E27" s="7">
        <f t="shared" si="19"/>
        <v>230921</v>
      </c>
      <c r="F27" s="7">
        <f t="shared" si="19"/>
        <v>192799</v>
      </c>
      <c r="G27" s="7"/>
      <c r="H27" s="7" t="s">
        <v>2</v>
      </c>
      <c r="I27" s="10">
        <f t="shared" ref="I27:I31" si="25">B27/B$31</f>
        <v>6.9893148086151102E-2</v>
      </c>
      <c r="J27" s="10">
        <f t="shared" si="20"/>
        <v>6.684592729277665E-2</v>
      </c>
      <c r="K27" s="10">
        <f t="shared" si="21"/>
        <v>6.0533476650353878E-2</v>
      </c>
      <c r="L27" s="10">
        <f t="shared" si="22"/>
        <v>5.8628288813907019E-2</v>
      </c>
      <c r="M27" s="11">
        <f t="shared" si="23"/>
        <v>4.7914860219847838E-2</v>
      </c>
    </row>
    <row r="28" spans="1:13">
      <c r="A28" s="9" t="s">
        <v>3</v>
      </c>
      <c r="B28" s="7">
        <f t="shared" si="24"/>
        <v>239820</v>
      </c>
      <c r="C28" s="7">
        <f t="shared" si="19"/>
        <v>481718</v>
      </c>
      <c r="D28" s="7">
        <f t="shared" si="19"/>
        <v>739519</v>
      </c>
      <c r="E28" s="7">
        <f t="shared" si="19"/>
        <v>845774</v>
      </c>
      <c r="F28" s="7">
        <f t="shared" si="19"/>
        <v>985404</v>
      </c>
      <c r="G28" s="7"/>
      <c r="H28" s="7" t="s">
        <v>3</v>
      </c>
      <c r="I28" s="10">
        <f t="shared" si="25"/>
        <v>8.3633244057582865E-2</v>
      </c>
      <c r="J28" s="10">
        <f t="shared" si="20"/>
        <v>0.13346687834382021</v>
      </c>
      <c r="K28" s="10">
        <f t="shared" si="21"/>
        <v>0.18451542429473006</v>
      </c>
      <c r="L28" s="10">
        <f t="shared" si="22"/>
        <v>0.21473266763652243</v>
      </c>
      <c r="M28" s="11">
        <f t="shared" si="23"/>
        <v>0.24489491605287861</v>
      </c>
    </row>
    <row r="29" spans="1:13">
      <c r="A29" s="9" t="s">
        <v>4</v>
      </c>
      <c r="B29" s="7">
        <f t="shared" si="24"/>
        <v>23060</v>
      </c>
      <c r="C29" s="7">
        <f t="shared" si="19"/>
        <v>25645</v>
      </c>
      <c r="D29" s="7">
        <f t="shared" si="19"/>
        <v>146505</v>
      </c>
      <c r="E29" s="7">
        <f t="shared" si="19"/>
        <v>101487</v>
      </c>
      <c r="F29" s="7">
        <f t="shared" si="19"/>
        <v>132256</v>
      </c>
      <c r="G29" s="7"/>
      <c r="H29" s="7" t="s">
        <v>4</v>
      </c>
      <c r="I29" s="10">
        <f t="shared" si="25"/>
        <v>8.0417922106907711E-3</v>
      </c>
      <c r="J29" s="10">
        <f t="shared" si="20"/>
        <v>7.1053149251787753E-3</v>
      </c>
      <c r="K29" s="10">
        <f t="shared" si="21"/>
        <v>3.6554073980924667E-2</v>
      </c>
      <c r="L29" s="10">
        <f t="shared" si="22"/>
        <v>2.5766427249392571E-2</v>
      </c>
      <c r="M29" s="11">
        <f t="shared" si="23"/>
        <v>3.2868571689874927E-2</v>
      </c>
    </row>
    <row r="30" spans="1:13">
      <c r="A30" s="9" t="s">
        <v>5</v>
      </c>
      <c r="B30" s="7">
        <f t="shared" si="24"/>
        <v>326720</v>
      </c>
      <c r="C30" s="7">
        <f t="shared" si="19"/>
        <v>520141</v>
      </c>
      <c r="D30" s="7">
        <f t="shared" si="19"/>
        <v>738823</v>
      </c>
      <c r="E30" s="7">
        <f t="shared" si="19"/>
        <v>829875</v>
      </c>
      <c r="F30" s="7">
        <f t="shared" si="19"/>
        <v>976334</v>
      </c>
      <c r="G30" s="7"/>
      <c r="H30" s="7" t="s">
        <v>5</v>
      </c>
      <c r="I30" s="10">
        <f t="shared" si="25"/>
        <v>0.11393817654279656</v>
      </c>
      <c r="J30" s="10">
        <f t="shared" si="20"/>
        <v>0.14411252136858699</v>
      </c>
      <c r="K30" s="10">
        <f t="shared" si="21"/>
        <v>0.18434176718070169</v>
      </c>
      <c r="L30" s="10">
        <f t="shared" si="22"/>
        <v>0.2106960873174856</v>
      </c>
      <c r="M30" s="11">
        <f t="shared" si="23"/>
        <v>0.24264081835427009</v>
      </c>
    </row>
    <row r="31" spans="1:13">
      <c r="A31" s="12" t="s">
        <v>30</v>
      </c>
      <c r="B31" s="13">
        <f>SUM(B26:B30)</f>
        <v>2867520</v>
      </c>
      <c r="C31" s="13">
        <f t="shared" ref="C31" si="26">SUM(C26:C30)</f>
        <v>3609270</v>
      </c>
      <c r="D31" s="13">
        <f t="shared" ref="D31" si="27">SUM(D26:D30)</f>
        <v>4007898</v>
      </c>
      <c r="E31" s="13">
        <f t="shared" ref="E31" si="28">SUM(E26:E30)</f>
        <v>3938730</v>
      </c>
      <c r="F31" s="13">
        <f t="shared" ref="F31" si="29">SUM(F26:F30)</f>
        <v>4023783</v>
      </c>
      <c r="G31" s="13"/>
      <c r="H31" s="14" t="s">
        <v>30</v>
      </c>
      <c r="I31" s="15">
        <f t="shared" si="25"/>
        <v>1</v>
      </c>
      <c r="J31" s="15">
        <f t="shared" si="20"/>
        <v>1</v>
      </c>
      <c r="K31" s="15">
        <f t="shared" si="21"/>
        <v>1</v>
      </c>
      <c r="L31" s="15">
        <f t="shared" si="22"/>
        <v>1</v>
      </c>
      <c r="M31" s="16">
        <f t="shared" si="23"/>
        <v>1</v>
      </c>
    </row>
    <row r="32" spans="1:13">
      <c r="A32" s="1" t="s">
        <v>29</v>
      </c>
      <c r="B32" s="2"/>
      <c r="C32" s="2"/>
      <c r="D32" s="2"/>
      <c r="E32" s="2"/>
      <c r="F32" s="2"/>
      <c r="G32" s="2"/>
      <c r="H32" s="3" t="s">
        <v>29</v>
      </c>
      <c r="I32" s="2"/>
      <c r="J32" s="2"/>
      <c r="K32" s="2"/>
      <c r="L32" s="2"/>
      <c r="M32" s="4"/>
    </row>
    <row r="33" spans="1:13">
      <c r="A33" s="5" t="s">
        <v>0</v>
      </c>
      <c r="B33" s="6">
        <v>1980</v>
      </c>
      <c r="C33" s="6">
        <v>1990</v>
      </c>
      <c r="D33" s="6">
        <v>2000</v>
      </c>
      <c r="E33" s="6">
        <v>2005</v>
      </c>
      <c r="F33" s="6">
        <v>2013</v>
      </c>
      <c r="G33" s="7"/>
      <c r="H33" s="6" t="s">
        <v>0</v>
      </c>
      <c r="I33" s="6">
        <v>1980</v>
      </c>
      <c r="J33" s="6">
        <v>1990</v>
      </c>
      <c r="K33" s="6">
        <v>2000</v>
      </c>
      <c r="L33" s="6">
        <v>2005</v>
      </c>
      <c r="M33" s="8">
        <v>2013</v>
      </c>
    </row>
    <row r="34" spans="1:13">
      <c r="A34" s="9" t="s">
        <v>1</v>
      </c>
      <c r="B34" s="7">
        <f>Q2</f>
        <v>239020</v>
      </c>
      <c r="C34" s="7">
        <f t="shared" ref="C34:F38" si="30">R2</f>
        <v>332349</v>
      </c>
      <c r="D34" s="7">
        <f t="shared" si="30"/>
        <v>403929</v>
      </c>
      <c r="E34" s="7">
        <f t="shared" si="30"/>
        <v>414581</v>
      </c>
      <c r="F34" s="7">
        <f t="shared" si="30"/>
        <v>486330</v>
      </c>
      <c r="G34" s="7"/>
      <c r="H34" s="7" t="s">
        <v>1</v>
      </c>
      <c r="I34" s="10">
        <f>B34/B$39</f>
        <v>0.7693941930084337</v>
      </c>
      <c r="J34" s="10">
        <f t="shared" ref="J34:J39" si="31">C34/C$39</f>
        <v>0.75144818417375492</v>
      </c>
      <c r="K34" s="10">
        <f t="shared" ref="K34:K39" si="32">D34/D$39</f>
        <v>0.68572141575433276</v>
      </c>
      <c r="L34" s="10">
        <f t="shared" ref="L34:L39" si="33">E34/E$39</f>
        <v>0.65492973321369441</v>
      </c>
      <c r="M34" s="11">
        <f t="shared" ref="M34:M39" si="34">F34/F$39</f>
        <v>0.60755935612425283</v>
      </c>
    </row>
    <row r="35" spans="1:13">
      <c r="A35" s="9" t="s">
        <v>2</v>
      </c>
      <c r="B35" s="7">
        <f t="shared" ref="B35:B38" si="35">Q3</f>
        <v>66940</v>
      </c>
      <c r="C35" s="7">
        <f t="shared" si="30"/>
        <v>95733</v>
      </c>
      <c r="D35" s="7">
        <f t="shared" si="30"/>
        <v>122845</v>
      </c>
      <c r="E35" s="7">
        <f t="shared" si="30"/>
        <v>130531</v>
      </c>
      <c r="F35" s="7">
        <f t="shared" si="30"/>
        <v>170721</v>
      </c>
      <c r="G35" s="7"/>
      <c r="H35" s="7" t="s">
        <v>2</v>
      </c>
      <c r="I35" s="10">
        <f t="shared" ref="I35:I39" si="36">B35/B$39</f>
        <v>0.21547672696838988</v>
      </c>
      <c r="J35" s="10">
        <f t="shared" si="31"/>
        <v>0.21645435676203656</v>
      </c>
      <c r="K35" s="10">
        <f t="shared" si="32"/>
        <v>0.20854518323354107</v>
      </c>
      <c r="L35" s="10">
        <f t="shared" si="33"/>
        <v>0.20620489845438347</v>
      </c>
      <c r="M35" s="11">
        <f t="shared" si="34"/>
        <v>0.21327728257950065</v>
      </c>
    </row>
    <row r="36" spans="1:13">
      <c r="A36" s="9" t="s">
        <v>3</v>
      </c>
      <c r="B36" s="7">
        <f t="shared" si="35"/>
        <v>1940</v>
      </c>
      <c r="C36" s="7">
        <f t="shared" si="30"/>
        <v>8295</v>
      </c>
      <c r="D36" s="7">
        <f t="shared" si="30"/>
        <v>19961</v>
      </c>
      <c r="E36" s="7">
        <f t="shared" si="30"/>
        <v>27915</v>
      </c>
      <c r="F36" s="7">
        <f t="shared" si="30"/>
        <v>43080</v>
      </c>
      <c r="G36" s="7"/>
      <c r="H36" s="7" t="s">
        <v>3</v>
      </c>
      <c r="I36" s="10">
        <f t="shared" si="36"/>
        <v>6.2447692010558168E-3</v>
      </c>
      <c r="J36" s="10">
        <f t="shared" si="31"/>
        <v>1.8755172086334839E-2</v>
      </c>
      <c r="K36" s="10">
        <f t="shared" si="32"/>
        <v>3.3886364137935721E-2</v>
      </c>
      <c r="L36" s="10">
        <f t="shared" si="33"/>
        <v>4.4098411414561403E-2</v>
      </c>
      <c r="M36" s="11">
        <f t="shared" si="34"/>
        <v>5.3818717870237925E-2</v>
      </c>
    </row>
    <row r="37" spans="1:13">
      <c r="A37" s="9" t="s">
        <v>4</v>
      </c>
      <c r="B37" s="7">
        <f t="shared" si="35"/>
        <v>540</v>
      </c>
      <c r="C37" s="7">
        <f t="shared" si="30"/>
        <v>1302</v>
      </c>
      <c r="D37" s="7">
        <f t="shared" si="30"/>
        <v>9191</v>
      </c>
      <c r="E37" s="7">
        <f t="shared" si="30"/>
        <v>8042</v>
      </c>
      <c r="F37" s="7">
        <f t="shared" si="30"/>
        <v>18789</v>
      </c>
      <c r="G37" s="7"/>
      <c r="H37" s="7" t="s">
        <v>4</v>
      </c>
      <c r="I37" s="10">
        <f t="shared" si="36"/>
        <v>1.7382347260670829E-3</v>
      </c>
      <c r="J37" s="10">
        <f t="shared" si="31"/>
        <v>2.9438497958297724E-3</v>
      </c>
      <c r="K37" s="10">
        <f t="shared" si="32"/>
        <v>1.5602904302979169E-2</v>
      </c>
      <c r="L37" s="10">
        <f t="shared" si="33"/>
        <v>1.2704260239867555E-2</v>
      </c>
      <c r="M37" s="11">
        <f t="shared" si="34"/>
        <v>2.3472606547444298E-2</v>
      </c>
    </row>
    <row r="38" spans="1:13">
      <c r="A38" s="9" t="s">
        <v>5</v>
      </c>
      <c r="B38" s="7">
        <f t="shared" si="35"/>
        <v>2220</v>
      </c>
      <c r="C38" s="7">
        <f t="shared" si="30"/>
        <v>4599</v>
      </c>
      <c r="D38" s="7">
        <f t="shared" si="30"/>
        <v>33131</v>
      </c>
      <c r="E38" s="7">
        <f t="shared" si="30"/>
        <v>51947</v>
      </c>
      <c r="F38" s="7">
        <f t="shared" si="30"/>
        <v>81545</v>
      </c>
      <c r="G38" s="7"/>
      <c r="H38" s="7" t="s">
        <v>5</v>
      </c>
      <c r="I38" s="10">
        <f t="shared" si="36"/>
        <v>7.146076096053563E-3</v>
      </c>
      <c r="J38" s="10">
        <f t="shared" si="31"/>
        <v>1.0398437182043873E-2</v>
      </c>
      <c r="K38" s="10">
        <f t="shared" si="32"/>
        <v>5.6244132571211275E-2</v>
      </c>
      <c r="L38" s="10">
        <f t="shared" si="33"/>
        <v>8.2062696677493149E-2</v>
      </c>
      <c r="M38" s="11">
        <f t="shared" si="34"/>
        <v>0.10187203687856433</v>
      </c>
    </row>
    <row r="39" spans="1:13">
      <c r="A39" s="12" t="s">
        <v>30</v>
      </c>
      <c r="B39" s="13">
        <f>SUM(B34:B38)</f>
        <v>310660</v>
      </c>
      <c r="C39" s="13">
        <f t="shared" ref="C39" si="37">SUM(C34:C38)</f>
        <v>442278</v>
      </c>
      <c r="D39" s="13">
        <f t="shared" ref="D39" si="38">SUM(D34:D38)</f>
        <v>589057</v>
      </c>
      <c r="E39" s="13">
        <f t="shared" ref="E39" si="39">SUM(E34:E38)</f>
        <v>633016</v>
      </c>
      <c r="F39" s="13">
        <f t="shared" ref="F39" si="40">SUM(F34:F38)</f>
        <v>800465</v>
      </c>
      <c r="G39" s="13"/>
      <c r="H39" s="14" t="s">
        <v>30</v>
      </c>
      <c r="I39" s="15">
        <f t="shared" si="36"/>
        <v>1</v>
      </c>
      <c r="J39" s="15">
        <f t="shared" si="31"/>
        <v>1</v>
      </c>
      <c r="K39" s="15">
        <f t="shared" si="32"/>
        <v>1</v>
      </c>
      <c r="L39" s="15">
        <f t="shared" si="33"/>
        <v>1</v>
      </c>
      <c r="M39" s="16">
        <f t="shared" si="34"/>
        <v>1</v>
      </c>
    </row>
  </sheetData>
  <conditionalFormatting sqref="I10:M14 I18:M22 I26:M30 I34:M38">
    <cfRule type="cellIs" dxfId="1" priority="1" operator="greaterThan">
      <formula>0.15</formula>
    </cfRule>
  </conditionalFormatting>
  <pageMargins left="0.25" right="0.25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cp:lastPrinted>2015-12-16T16:12:58Z</cp:lastPrinted>
  <dcterms:created xsi:type="dcterms:W3CDTF">2015-12-16T16:12:24Z</dcterms:created>
  <dcterms:modified xsi:type="dcterms:W3CDTF">2015-12-16T18:14:04Z</dcterms:modified>
</cp:coreProperties>
</file>