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theme/themeOverride1.xml" ContentType="application/vnd.openxmlformats-officedocument.themeOverride+xml"/>
  <Override PartName="/xl/drawings/drawing4.xml" ContentType="application/vnd.openxmlformats-officedocument.drawingml.chartshapes+xml"/>
  <Override PartName="/xl/charts/chart14.xml" ContentType="application/vnd.openxmlformats-officedocument.drawingml.chart+xml"/>
  <Override PartName="/xl/theme/themeOverride2.xml" ContentType="application/vnd.openxmlformats-officedocument.themeOverride+xml"/>
  <Override PartName="/xl/drawings/drawing5.xml" ContentType="application/vnd.openxmlformats-officedocument.drawingml.chartshapes+xml"/>
  <Override PartName="/xl/charts/chart15.xml" ContentType="application/vnd.openxmlformats-officedocument.drawingml.chart+xml"/>
  <Override PartName="/xl/theme/themeOverride3.xml" ContentType="application/vnd.openxmlformats-officedocument.themeOverrid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24030" windowHeight="10095" activeTab="2"/>
  </bookViews>
  <sheets>
    <sheet name="version1" sheetId="1" r:id="rId1"/>
    <sheet name="data" sheetId="3" r:id="rId2"/>
    <sheet name="figures" sheetId="4" r:id="rId3"/>
  </sheets>
  <calcPr calcId="145621"/>
</workbook>
</file>

<file path=xl/calcChain.xml><?xml version="1.0" encoding="utf-8"?>
<calcChain xmlns="http://schemas.openxmlformats.org/spreadsheetml/2006/main">
  <c r="H30" i="1" l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F2" i="1"/>
  <c r="P10" i="3" l="1"/>
  <c r="N10" i="3"/>
  <c r="K10" i="3"/>
  <c r="L19" i="3"/>
  <c r="L16" i="3"/>
  <c r="H28" i="3" l="1"/>
  <c r="G28" i="3"/>
  <c r="F28" i="3"/>
  <c r="H26" i="3"/>
  <c r="G26" i="3"/>
  <c r="F26" i="3"/>
  <c r="H25" i="3"/>
  <c r="G25" i="3"/>
  <c r="F25" i="3"/>
  <c r="H27" i="3"/>
  <c r="G27" i="3"/>
  <c r="F27" i="3"/>
  <c r="H24" i="3"/>
  <c r="G24" i="3"/>
  <c r="F24" i="3"/>
  <c r="H23" i="3"/>
  <c r="G23" i="3"/>
  <c r="F23" i="3"/>
  <c r="H22" i="3"/>
  <c r="G22" i="3"/>
  <c r="F22" i="3"/>
  <c r="D8" i="3"/>
  <c r="H7" i="3" s="1"/>
  <c r="H8" i="3" l="1"/>
  <c r="B8" i="3"/>
  <c r="G8" i="3"/>
  <c r="H6" i="3"/>
  <c r="C8" i="3"/>
  <c r="G5" i="3" s="1"/>
  <c r="F7" i="3"/>
  <c r="G7" i="3"/>
  <c r="G3" i="3" l="1"/>
  <c r="H4" i="3"/>
  <c r="H5" i="3"/>
  <c r="H3" i="3"/>
  <c r="F2" i="3"/>
  <c r="G2" i="3"/>
  <c r="F6" i="3"/>
  <c r="H2" i="3"/>
  <c r="F5" i="3"/>
  <c r="G6" i="3"/>
  <c r="F8" i="3"/>
  <c r="F4" i="3"/>
  <c r="F3" i="3"/>
  <c r="G4" i="3"/>
  <c r="G9" i="1"/>
  <c r="G7" i="1"/>
  <c r="G6" i="1"/>
  <c r="G5" i="1"/>
  <c r="G3" i="1"/>
  <c r="G2" i="1"/>
  <c r="F9" i="1"/>
  <c r="F6" i="1"/>
  <c r="F5" i="1"/>
  <c r="D9" i="1"/>
  <c r="H8" i="1" s="1"/>
  <c r="C9" i="1"/>
  <c r="G8" i="1" s="1"/>
  <c r="B9" i="1"/>
  <c r="F8" i="1" s="1"/>
  <c r="H5" i="1" l="1"/>
  <c r="H9" i="1"/>
  <c r="H2" i="1"/>
  <c r="H6" i="1"/>
  <c r="F3" i="1"/>
  <c r="F7" i="1"/>
  <c r="H3" i="1"/>
  <c r="H7" i="1"/>
  <c r="F4" i="1"/>
  <c r="G4" i="1"/>
  <c r="H4" i="1"/>
</calcChain>
</file>

<file path=xl/sharedStrings.xml><?xml version="1.0" encoding="utf-8"?>
<sst xmlns="http://schemas.openxmlformats.org/spreadsheetml/2006/main" count="142" uniqueCount="57">
  <si>
    <t>high_tech_CoC</t>
  </si>
  <si>
    <t>HT-Mfg: Semiconductor &amp; Electronic Component</t>
  </si>
  <si>
    <t>HT-Mfg: Other Computer &amp; Electronic</t>
  </si>
  <si>
    <t>HT-Mfg: Other</t>
  </si>
  <si>
    <t>HT-Trade</t>
  </si>
  <si>
    <t>HT-Information &amp; Other IT</t>
  </si>
  <si>
    <t>HT-Engineering, R&amp;D, Labs/Testing</t>
  </si>
  <si>
    <t>HT-Other (Hecker 2005)</t>
  </si>
  <si>
    <t>jobs_80</t>
  </si>
  <si>
    <t>jobs_00</t>
  </si>
  <si>
    <t>jobs_13</t>
  </si>
  <si>
    <t>pwrkhrs_80</t>
  </si>
  <si>
    <t>pwrkhrs_00</t>
  </si>
  <si>
    <t>pwrkhrs_13</t>
  </si>
  <si>
    <t xml:space="preserve"> </t>
  </si>
  <si>
    <t>HT-Other Services</t>
  </si>
  <si>
    <t>HT-Mfg: Other (e.g. machinery, except electrical, n.e.c)</t>
  </si>
  <si>
    <t>HT-Other Services (e.g. banking and investment companies)</t>
  </si>
  <si>
    <t>EMPLOYMENT</t>
  </si>
  <si>
    <t>AUSTIN MSA</t>
  </si>
  <si>
    <t>Total High Tech</t>
  </si>
  <si>
    <t>High Tech Manufacturing</t>
  </si>
  <si>
    <t>High Tech Nonmanufacturing</t>
  </si>
  <si>
    <t>High Tech Trade</t>
  </si>
  <si>
    <t>High Tech Information &amp; Other IT</t>
  </si>
  <si>
    <t>Engineering, R&amp;D, Labs/Testing</t>
  </si>
  <si>
    <t>Total, All Industries</t>
  </si>
  <si>
    <t>Pharmaceutical and medicine manufacturing</t>
  </si>
  <si>
    <t>Semiconductor machinery manufacturing</t>
  </si>
  <si>
    <t>Commercial and service industry machinery</t>
  </si>
  <si>
    <t>Computer and electronic product manufacturing</t>
  </si>
  <si>
    <t>Other electrical equipment and component mfg.</t>
  </si>
  <si>
    <t>Aerospace product and parts manufacturing</t>
  </si>
  <si>
    <t>Medical equipment and supplies manufacturing</t>
  </si>
  <si>
    <t>Computer and software merchant wholesalers</t>
  </si>
  <si>
    <t>Business to business electronic markets</t>
  </si>
  <si>
    <t>Electronic Shopping</t>
  </si>
  <si>
    <t>Electronic Auctions</t>
  </si>
  <si>
    <t>Software publishers</t>
  </si>
  <si>
    <t>Motion picture and sound recording industries</t>
  </si>
  <si>
    <t>Internet Publishing and Broadcasting</t>
  </si>
  <si>
    <t>Telecommunications</t>
  </si>
  <si>
    <t>Data processing, hosting and related services</t>
  </si>
  <si>
    <t>Internet publishing/broadcasting/web portal</t>
  </si>
  <si>
    <t>Computer systems design and related services</t>
  </si>
  <si>
    <t>Computer training</t>
  </si>
  <si>
    <t>Architectural and engineering services</t>
  </si>
  <si>
    <t>Environmental consulting services</t>
  </si>
  <si>
    <t>Scientific research and development services</t>
  </si>
  <si>
    <t>Medical and diagnostic laboratories</t>
  </si>
  <si>
    <t>Old Categories</t>
  </si>
  <si>
    <t>New Categories</t>
  </si>
  <si>
    <t>Austin Chamber of Commerce</t>
  </si>
  <si>
    <t>(from CTEiP 2014)</t>
  </si>
  <si>
    <t>Totals</t>
  </si>
  <si>
    <t>HT-Mfg: Computer &amp; Electronic</t>
  </si>
  <si>
    <t>HT-Mfg: Computer &amp; Other 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</si>
</sst>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name val="Calibri"/>
    </font>
    <font>
      <sz val="9"/>
      <name val="Calibri"/>
      <family val="2"/>
    </font>
    <font>
      <b/>
      <sz val="11"/>
      <name val="Calibri"/>
      <family val="2"/>
    </font>
    <font>
      <b/>
      <u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0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2" xfId="0" applyFont="1" applyBorder="1"/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1.xml"/></Relationships>
</file>

<file path=xl/charts/_rels/chart1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2.xml"/></Relationships>
</file>

<file path=xl/charts/_rels/chart1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version1!$F$1</c:f>
              <c:strCache>
                <c:ptCount val="1"/>
                <c:pt idx="0">
                  <c:v>jobs_80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version1!$E$2:$E$8</c:f>
              <c:strCache>
                <c:ptCount val="7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HT-Trade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  <c:pt idx="6">
                  <c:v>HT-Other (Hecker 2005)</c:v>
                </c:pt>
              </c:strCache>
            </c:strRef>
          </c:cat>
          <c:val>
            <c:numRef>
              <c:f>version1!$F$2:$F$8</c:f>
              <c:numCache>
                <c:formatCode>0.00%</c:formatCode>
                <c:ptCount val="7"/>
                <c:pt idx="0">
                  <c:v>8.1884057971014487E-2</c:v>
                </c:pt>
                <c:pt idx="1">
                  <c:v>0.19673913043478261</c:v>
                </c:pt>
                <c:pt idx="2">
                  <c:v>8.3333333333333329E-2</c:v>
                </c:pt>
                <c:pt idx="3">
                  <c:v>0.17210144927536231</c:v>
                </c:pt>
                <c:pt idx="4">
                  <c:v>0.15326086956521739</c:v>
                </c:pt>
                <c:pt idx="5">
                  <c:v>0.10543478260869565</c:v>
                </c:pt>
                <c:pt idx="6">
                  <c:v>0.20724637681159419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version1!$G$1</c:f>
              <c:strCache>
                <c:ptCount val="1"/>
                <c:pt idx="0">
                  <c:v>jobs_00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version1!$E$2:$E$8</c:f>
              <c:strCache>
                <c:ptCount val="7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HT-Trade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  <c:pt idx="6">
                  <c:v>HT-Other (Hecker 2005)</c:v>
                </c:pt>
              </c:strCache>
            </c:strRef>
          </c:cat>
          <c:val>
            <c:numRef>
              <c:f>version1!$G$2:$G$8</c:f>
              <c:numCache>
                <c:formatCode>0.00%</c:formatCode>
                <c:ptCount val="7"/>
                <c:pt idx="0">
                  <c:v>5.1720447369829295E-2</c:v>
                </c:pt>
                <c:pt idx="1">
                  <c:v>0.13912077915128163</c:v>
                </c:pt>
                <c:pt idx="2">
                  <c:v>0.10189570289506074</c:v>
                </c:pt>
                <c:pt idx="3">
                  <c:v>0.11941456627602076</c:v>
                </c:pt>
                <c:pt idx="4">
                  <c:v>0.28460962166211806</c:v>
                </c:pt>
                <c:pt idx="5">
                  <c:v>0.16985738748862847</c:v>
                </c:pt>
                <c:pt idx="6">
                  <c:v>0.13338149515706105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675548467833926"/>
          <c:y val="0.29999453193350833"/>
          <c:w val="0.2871924870150725"/>
          <c:h val="0.59083871026538348"/>
        </c:manualLayout>
      </c:layout>
      <c:pieChart>
        <c:varyColors val="1"/>
        <c:ser>
          <c:idx val="0"/>
          <c:order val="0"/>
          <c:tx>
            <c:strRef>
              <c:f>version1!$H$1</c:f>
              <c:strCache>
                <c:ptCount val="1"/>
                <c:pt idx="0">
                  <c:v>jobs_13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version1!$E$2:$E$8</c:f>
              <c:strCache>
                <c:ptCount val="7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HT-Trade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  <c:pt idx="6">
                  <c:v>HT-Other (Hecker 2005)</c:v>
                </c:pt>
              </c:strCache>
            </c:strRef>
          </c:cat>
          <c:val>
            <c:numRef>
              <c:f>version1!$H$2:$H$8</c:f>
              <c:numCache>
                <c:formatCode>0.00%</c:formatCode>
                <c:ptCount val="7"/>
                <c:pt idx="0">
                  <c:v>3.5229273520630787E-2</c:v>
                </c:pt>
                <c:pt idx="1">
                  <c:v>4.1133991681339153E-2</c:v>
                </c:pt>
                <c:pt idx="2">
                  <c:v>0.11973257801934216</c:v>
                </c:pt>
                <c:pt idx="3">
                  <c:v>0.1299446273188905</c:v>
                </c:pt>
                <c:pt idx="4">
                  <c:v>0.28342136824108805</c:v>
                </c:pt>
                <c:pt idx="5">
                  <c:v>0.18623593355278267</c:v>
                </c:pt>
                <c:pt idx="6">
                  <c:v>0.20430222766592665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914205344585095"/>
          <c:y val="0.16525362715077282"/>
          <c:w val="0.4739803094233474"/>
          <c:h val="0.8255978419364246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version1!$F$22</c:f>
              <c:strCache>
                <c:ptCount val="1"/>
                <c:pt idx="0">
                  <c:v>pwrkhrs_80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version1!$E$23:$E$29</c:f>
              <c:strCache>
                <c:ptCount val="7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HT-Trade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  <c:pt idx="6">
                  <c:v>HT-Other (Hecker 2005)</c:v>
                </c:pt>
              </c:strCache>
            </c:strRef>
          </c:cat>
          <c:val>
            <c:numRef>
              <c:f>version1!$F$23:$F$29</c:f>
              <c:numCache>
                <c:formatCode>0.00%</c:formatCode>
                <c:ptCount val="7"/>
                <c:pt idx="0">
                  <c:v>0.11215290185026577</c:v>
                </c:pt>
                <c:pt idx="1">
                  <c:v>0.28094914760054923</c:v>
                </c:pt>
                <c:pt idx="2">
                  <c:v>0.11779964710813276</c:v>
                </c:pt>
                <c:pt idx="3">
                  <c:v>0.2282488328712885</c:v>
                </c:pt>
                <c:pt idx="4">
                  <c:v>0.21015870098184861</c:v>
                </c:pt>
                <c:pt idx="5">
                  <c:v>0.12819070422289708</c:v>
                </c:pt>
                <c:pt idx="6">
                  <c:v>0.26902947341677341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version1!$G$22</c:f>
              <c:strCache>
                <c:ptCount val="1"/>
                <c:pt idx="0">
                  <c:v>pwrkhrs_00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version1!$E$23:$E$29</c:f>
              <c:strCache>
                <c:ptCount val="7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HT-Trade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  <c:pt idx="6">
                  <c:v>HT-Other (Hecker 2005)</c:v>
                </c:pt>
              </c:strCache>
            </c:strRef>
          </c:cat>
          <c:val>
            <c:numRef>
              <c:f>version1!$G$23:$G$29</c:f>
              <c:numCache>
                <c:formatCode>0.00%</c:formatCode>
                <c:ptCount val="7"/>
                <c:pt idx="0">
                  <c:v>5.1682223777090516E-2</c:v>
                </c:pt>
                <c:pt idx="1">
                  <c:v>0.14450457357794202</c:v>
                </c:pt>
                <c:pt idx="2">
                  <c:v>0.1014630018840109</c:v>
                </c:pt>
                <c:pt idx="3">
                  <c:v>0.11147092768223149</c:v>
                </c:pt>
                <c:pt idx="4">
                  <c:v>0.2829133997078298</c:v>
                </c:pt>
                <c:pt idx="5">
                  <c:v>0.15982578099130818</c:v>
                </c:pt>
                <c:pt idx="6">
                  <c:v>0.12592612123985353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675548467833926"/>
          <c:y val="0.29999453193350833"/>
          <c:w val="0.2871924870150725"/>
          <c:h val="0.59083871026538348"/>
        </c:manualLayout>
      </c:layout>
      <c:pieChart>
        <c:varyColors val="1"/>
        <c:ser>
          <c:idx val="0"/>
          <c:order val="0"/>
          <c:tx>
            <c:strRef>
              <c:f>version1!$H$22</c:f>
              <c:strCache>
                <c:ptCount val="1"/>
                <c:pt idx="0">
                  <c:v>pwrkhrs_13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version1!$E$23:$E$29</c:f>
              <c:strCache>
                <c:ptCount val="7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HT-Trade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  <c:pt idx="6">
                  <c:v>HT-Other (Hecker 2005)</c:v>
                </c:pt>
              </c:strCache>
            </c:strRef>
          </c:cat>
          <c:val>
            <c:numRef>
              <c:f>version1!$H$23:$H$29</c:f>
              <c:numCache>
                <c:formatCode>0.00%</c:formatCode>
                <c:ptCount val="7"/>
                <c:pt idx="0">
                  <c:v>3.7360016910398725E-2</c:v>
                </c:pt>
                <c:pt idx="1">
                  <c:v>4.4193688463485148E-2</c:v>
                </c:pt>
                <c:pt idx="2">
                  <c:v>0.12245284251187266</c:v>
                </c:pt>
                <c:pt idx="3">
                  <c:v>0.13071764547723144</c:v>
                </c:pt>
                <c:pt idx="4">
                  <c:v>0.26848906387032406</c:v>
                </c:pt>
                <c:pt idx="5">
                  <c:v>0.17476853301201936</c:v>
                </c:pt>
                <c:pt idx="6">
                  <c:v>0.2058498409819296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914205344585095"/>
          <c:y val="0.16525362715077282"/>
          <c:w val="0.4739803094233474"/>
          <c:h val="0.8255978419364246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data!$F$1</c:f>
              <c:strCache>
                <c:ptCount val="1"/>
                <c:pt idx="0">
                  <c:v>jobs_80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data!$E$2:$E$7</c:f>
              <c:strCache>
                <c:ptCount val="6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HT-Other Services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data!$F$2:$F$7</c:f>
              <c:numCache>
                <c:formatCode>0.00%</c:formatCode>
                <c:ptCount val="6"/>
                <c:pt idx="0">
                  <c:v>0.10329067641681901</c:v>
                </c:pt>
                <c:pt idx="1">
                  <c:v>0.24817184643510054</c:v>
                </c:pt>
                <c:pt idx="2">
                  <c:v>0.10511882998171847</c:v>
                </c:pt>
                <c:pt idx="3">
                  <c:v>0.21709323583180987</c:v>
                </c:pt>
                <c:pt idx="4">
                  <c:v>0.193327239488117</c:v>
                </c:pt>
                <c:pt idx="5">
                  <c:v>0.13299817184643509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data!$G$1</c:f>
              <c:strCache>
                <c:ptCount val="1"/>
                <c:pt idx="0">
                  <c:v>jobs_00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data!$E$2:$E$7</c:f>
              <c:strCache>
                <c:ptCount val="6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HT-Other Services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data!$G$2:$G$7</c:f>
              <c:numCache>
                <c:formatCode>0.00%</c:formatCode>
                <c:ptCount val="6"/>
                <c:pt idx="0">
                  <c:v>5.9680755812158447E-2</c:v>
                </c:pt>
                <c:pt idx="1">
                  <c:v>0.16053289697119391</c:v>
                </c:pt>
                <c:pt idx="2">
                  <c:v>0.11757849887307419</c:v>
                </c:pt>
                <c:pt idx="3">
                  <c:v>0.13779369539041034</c:v>
                </c:pt>
                <c:pt idx="4">
                  <c:v>0.32841396770508507</c:v>
                </c:pt>
                <c:pt idx="5">
                  <c:v>0.19600018524807805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675548467833926"/>
          <c:y val="0.29999453193350833"/>
          <c:w val="0.2871924870150725"/>
          <c:h val="0.59083871026538348"/>
        </c:manualLayout>
      </c:layout>
      <c:pieChart>
        <c:varyColors val="1"/>
        <c:ser>
          <c:idx val="0"/>
          <c:order val="0"/>
          <c:tx>
            <c:strRef>
              <c:f>data!$H$1</c:f>
              <c:strCache>
                <c:ptCount val="1"/>
                <c:pt idx="0">
                  <c:v>jobs_13</c:v>
                </c:pt>
              </c:strCache>
            </c:strRef>
          </c:tx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data!$E$2:$E$7</c:f>
              <c:strCache>
                <c:ptCount val="6"/>
                <c:pt idx="0">
                  <c:v>HT-Mfg: Semiconductor &amp; Electronic Component</c:v>
                </c:pt>
                <c:pt idx="1">
                  <c:v>HT-Mfg: Other Computer &amp; Electronic</c:v>
                </c:pt>
                <c:pt idx="2">
                  <c:v>HT-Mfg: Other</c:v>
                </c:pt>
                <c:pt idx="3">
                  <c:v>HT-Other Services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data!$H$2:$H$7</c:f>
              <c:numCache>
                <c:formatCode>0.00%</c:formatCode>
                <c:ptCount val="6"/>
                <c:pt idx="0">
                  <c:v>4.4274691654961423E-2</c:v>
                </c:pt>
                <c:pt idx="1">
                  <c:v>5.1695496847600907E-2</c:v>
                </c:pt>
                <c:pt idx="2">
                  <c:v>0.15047494435999564</c:v>
                </c:pt>
                <c:pt idx="3">
                  <c:v>0.16330902490491492</c:v>
                </c:pt>
                <c:pt idx="4">
                  <c:v>0.3561922354133395</c:v>
                </c:pt>
                <c:pt idx="5">
                  <c:v>0.23405360681918763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914205344585095"/>
          <c:y val="0.16525362715077282"/>
          <c:w val="0.4739803094233474"/>
          <c:h val="0.8255978419364246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data!$F$21</c:f>
              <c:strCache>
                <c:ptCount val="1"/>
                <c:pt idx="0">
                  <c:v>pwrkhrs_80</c:v>
                </c:pt>
              </c:strCache>
            </c:strRef>
          </c:tx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data!$E$22:$E$27</c:f>
              <c:strCache>
                <c:ptCount val="6"/>
                <c:pt idx="0">
                  <c:v>HT-Mfg: Semiconductor &amp; Electronic Component</c:v>
                </c:pt>
                <c:pt idx="1">
                  <c:v>HT-Mfg: Computer &amp; Other Electronic</c:v>
                </c:pt>
                <c:pt idx="2">
                  <c:v>HT-Mfg: Other (e.g. machinery, except electrical, n.e.c)</c:v>
                </c:pt>
                <c:pt idx="3">
                  <c:v>HT-Other Services (e.g. banking and investment companies)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data!$F$22:$F$27</c:f>
              <c:numCache>
                <c:formatCode>0.00%</c:formatCode>
                <c:ptCount val="6"/>
                <c:pt idx="0">
                  <c:v>0.11215290185026577</c:v>
                </c:pt>
                <c:pt idx="1">
                  <c:v>0.28094914760054923</c:v>
                </c:pt>
                <c:pt idx="2">
                  <c:v>0.11779964710813276</c:v>
                </c:pt>
                <c:pt idx="3">
                  <c:v>0.21015870098184861</c:v>
                </c:pt>
                <c:pt idx="4">
                  <c:v>0.12819070422289708</c:v>
                </c:pt>
                <c:pt idx="5">
                  <c:v>0.2282488328712885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data!$G$21</c:f>
              <c:strCache>
                <c:ptCount val="1"/>
                <c:pt idx="0">
                  <c:v>pwrkhrs_00</c:v>
                </c:pt>
              </c:strCache>
            </c:strRef>
          </c:tx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data!$E$22:$E$27</c:f>
              <c:strCache>
                <c:ptCount val="6"/>
                <c:pt idx="0">
                  <c:v>HT-Mfg: Semiconductor &amp; Electronic Component</c:v>
                </c:pt>
                <c:pt idx="1">
                  <c:v>HT-Mfg: Computer &amp; Other Electronic</c:v>
                </c:pt>
                <c:pt idx="2">
                  <c:v>HT-Mfg: Other (e.g. machinery, except electrical, n.e.c)</c:v>
                </c:pt>
                <c:pt idx="3">
                  <c:v>HT-Other Services (e.g. banking and investment companies)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data!$G$22:$G$27</c:f>
              <c:numCache>
                <c:formatCode>0.00%</c:formatCode>
                <c:ptCount val="6"/>
                <c:pt idx="0">
                  <c:v>5.1682223777090516E-2</c:v>
                </c:pt>
                <c:pt idx="1">
                  <c:v>0.14450457357794202</c:v>
                </c:pt>
                <c:pt idx="2">
                  <c:v>0.1014630018840109</c:v>
                </c:pt>
                <c:pt idx="3">
                  <c:v>0.2829133997078298</c:v>
                </c:pt>
                <c:pt idx="4">
                  <c:v>0.15982578099130818</c:v>
                </c:pt>
                <c:pt idx="5">
                  <c:v>0.11147092768223149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0675548467833926"/>
          <c:y val="0.29999453193350833"/>
          <c:w val="0.2871924870150725"/>
          <c:h val="0.59083871026538348"/>
        </c:manualLayout>
      </c:layout>
      <c:pieChart>
        <c:varyColors val="1"/>
        <c:ser>
          <c:idx val="0"/>
          <c:order val="0"/>
          <c:tx>
            <c:strRef>
              <c:f>data!$H$21</c:f>
              <c:strCache>
                <c:ptCount val="1"/>
                <c:pt idx="0">
                  <c:v>pwrkhrs_13</c:v>
                </c:pt>
              </c:strCache>
            </c:strRef>
          </c:tx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data!$E$22:$E$27</c:f>
              <c:strCache>
                <c:ptCount val="6"/>
                <c:pt idx="0">
                  <c:v>HT-Mfg: Semiconductor &amp; Electronic Component</c:v>
                </c:pt>
                <c:pt idx="1">
                  <c:v>HT-Mfg: Computer &amp; Other Electronic</c:v>
                </c:pt>
                <c:pt idx="2">
                  <c:v>HT-Mfg: Other (e.g. machinery, except electrical, n.e.c)</c:v>
                </c:pt>
                <c:pt idx="3">
                  <c:v>HT-Other Services (e.g. banking and investment companies)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data!$H$22:$H$27</c:f>
              <c:numCache>
                <c:formatCode>0.00%</c:formatCode>
                <c:ptCount val="6"/>
                <c:pt idx="0">
                  <c:v>3.7360016910398725E-2</c:v>
                </c:pt>
                <c:pt idx="1">
                  <c:v>4.4193688463485148E-2</c:v>
                </c:pt>
                <c:pt idx="2">
                  <c:v>0.12245284251187266</c:v>
                </c:pt>
                <c:pt idx="3">
                  <c:v>0.26848906387032406</c:v>
                </c:pt>
                <c:pt idx="4">
                  <c:v>0.17476853301201936</c:v>
                </c:pt>
                <c:pt idx="5">
                  <c:v>0.13071764547723144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914205344585095"/>
          <c:y val="0.16525362715077282"/>
          <c:w val="0.4739803094233474"/>
          <c:h val="0.8255978419364246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 i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/>
              <a:t>(a) 1980</a:t>
            </a:r>
          </a:p>
        </c:rich>
      </c:tx>
      <c:layout>
        <c:manualLayout>
          <c:xMode val="edge"/>
          <c:yMode val="edge"/>
          <c:x val="0.24044564741907262"/>
          <c:y val="0.856481481481481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1111111111111"/>
          <c:y val="3.9532662583843692E-2"/>
          <c:w val="0.39327992855059785"/>
          <c:h val="0.78655985710119569"/>
        </c:manualLayout>
      </c:layout>
      <c:pieChart>
        <c:varyColors val="1"/>
        <c:ser>
          <c:idx val="0"/>
          <c:order val="0"/>
          <c:tx>
            <c:strRef>
              <c:f>data!$F$21</c:f>
              <c:strCache>
                <c:ptCount val="1"/>
                <c:pt idx="0">
                  <c:v>pwrkhrs_80</c:v>
                </c:pt>
              </c:strCache>
            </c:strRef>
          </c:tx>
          <c:explosion val="1"/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Lbls>
            <c:txPr>
              <a:bodyPr/>
              <a:lstStyle/>
              <a:p>
                <a:pPr>
                  <a:defRPr sz="12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data!$E$22:$E$27</c:f>
              <c:strCache>
                <c:ptCount val="6"/>
                <c:pt idx="0">
                  <c:v>HT-Mfg: Semiconductor &amp; Electronic Component</c:v>
                </c:pt>
                <c:pt idx="1">
                  <c:v>HT-Mfg: Computer &amp; Other Electronic</c:v>
                </c:pt>
                <c:pt idx="2">
                  <c:v>HT-Mfg: Other (e.g. machinery, except electrical, n.e.c)</c:v>
                </c:pt>
                <c:pt idx="3">
                  <c:v>HT-Other Services (e.g. banking and investment companies)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data!$F$22:$F$27</c:f>
              <c:numCache>
                <c:formatCode>0.00%</c:formatCode>
                <c:ptCount val="6"/>
                <c:pt idx="0">
                  <c:v>0.11215290185026577</c:v>
                </c:pt>
                <c:pt idx="1">
                  <c:v>0.28094914760054923</c:v>
                </c:pt>
                <c:pt idx="2">
                  <c:v>0.11779964710813276</c:v>
                </c:pt>
                <c:pt idx="3">
                  <c:v>0.21015870098184861</c:v>
                </c:pt>
                <c:pt idx="4">
                  <c:v>0.12819070422289708</c:v>
                </c:pt>
                <c:pt idx="5">
                  <c:v>0.2282488328712885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357575094779816"/>
          <c:y val="0.17626348789734617"/>
          <c:w val="0.4640168416447944"/>
          <c:h val="0.6149496937882764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 i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/>
              <a:t>(b) 2000</a:t>
            </a:r>
          </a:p>
        </c:rich>
      </c:tx>
      <c:layout>
        <c:manualLayout>
          <c:xMode val="edge"/>
          <c:yMode val="edge"/>
          <c:x val="0.24044564741907262"/>
          <c:y val="0.856481481481481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1111111111111"/>
          <c:y val="3.9532662583843692E-2"/>
          <c:w val="0.39327992855059785"/>
          <c:h val="0.78655985710119569"/>
        </c:manualLayout>
      </c:layout>
      <c:pieChart>
        <c:varyColors val="1"/>
        <c:ser>
          <c:idx val="0"/>
          <c:order val="0"/>
          <c:tx>
            <c:strRef>
              <c:f>data!$G$21</c:f>
              <c:strCache>
                <c:ptCount val="1"/>
                <c:pt idx="0">
                  <c:v>pwrkhrs_00</c:v>
                </c:pt>
              </c:strCache>
            </c:strRef>
          </c:tx>
          <c:explosion val="1"/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Lbls>
            <c:txPr>
              <a:bodyPr/>
              <a:lstStyle/>
              <a:p>
                <a:pPr>
                  <a:defRPr sz="12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data!$E$22:$E$27</c:f>
              <c:strCache>
                <c:ptCount val="6"/>
                <c:pt idx="0">
                  <c:v>HT-Mfg: Semiconductor &amp; Electronic Component</c:v>
                </c:pt>
                <c:pt idx="1">
                  <c:v>HT-Mfg: Computer &amp; Other Electronic</c:v>
                </c:pt>
                <c:pt idx="2">
                  <c:v>HT-Mfg: Other (e.g. machinery, except electrical, n.e.c)</c:v>
                </c:pt>
                <c:pt idx="3">
                  <c:v>HT-Other Services (e.g. banking and investment companies)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data!$G$22:$G$27</c:f>
              <c:numCache>
                <c:formatCode>0.00%</c:formatCode>
                <c:ptCount val="6"/>
                <c:pt idx="0">
                  <c:v>5.1682223777090516E-2</c:v>
                </c:pt>
                <c:pt idx="1">
                  <c:v>0.14450457357794202</c:v>
                </c:pt>
                <c:pt idx="2">
                  <c:v>0.1014630018840109</c:v>
                </c:pt>
                <c:pt idx="3">
                  <c:v>0.2829133997078298</c:v>
                </c:pt>
                <c:pt idx="4">
                  <c:v>0.15982578099130818</c:v>
                </c:pt>
                <c:pt idx="5">
                  <c:v>0.11147092768223149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357575094779816"/>
          <c:y val="0.17626348789734617"/>
          <c:w val="0.4640168416447944"/>
          <c:h val="0.6149496937882764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400" b="0" i="0"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/>
              <a:t>(c) 2013</a:t>
            </a:r>
          </a:p>
        </c:rich>
      </c:tx>
      <c:layout>
        <c:manualLayout>
          <c:xMode val="edge"/>
          <c:yMode val="edge"/>
          <c:x val="0.24044564741907262"/>
          <c:y val="0.85648148148148151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11111111111111"/>
          <c:y val="3.9532662583843692E-2"/>
          <c:w val="0.39327992855059785"/>
          <c:h val="0.78655985710119569"/>
        </c:manualLayout>
      </c:layout>
      <c:pieChart>
        <c:varyColors val="1"/>
        <c:ser>
          <c:idx val="0"/>
          <c:order val="0"/>
          <c:tx>
            <c:strRef>
              <c:f>data!$H$21</c:f>
              <c:strCache>
                <c:ptCount val="1"/>
                <c:pt idx="0">
                  <c:v>pwrkhrs_13</c:v>
                </c:pt>
              </c:strCache>
            </c:strRef>
          </c:tx>
          <c:explosion val="1"/>
          <c:dPt>
            <c:idx val="4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</c:spPr>
          </c:dPt>
          <c:dLbls>
            <c:txPr>
              <a:bodyPr/>
              <a:lstStyle/>
              <a:p>
                <a:pPr>
                  <a:defRPr sz="120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data!$E$22:$E$27</c:f>
              <c:strCache>
                <c:ptCount val="6"/>
                <c:pt idx="0">
                  <c:v>HT-Mfg: Semiconductor &amp; Electronic Component</c:v>
                </c:pt>
                <c:pt idx="1">
                  <c:v>HT-Mfg: Computer &amp; Other Electronic</c:v>
                </c:pt>
                <c:pt idx="2">
                  <c:v>HT-Mfg: Other (e.g. machinery, except electrical, n.e.c)</c:v>
                </c:pt>
                <c:pt idx="3">
                  <c:v>HT-Other Services (e.g. banking and investment companies)</c:v>
                </c:pt>
                <c:pt idx="4">
                  <c:v>HT-Information &amp; Other IT</c:v>
                </c:pt>
                <c:pt idx="5">
                  <c:v>HT-Engineering, R&amp;D, Labs/Testing</c:v>
                </c:pt>
              </c:strCache>
            </c:strRef>
          </c:cat>
          <c:val>
            <c:numRef>
              <c:f>data!$H$22:$H$27</c:f>
              <c:numCache>
                <c:formatCode>0.00%</c:formatCode>
                <c:ptCount val="6"/>
                <c:pt idx="0">
                  <c:v>3.7360016910398725E-2</c:v>
                </c:pt>
                <c:pt idx="1">
                  <c:v>4.4193688463485148E-2</c:v>
                </c:pt>
                <c:pt idx="2">
                  <c:v>0.12245284251187266</c:v>
                </c:pt>
                <c:pt idx="3">
                  <c:v>0.26848906387032406</c:v>
                </c:pt>
                <c:pt idx="4">
                  <c:v>0.17476853301201936</c:v>
                </c:pt>
                <c:pt idx="5">
                  <c:v>0.13071764547723144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50357575094779816"/>
          <c:y val="0.17626348789734617"/>
          <c:w val="0.4640168416447944"/>
          <c:h val="0.61494969378827646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>
              <a:latin typeface="Times New Roman" panose="02020603050405020304" pitchFamily="18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8</xdr:row>
      <xdr:rowOff>152400</xdr:rowOff>
    </xdr:from>
    <xdr:to>
      <xdr:col>0</xdr:col>
      <xdr:colOff>1737361</xdr:colOff>
      <xdr:row>20</xdr:row>
      <xdr:rowOff>60960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1745921</xdr:colOff>
      <xdr:row>8</xdr:row>
      <xdr:rowOff>147638</xdr:rowOff>
    </xdr:from>
    <xdr:to>
      <xdr:col>1</xdr:col>
      <xdr:colOff>492431</xdr:colOff>
      <xdr:row>20</xdr:row>
      <xdr:rowOff>56198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552450</xdr:colOff>
      <xdr:row>8</xdr:row>
      <xdr:rowOff>147638</xdr:rowOff>
    </xdr:from>
    <xdr:to>
      <xdr:col>7</xdr:col>
      <xdr:colOff>685800</xdr:colOff>
      <xdr:row>20</xdr:row>
      <xdr:rowOff>56198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30</xdr:row>
      <xdr:rowOff>4762</xdr:rowOff>
    </xdr:from>
    <xdr:to>
      <xdr:col>0</xdr:col>
      <xdr:colOff>1737360</xdr:colOff>
      <xdr:row>41</xdr:row>
      <xdr:rowOff>103822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1745920</xdr:colOff>
      <xdr:row>30</xdr:row>
      <xdr:rowOff>0</xdr:rowOff>
    </xdr:from>
    <xdr:to>
      <xdr:col>1</xdr:col>
      <xdr:colOff>492430</xdr:colOff>
      <xdr:row>41</xdr:row>
      <xdr:rowOff>99060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552449</xdr:colOff>
      <xdr:row>30</xdr:row>
      <xdr:rowOff>0</xdr:rowOff>
    </xdr:from>
    <xdr:to>
      <xdr:col>7</xdr:col>
      <xdr:colOff>685799</xdr:colOff>
      <xdr:row>41</xdr:row>
      <xdr:rowOff>99060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7</xdr:row>
      <xdr:rowOff>152400</xdr:rowOff>
    </xdr:from>
    <xdr:to>
      <xdr:col>0</xdr:col>
      <xdr:colOff>1737361</xdr:colOff>
      <xdr:row>19</xdr:row>
      <xdr:rowOff>60960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1745921</xdr:colOff>
      <xdr:row>7</xdr:row>
      <xdr:rowOff>147638</xdr:rowOff>
    </xdr:from>
    <xdr:to>
      <xdr:col>1</xdr:col>
      <xdr:colOff>492431</xdr:colOff>
      <xdr:row>19</xdr:row>
      <xdr:rowOff>56198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552450</xdr:colOff>
      <xdr:row>7</xdr:row>
      <xdr:rowOff>147638</xdr:rowOff>
    </xdr:from>
    <xdr:to>
      <xdr:col>7</xdr:col>
      <xdr:colOff>685800</xdr:colOff>
      <xdr:row>19</xdr:row>
      <xdr:rowOff>56198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28</xdr:row>
      <xdr:rowOff>4762</xdr:rowOff>
    </xdr:from>
    <xdr:to>
      <xdr:col>0</xdr:col>
      <xdr:colOff>1737360</xdr:colOff>
      <xdr:row>39</xdr:row>
      <xdr:rowOff>103822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1745920</xdr:colOff>
      <xdr:row>28</xdr:row>
      <xdr:rowOff>0</xdr:rowOff>
    </xdr:from>
    <xdr:to>
      <xdr:col>1</xdr:col>
      <xdr:colOff>492430</xdr:colOff>
      <xdr:row>39</xdr:row>
      <xdr:rowOff>99060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552449</xdr:colOff>
      <xdr:row>28</xdr:row>
      <xdr:rowOff>0</xdr:rowOff>
    </xdr:from>
    <xdr:to>
      <xdr:col>7</xdr:col>
      <xdr:colOff>685799</xdr:colOff>
      <xdr:row>39</xdr:row>
      <xdr:rowOff>99060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14287</xdr:rowOff>
    </xdr:from>
    <xdr:to>
      <xdr:col>10</xdr:col>
      <xdr:colOff>9525</xdr:colOff>
      <xdr:row>15</xdr:row>
      <xdr:rowOff>90487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12370</xdr:colOff>
      <xdr:row>15</xdr:row>
      <xdr:rowOff>123825</xdr:rowOff>
    </xdr:from>
    <xdr:to>
      <xdr:col>10</xdr:col>
      <xdr:colOff>12370</xdr:colOff>
      <xdr:row>30</xdr:row>
      <xdr:rowOff>9525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9524</xdr:colOff>
      <xdr:row>30</xdr:row>
      <xdr:rowOff>28575</xdr:rowOff>
    </xdr:from>
    <xdr:to>
      <xdr:col>10</xdr:col>
      <xdr:colOff>9524</xdr:colOff>
      <xdr:row>44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0.03386</cdr:x>
      <cdr:y>0.16319</cdr:y>
    </cdr:from>
    <cdr:to>
      <cdr:x>0.09115</cdr:x>
      <cdr:y>0.73264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38150" y="1071559"/>
          <a:ext cx="1562115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Employment Share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0.03386</cdr:x>
      <cdr:y>0.16319</cdr:y>
    </cdr:from>
    <cdr:to>
      <cdr:x>0.09115</cdr:x>
      <cdr:y>0.73264</cdr:y>
    </cdr:to>
    <cdr:sp macro="" textlink="">
      <cdr:nvSpPr>
        <cdr:cNvPr id="4" name="TextBox 1"/>
        <cdr:cNvSpPr txBox="1"/>
      </cdr:nvSpPr>
      <cdr:spPr>
        <a:xfrm xmlns:a="http://schemas.openxmlformats.org/drawingml/2006/main" rot="16200000">
          <a:off x="-438150" y="1071559"/>
          <a:ext cx="1562115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Employment Share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0.03386</cdr:x>
      <cdr:y>0.16319</cdr:y>
    </cdr:from>
    <cdr:to>
      <cdr:x>0.09115</cdr:x>
      <cdr:y>0.73264</cdr:y>
    </cdr:to>
    <cdr:sp macro="" textlink="">
      <cdr:nvSpPr>
        <cdr:cNvPr id="3" name="TextBox 1"/>
        <cdr:cNvSpPr txBox="1"/>
      </cdr:nvSpPr>
      <cdr:spPr>
        <a:xfrm xmlns:a="http://schemas.openxmlformats.org/drawingml/2006/main" rot="16200000">
          <a:off x="-438150" y="1071559"/>
          <a:ext cx="1562115" cy="3143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Employment Share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9"/>
  <sheetViews>
    <sheetView zoomScale="50" zoomScaleNormal="50" workbookViewId="0">
      <selection activeCell="J28" sqref="J28"/>
    </sheetView>
  </sheetViews>
  <sheetFormatPr defaultRowHeight="15"/>
  <cols>
    <col min="1" max="1" width="44.7109375" bestFit="1" customWidth="1"/>
    <col min="2" max="3" width="11.140625" bestFit="1" customWidth="1"/>
    <col min="4" max="4" width="12" bestFit="1" customWidth="1"/>
    <col min="6" max="8" width="11.140625" bestFit="1" customWidth="1"/>
  </cols>
  <sheetData>
    <row r="1" spans="1:8">
      <c r="A1" t="s">
        <v>0</v>
      </c>
      <c r="B1" t="s">
        <v>8</v>
      </c>
      <c r="C1" t="s">
        <v>9</v>
      </c>
      <c r="D1" t="s">
        <v>10</v>
      </c>
      <c r="F1" t="s">
        <v>8</v>
      </c>
      <c r="G1" t="s">
        <v>9</v>
      </c>
      <c r="H1" t="s">
        <v>10</v>
      </c>
    </row>
    <row r="2" spans="1:8">
      <c r="A2" t="s">
        <v>1</v>
      </c>
      <c r="B2">
        <v>4520</v>
      </c>
      <c r="C2">
        <v>7732</v>
      </c>
      <c r="D2">
        <v>6903</v>
      </c>
      <c r="E2" t="s">
        <v>1</v>
      </c>
      <c r="F2" s="1">
        <f>B2/B$9</f>
        <v>8.1884057971014487E-2</v>
      </c>
      <c r="G2" s="1">
        <f>C2/C$9</f>
        <v>5.1720447369829295E-2</v>
      </c>
      <c r="H2" s="1">
        <f>D2/D$9</f>
        <v>3.5229273520630787E-2</v>
      </c>
    </row>
    <row r="3" spans="1:8">
      <c r="A3" t="s">
        <v>56</v>
      </c>
      <c r="B3">
        <v>10860</v>
      </c>
      <c r="C3">
        <v>20798</v>
      </c>
      <c r="D3">
        <v>8060</v>
      </c>
      <c r="E3" t="s">
        <v>2</v>
      </c>
      <c r="F3" s="1">
        <f t="shared" ref="F3:H9" si="0">B3/B$9</f>
        <v>0.19673913043478261</v>
      </c>
      <c r="G3" s="1">
        <f t="shared" si="0"/>
        <v>0.13912077915128163</v>
      </c>
      <c r="H3" s="1">
        <f t="shared" si="0"/>
        <v>4.1133991681339153E-2</v>
      </c>
    </row>
    <row r="4" spans="1:8">
      <c r="A4" t="s">
        <v>3</v>
      </c>
      <c r="B4">
        <v>4600</v>
      </c>
      <c r="C4">
        <v>15233</v>
      </c>
      <c r="D4">
        <v>23461</v>
      </c>
      <c r="E4" t="s">
        <v>3</v>
      </c>
      <c r="F4" s="1">
        <f t="shared" si="0"/>
        <v>8.3333333333333329E-2</v>
      </c>
      <c r="G4" s="1">
        <f t="shared" si="0"/>
        <v>0.10189570289506074</v>
      </c>
      <c r="H4" s="1">
        <f t="shared" si="0"/>
        <v>0.11973257801934216</v>
      </c>
    </row>
    <row r="5" spans="1:8">
      <c r="A5" t="s">
        <v>15</v>
      </c>
      <c r="B5">
        <v>9500</v>
      </c>
      <c r="C5">
        <v>17852</v>
      </c>
      <c r="D5">
        <v>25462</v>
      </c>
      <c r="E5" t="s">
        <v>4</v>
      </c>
      <c r="F5" s="1">
        <f t="shared" si="0"/>
        <v>0.17210144927536231</v>
      </c>
      <c r="G5" s="1">
        <f t="shared" si="0"/>
        <v>0.11941456627602076</v>
      </c>
      <c r="H5" s="1">
        <f t="shared" si="0"/>
        <v>0.1299446273188905</v>
      </c>
    </row>
    <row r="6" spans="1:8">
      <c r="A6" t="s">
        <v>5</v>
      </c>
      <c r="B6">
        <v>8460</v>
      </c>
      <c r="C6">
        <v>42548</v>
      </c>
      <c r="D6">
        <v>55535</v>
      </c>
      <c r="E6" t="s">
        <v>5</v>
      </c>
      <c r="F6" s="1">
        <f t="shared" si="0"/>
        <v>0.15326086956521739</v>
      </c>
      <c r="G6" s="1">
        <f t="shared" si="0"/>
        <v>0.28460962166211806</v>
      </c>
      <c r="H6" s="1">
        <f t="shared" si="0"/>
        <v>0.28342136824108805</v>
      </c>
    </row>
    <row r="7" spans="1:8">
      <c r="A7" t="s">
        <v>6</v>
      </c>
      <c r="B7">
        <v>5820</v>
      </c>
      <c r="C7">
        <v>25393</v>
      </c>
      <c r="D7">
        <v>36492</v>
      </c>
      <c r="E7" t="s">
        <v>6</v>
      </c>
      <c r="F7" s="1">
        <f t="shared" si="0"/>
        <v>0.10543478260869565</v>
      </c>
      <c r="G7" s="1">
        <f t="shared" si="0"/>
        <v>0.16985738748862847</v>
      </c>
      <c r="H7" s="1">
        <f t="shared" si="0"/>
        <v>0.18623593355278267</v>
      </c>
    </row>
    <row r="8" spans="1:8">
      <c r="A8" t="s">
        <v>7</v>
      </c>
      <c r="B8">
        <v>11440</v>
      </c>
      <c r="C8">
        <v>19940</v>
      </c>
      <c r="D8">
        <v>40032</v>
      </c>
      <c r="E8" t="s">
        <v>7</v>
      </c>
      <c r="F8" s="1">
        <f t="shared" si="0"/>
        <v>0.20724637681159419</v>
      </c>
      <c r="G8" s="1">
        <f t="shared" si="0"/>
        <v>0.13338149515706105</v>
      </c>
      <c r="H8" s="1">
        <f t="shared" si="0"/>
        <v>0.20430222766592665</v>
      </c>
    </row>
    <row r="9" spans="1:8">
      <c r="B9">
        <f>SUM(B2:B8)</f>
        <v>55200</v>
      </c>
      <c r="C9">
        <f t="shared" ref="C9:D9" si="1">SUM(C2:C8)</f>
        <v>149496</v>
      </c>
      <c r="D9">
        <f t="shared" si="1"/>
        <v>195945</v>
      </c>
      <c r="F9" s="1">
        <f t="shared" si="0"/>
        <v>1</v>
      </c>
      <c r="G9" s="1">
        <f t="shared" si="0"/>
        <v>1</v>
      </c>
      <c r="H9" s="1">
        <f t="shared" si="0"/>
        <v>1</v>
      </c>
    </row>
    <row r="22" spans="1:8">
      <c r="A22" t="s">
        <v>0</v>
      </c>
      <c r="B22" t="s">
        <v>11</v>
      </c>
      <c r="C22" t="s">
        <v>12</v>
      </c>
      <c r="D22" t="s">
        <v>13</v>
      </c>
      <c r="F22" t="s">
        <v>11</v>
      </c>
      <c r="G22" t="s">
        <v>12</v>
      </c>
      <c r="H22" t="s">
        <v>13</v>
      </c>
    </row>
    <row r="23" spans="1:8">
      <c r="A23" t="s">
        <v>1</v>
      </c>
      <c r="B23">
        <v>8493180</v>
      </c>
      <c r="C23">
        <v>16449007</v>
      </c>
      <c r="D23">
        <v>15436415</v>
      </c>
      <c r="E23" t="s">
        <v>1</v>
      </c>
      <c r="F23" s="1">
        <f>B23/B$30</f>
        <v>0.11215290185026577</v>
      </c>
      <c r="G23" s="1">
        <f t="shared" ref="G23:G30" si="2">C23/C$30</f>
        <v>5.1682223777090516E-2</v>
      </c>
      <c r="H23" s="1">
        <f t="shared" ref="H23:H30" si="3">D23/D$30</f>
        <v>3.7360016910398725E-2</v>
      </c>
    </row>
    <row r="24" spans="1:8">
      <c r="A24" t="s">
        <v>56</v>
      </c>
      <c r="B24">
        <v>21275880</v>
      </c>
      <c r="C24">
        <v>45991766</v>
      </c>
      <c r="D24">
        <v>18259952</v>
      </c>
      <c r="E24" t="s">
        <v>2</v>
      </c>
      <c r="F24" s="1">
        <f t="shared" ref="F24:F30" si="4">B24/B$30</f>
        <v>0.28094914760054923</v>
      </c>
      <c r="G24" s="1">
        <f t="shared" si="2"/>
        <v>0.14450457357794202</v>
      </c>
      <c r="H24" s="1">
        <f t="shared" si="3"/>
        <v>4.4193688463485148E-2</v>
      </c>
    </row>
    <row r="25" spans="1:8">
      <c r="A25" t="s">
        <v>3</v>
      </c>
      <c r="B25">
        <v>8920800</v>
      </c>
      <c r="C25">
        <v>32292837</v>
      </c>
      <c r="D25">
        <v>50595076</v>
      </c>
      <c r="E25" t="s">
        <v>3</v>
      </c>
      <c r="F25" s="1">
        <f t="shared" si="4"/>
        <v>0.11779964710813276</v>
      </c>
      <c r="G25" s="1">
        <f t="shared" si="2"/>
        <v>0.1014630018840109</v>
      </c>
      <c r="H25" s="1">
        <f t="shared" si="3"/>
        <v>0.12245284251187266</v>
      </c>
    </row>
    <row r="26" spans="1:8">
      <c r="A26" t="s">
        <v>15</v>
      </c>
      <c r="B26">
        <v>17284960</v>
      </c>
      <c r="C26">
        <v>35478080</v>
      </c>
      <c r="D26">
        <v>54009928</v>
      </c>
      <c r="E26" t="s">
        <v>4</v>
      </c>
      <c r="F26" s="1">
        <f t="shared" si="4"/>
        <v>0.2282488328712885</v>
      </c>
      <c r="G26" s="1">
        <f t="shared" si="2"/>
        <v>0.11147092768223149</v>
      </c>
      <c r="H26" s="1">
        <f t="shared" si="3"/>
        <v>0.13071764547723144</v>
      </c>
    </row>
    <row r="27" spans="1:8">
      <c r="A27" t="s">
        <v>5</v>
      </c>
      <c r="B27">
        <v>15915020</v>
      </c>
      <c r="C27">
        <v>90043426</v>
      </c>
      <c r="D27">
        <v>110934334.5</v>
      </c>
      <c r="E27" t="s">
        <v>5</v>
      </c>
      <c r="F27" s="1">
        <f t="shared" si="4"/>
        <v>0.21015870098184861</v>
      </c>
      <c r="G27" s="1">
        <f t="shared" si="2"/>
        <v>0.2829133997078298</v>
      </c>
      <c r="H27" s="1">
        <f t="shared" si="3"/>
        <v>0.26848906387032406</v>
      </c>
    </row>
    <row r="28" spans="1:8">
      <c r="A28" t="s">
        <v>6</v>
      </c>
      <c r="B28">
        <v>9707700</v>
      </c>
      <c r="C28">
        <v>50868078</v>
      </c>
      <c r="D28">
        <v>72210877.5</v>
      </c>
      <c r="E28" t="s">
        <v>6</v>
      </c>
      <c r="F28" s="1">
        <f t="shared" si="4"/>
        <v>0.12819070422289708</v>
      </c>
      <c r="G28" s="1">
        <f t="shared" si="2"/>
        <v>0.15982578099130818</v>
      </c>
      <c r="H28" s="1">
        <f t="shared" si="3"/>
        <v>0.17476853301201936</v>
      </c>
    </row>
    <row r="29" spans="1:8">
      <c r="A29" t="s">
        <v>7</v>
      </c>
      <c r="B29">
        <v>20373220</v>
      </c>
      <c r="C29">
        <v>40078764</v>
      </c>
      <c r="D29">
        <v>85053055</v>
      </c>
      <c r="E29" t="s">
        <v>7</v>
      </c>
      <c r="F29" s="1">
        <f t="shared" si="4"/>
        <v>0.26902947341677341</v>
      </c>
      <c r="G29" s="1">
        <f t="shared" si="2"/>
        <v>0.12592612123985353</v>
      </c>
      <c r="H29" s="1">
        <f t="shared" si="3"/>
        <v>0.2058498409819296</v>
      </c>
    </row>
    <row r="30" spans="1:8">
      <c r="B30">
        <v>75728580</v>
      </c>
      <c r="C30">
        <v>318272044</v>
      </c>
      <c r="D30">
        <v>413180086</v>
      </c>
      <c r="F30" s="1">
        <f t="shared" si="4"/>
        <v>1</v>
      </c>
      <c r="G30" s="1">
        <f t="shared" si="2"/>
        <v>1</v>
      </c>
      <c r="H30" s="1">
        <f t="shared" si="3"/>
        <v>1</v>
      </c>
    </row>
    <row r="31" spans="1:8">
      <c r="F31" s="1"/>
      <c r="G31" s="1"/>
      <c r="H31" s="1"/>
    </row>
    <row r="39" spans="14:14">
      <c r="N39" t="s">
        <v>14</v>
      </c>
    </row>
  </sheetData>
  <pageMargins left="0.25" right="0.25" top="0.75" bottom="0.7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zoomScaleNormal="100" workbookViewId="0">
      <selection activeCell="H24" sqref="H24"/>
    </sheetView>
  </sheetViews>
  <sheetFormatPr defaultRowHeight="15"/>
  <cols>
    <col min="1" max="1" width="44.7109375" bestFit="1" customWidth="1"/>
    <col min="2" max="3" width="11.140625" bestFit="1" customWidth="1"/>
    <col min="4" max="4" width="12" bestFit="1" customWidth="1"/>
    <col min="6" max="8" width="11.140625" bestFit="1" customWidth="1"/>
    <col min="9" max="9" width="8.140625" bestFit="1" customWidth="1"/>
    <col min="10" max="10" width="48.7109375" bestFit="1" customWidth="1"/>
    <col min="11" max="11" width="11.5703125" bestFit="1" customWidth="1"/>
    <col min="13" max="13" width="48.7109375" bestFit="1" customWidth="1"/>
    <col min="14" max="14" width="7.85546875" customWidth="1"/>
    <col min="15" max="15" width="44.7109375" bestFit="1" customWidth="1"/>
    <col min="16" max="16" width="7.7109375" bestFit="1" customWidth="1"/>
    <col min="21" max="21" width="7" bestFit="1" customWidth="1"/>
  </cols>
  <sheetData>
    <row r="1" spans="1:16">
      <c r="A1" t="s">
        <v>0</v>
      </c>
      <c r="B1" t="s">
        <v>8</v>
      </c>
      <c r="C1" t="s">
        <v>9</v>
      </c>
      <c r="D1" t="s">
        <v>10</v>
      </c>
      <c r="F1" t="s">
        <v>8</v>
      </c>
      <c r="G1" t="s">
        <v>9</v>
      </c>
      <c r="H1" t="s">
        <v>10</v>
      </c>
      <c r="J1" s="8" t="s">
        <v>52</v>
      </c>
      <c r="K1" s="8"/>
      <c r="M1" s="8" t="s">
        <v>50</v>
      </c>
      <c r="N1" s="8"/>
      <c r="O1" s="8" t="s">
        <v>51</v>
      </c>
      <c r="P1" s="8"/>
    </row>
    <row r="2" spans="1:16">
      <c r="A2" t="s">
        <v>1</v>
      </c>
      <c r="B2">
        <v>4520</v>
      </c>
      <c r="C2">
        <v>7732</v>
      </c>
      <c r="D2">
        <v>6903</v>
      </c>
      <c r="E2" t="s">
        <v>1</v>
      </c>
      <c r="F2" s="1">
        <f t="shared" ref="F2:H8" si="0">B2/B$8</f>
        <v>0.10329067641681901</v>
      </c>
      <c r="G2" s="1">
        <f t="shared" si="0"/>
        <v>5.9680755812158447E-2</v>
      </c>
      <c r="H2" s="1">
        <f t="shared" si="0"/>
        <v>4.4274691654961423E-2</v>
      </c>
      <c r="K2" s="7" t="s">
        <v>10</v>
      </c>
      <c r="L2" s="7"/>
      <c r="M2" s="12"/>
      <c r="N2" s="13" t="s">
        <v>10</v>
      </c>
      <c r="O2" s="12"/>
      <c r="P2" s="13" t="s">
        <v>10</v>
      </c>
    </row>
    <row r="3" spans="1:16">
      <c r="A3" t="s">
        <v>56</v>
      </c>
      <c r="B3">
        <v>10860</v>
      </c>
      <c r="C3">
        <v>20798</v>
      </c>
      <c r="D3">
        <v>8060</v>
      </c>
      <c r="E3" t="s">
        <v>2</v>
      </c>
      <c r="F3" s="1">
        <f t="shared" si="0"/>
        <v>0.24817184643510054</v>
      </c>
      <c r="G3" s="1">
        <f t="shared" si="0"/>
        <v>0.16053289697119391</v>
      </c>
      <c r="H3" s="1">
        <f t="shared" si="0"/>
        <v>5.1695496847600907E-2</v>
      </c>
      <c r="J3" t="s">
        <v>1</v>
      </c>
      <c r="K3" s="6">
        <v>14185</v>
      </c>
      <c r="L3" s="14" t="s">
        <v>53</v>
      </c>
      <c r="M3" s="10" t="s">
        <v>1</v>
      </c>
      <c r="N3" s="9">
        <v>24227</v>
      </c>
      <c r="O3" s="10" t="s">
        <v>1</v>
      </c>
      <c r="P3" s="9">
        <v>24227</v>
      </c>
    </row>
    <row r="4" spans="1:16">
      <c r="A4" t="s">
        <v>3</v>
      </c>
      <c r="B4">
        <v>4600</v>
      </c>
      <c r="C4">
        <v>15233</v>
      </c>
      <c r="D4">
        <v>23461</v>
      </c>
      <c r="E4" t="s">
        <v>3</v>
      </c>
      <c r="F4" s="1">
        <f t="shared" si="0"/>
        <v>0.10511882998171847</v>
      </c>
      <c r="G4" s="1">
        <f t="shared" si="0"/>
        <v>0.11757849887307419</v>
      </c>
      <c r="H4" s="1">
        <f t="shared" si="0"/>
        <v>0.15047494435999564</v>
      </c>
      <c r="J4" t="s">
        <v>55</v>
      </c>
      <c r="K4" s="6">
        <v>10918</v>
      </c>
      <c r="L4" s="14"/>
      <c r="M4" s="10" t="s">
        <v>55</v>
      </c>
      <c r="N4" s="9">
        <v>19413</v>
      </c>
      <c r="O4" s="10" t="s">
        <v>55</v>
      </c>
      <c r="P4" s="9">
        <v>19413</v>
      </c>
    </row>
    <row r="5" spans="1:16">
      <c r="A5" t="s">
        <v>15</v>
      </c>
      <c r="B5">
        <v>9500</v>
      </c>
      <c r="C5">
        <v>17852</v>
      </c>
      <c r="D5">
        <v>25462</v>
      </c>
      <c r="E5" t="s">
        <v>15</v>
      </c>
      <c r="F5" s="1">
        <f t="shared" si="0"/>
        <v>0.21709323583180987</v>
      </c>
      <c r="G5" s="1">
        <f t="shared" si="0"/>
        <v>0.13779369539041034</v>
      </c>
      <c r="H5" s="1">
        <f t="shared" si="0"/>
        <v>0.16330902490491492</v>
      </c>
      <c r="J5" t="s">
        <v>3</v>
      </c>
      <c r="K5" s="2">
        <v>4719</v>
      </c>
      <c r="M5" s="10" t="s">
        <v>3</v>
      </c>
      <c r="N5" s="9">
        <v>3562</v>
      </c>
      <c r="O5" s="10" t="s">
        <v>3</v>
      </c>
      <c r="P5" s="9">
        <v>10033</v>
      </c>
    </row>
    <row r="6" spans="1:16">
      <c r="A6" t="s">
        <v>5</v>
      </c>
      <c r="B6">
        <v>8460</v>
      </c>
      <c r="C6">
        <v>42548</v>
      </c>
      <c r="D6">
        <v>55535</v>
      </c>
      <c r="E6" t="s">
        <v>5</v>
      </c>
      <c r="F6" s="1">
        <f t="shared" si="0"/>
        <v>0.193327239488117</v>
      </c>
      <c r="G6" s="1">
        <f t="shared" si="0"/>
        <v>0.32841396770508507</v>
      </c>
      <c r="H6" s="1">
        <f t="shared" si="0"/>
        <v>0.3561922354133395</v>
      </c>
      <c r="J6" t="s">
        <v>4</v>
      </c>
      <c r="K6" s="3">
        <v>23549</v>
      </c>
      <c r="M6" s="10" t="s">
        <v>4</v>
      </c>
      <c r="N6" s="9">
        <v>4649</v>
      </c>
      <c r="O6" s="10" t="s">
        <v>15</v>
      </c>
      <c r="P6" s="9">
        <v>38210</v>
      </c>
    </row>
    <row r="7" spans="1:16">
      <c r="A7" t="s">
        <v>6</v>
      </c>
      <c r="B7">
        <v>5820</v>
      </c>
      <c r="C7">
        <v>25393</v>
      </c>
      <c r="D7">
        <v>36492</v>
      </c>
      <c r="E7" t="s">
        <v>6</v>
      </c>
      <c r="F7" s="1">
        <f t="shared" si="0"/>
        <v>0.13299817184643509</v>
      </c>
      <c r="G7" s="1">
        <f t="shared" si="0"/>
        <v>0.19600018524807805</v>
      </c>
      <c r="H7" s="1">
        <f>D7/D$8</f>
        <v>0.23405360681918763</v>
      </c>
      <c r="J7" t="s">
        <v>5</v>
      </c>
      <c r="K7" s="4">
        <v>41726</v>
      </c>
      <c r="M7" s="10" t="s">
        <v>5</v>
      </c>
      <c r="N7" s="9">
        <v>69594</v>
      </c>
      <c r="O7" s="10" t="s">
        <v>5</v>
      </c>
      <c r="P7" s="9">
        <v>69594</v>
      </c>
    </row>
    <row r="8" spans="1:16">
      <c r="B8">
        <f>SUM(B2:B7)</f>
        <v>43760</v>
      </c>
      <c r="C8">
        <f>SUM(C2:C7)</f>
        <v>129556</v>
      </c>
      <c r="D8">
        <f>SUM(D2:D7)</f>
        <v>155913</v>
      </c>
      <c r="F8" s="1">
        <f t="shared" si="0"/>
        <v>1</v>
      </c>
      <c r="G8" s="1">
        <f t="shared" si="0"/>
        <v>1</v>
      </c>
      <c r="H8" s="1">
        <f>D8/D$8</f>
        <v>1</v>
      </c>
      <c r="J8" t="s">
        <v>6</v>
      </c>
      <c r="K8" s="5">
        <v>20075</v>
      </c>
      <c r="M8" s="10" t="s">
        <v>6</v>
      </c>
      <c r="N8" s="9">
        <v>36768</v>
      </c>
      <c r="O8" s="10" t="s">
        <v>6</v>
      </c>
      <c r="P8" s="9">
        <v>36768</v>
      </c>
    </row>
    <row r="9" spans="1:16">
      <c r="M9" s="10" t="s">
        <v>7</v>
      </c>
      <c r="N9" s="9">
        <v>40032</v>
      </c>
      <c r="O9" s="10"/>
      <c r="P9" s="9"/>
    </row>
    <row r="10" spans="1:16">
      <c r="J10" s="11" t="s">
        <v>54</v>
      </c>
      <c r="K10" s="11">
        <f>SUM(K3:K9)</f>
        <v>115172</v>
      </c>
      <c r="L10" s="11"/>
      <c r="M10" s="11"/>
      <c r="N10" s="11">
        <f>SUM(N3:N9)</f>
        <v>198245</v>
      </c>
      <c r="O10" s="11"/>
      <c r="P10" s="11">
        <f>SUM(P3:P9)</f>
        <v>198245</v>
      </c>
    </row>
    <row r="11" spans="1:16">
      <c r="J11" t="s">
        <v>18</v>
      </c>
      <c r="K11" t="s">
        <v>10</v>
      </c>
    </row>
    <row r="12" spans="1:16">
      <c r="J12" t="s">
        <v>19</v>
      </c>
      <c r="K12">
        <v>2013</v>
      </c>
    </row>
    <row r="13" spans="1:16">
      <c r="J13" t="s">
        <v>26</v>
      </c>
      <c r="K13">
        <v>845805.5</v>
      </c>
    </row>
    <row r="14" spans="1:16">
      <c r="J14" t="s">
        <v>20</v>
      </c>
      <c r="K14">
        <v>115298.25</v>
      </c>
    </row>
    <row r="15" spans="1:16">
      <c r="J15" t="s">
        <v>21</v>
      </c>
      <c r="K15">
        <v>29819.25</v>
      </c>
    </row>
    <row r="16" spans="1:16">
      <c r="I16">
        <v>3254</v>
      </c>
      <c r="J16" t="s">
        <v>27</v>
      </c>
      <c r="K16">
        <v>1781</v>
      </c>
      <c r="L16" s="2">
        <f>SUM(K16:K22)-K19</f>
        <v>4717.5</v>
      </c>
    </row>
    <row r="17" spans="1:12">
      <c r="I17">
        <v>333242</v>
      </c>
      <c r="J17" t="s">
        <v>28</v>
      </c>
      <c r="K17">
        <v>264.75</v>
      </c>
    </row>
    <row r="18" spans="1:12">
      <c r="I18">
        <v>3333</v>
      </c>
      <c r="J18" t="s">
        <v>29</v>
      </c>
      <c r="K18">
        <v>311.75</v>
      </c>
    </row>
    <row r="19" spans="1:12">
      <c r="I19">
        <v>334</v>
      </c>
      <c r="J19" t="s">
        <v>30</v>
      </c>
      <c r="K19" s="6">
        <v>25101.75</v>
      </c>
      <c r="L19" s="6">
        <f>SUM(K3:K4)</f>
        <v>25103</v>
      </c>
    </row>
    <row r="20" spans="1:12">
      <c r="I20">
        <v>3359</v>
      </c>
      <c r="J20" t="s">
        <v>31</v>
      </c>
      <c r="K20">
        <v>634.5</v>
      </c>
    </row>
    <row r="21" spans="1:12">
      <c r="A21" t="s">
        <v>0</v>
      </c>
      <c r="B21" t="s">
        <v>11</v>
      </c>
      <c r="C21" t="s">
        <v>12</v>
      </c>
      <c r="D21" t="s">
        <v>13</v>
      </c>
      <c r="F21" t="s">
        <v>11</v>
      </c>
      <c r="G21" t="s">
        <v>12</v>
      </c>
      <c r="H21" t="s">
        <v>13</v>
      </c>
      <c r="I21">
        <v>3364</v>
      </c>
      <c r="J21" t="s">
        <v>32</v>
      </c>
      <c r="K21">
        <v>767.25</v>
      </c>
    </row>
    <row r="22" spans="1:12">
      <c r="A22" t="s">
        <v>1</v>
      </c>
      <c r="B22">
        <v>8493180</v>
      </c>
      <c r="C22">
        <v>16449007</v>
      </c>
      <c r="D22">
        <v>15436415</v>
      </c>
      <c r="E22" t="s">
        <v>1</v>
      </c>
      <c r="F22" s="1">
        <f>B22/B$28</f>
        <v>0.11215290185026577</v>
      </c>
      <c r="G22" s="1">
        <f t="shared" ref="G22:G24" si="1">C22/C$28</f>
        <v>5.1682223777090516E-2</v>
      </c>
      <c r="H22" s="1">
        <f t="shared" ref="H22:H24" si="2">D22/D$28</f>
        <v>3.7360016910398725E-2</v>
      </c>
      <c r="I22">
        <v>3391</v>
      </c>
      <c r="J22" t="s">
        <v>33</v>
      </c>
      <c r="K22">
        <v>958.25</v>
      </c>
    </row>
    <row r="23" spans="1:12">
      <c r="A23" t="s">
        <v>56</v>
      </c>
      <c r="B23">
        <v>21275880</v>
      </c>
      <c r="C23">
        <v>45991766</v>
      </c>
      <c r="D23">
        <v>18259952</v>
      </c>
      <c r="E23" t="s">
        <v>56</v>
      </c>
      <c r="F23" s="1">
        <f t="shared" ref="F23:F24" si="3">B23/B$28</f>
        <v>0.28094914760054923</v>
      </c>
      <c r="G23" s="1">
        <f t="shared" si="1"/>
        <v>0.14450457357794202</v>
      </c>
      <c r="H23" s="1">
        <f t="shared" si="2"/>
        <v>4.4193688463485148E-2</v>
      </c>
      <c r="J23" t="s">
        <v>22</v>
      </c>
      <c r="K23">
        <v>85479</v>
      </c>
    </row>
    <row r="24" spans="1:12">
      <c r="A24" t="s">
        <v>3</v>
      </c>
      <c r="B24">
        <v>8920800</v>
      </c>
      <c r="C24">
        <v>32292837</v>
      </c>
      <c r="D24">
        <v>50595076</v>
      </c>
      <c r="E24" t="s">
        <v>16</v>
      </c>
      <c r="F24" s="1">
        <f t="shared" si="3"/>
        <v>0.11779964710813276</v>
      </c>
      <c r="G24" s="1">
        <f t="shared" si="1"/>
        <v>0.1014630018840109</v>
      </c>
      <c r="H24" s="1">
        <f t="shared" si="2"/>
        <v>0.12245284251187266</v>
      </c>
      <c r="J24" t="s">
        <v>23</v>
      </c>
      <c r="K24" s="3">
        <v>23682</v>
      </c>
    </row>
    <row r="25" spans="1:12">
      <c r="A25" t="s">
        <v>15</v>
      </c>
      <c r="B25">
        <v>17284960</v>
      </c>
      <c r="C25">
        <v>35478080</v>
      </c>
      <c r="D25">
        <v>54009928</v>
      </c>
      <c r="E25" t="s">
        <v>17</v>
      </c>
      <c r="F25" s="1">
        <f t="shared" ref="F25:H26" si="4">B26/B$28</f>
        <v>0.21015870098184861</v>
      </c>
      <c r="G25" s="1">
        <f t="shared" si="4"/>
        <v>0.2829133997078298</v>
      </c>
      <c r="H25" s="1">
        <f t="shared" si="4"/>
        <v>0.26848906387032406</v>
      </c>
      <c r="I25">
        <v>42343</v>
      </c>
      <c r="J25" t="s">
        <v>34</v>
      </c>
      <c r="K25">
        <v>22025</v>
      </c>
    </row>
    <row r="26" spans="1:12">
      <c r="A26" t="s">
        <v>5</v>
      </c>
      <c r="B26">
        <v>15915020</v>
      </c>
      <c r="C26">
        <v>90043426</v>
      </c>
      <c r="D26">
        <v>110934334.5</v>
      </c>
      <c r="E26" t="s">
        <v>5</v>
      </c>
      <c r="F26" s="1">
        <f t="shared" si="4"/>
        <v>0.12819070422289708</v>
      </c>
      <c r="G26" s="1">
        <f t="shared" si="4"/>
        <v>0.15982578099130818</v>
      </c>
      <c r="H26" s="1">
        <f t="shared" si="4"/>
        <v>0.17476853301201936</v>
      </c>
      <c r="I26">
        <v>42511</v>
      </c>
      <c r="J26" t="s">
        <v>35</v>
      </c>
      <c r="K26">
        <v>389.75</v>
      </c>
    </row>
    <row r="27" spans="1:12">
      <c r="A27" t="s">
        <v>6</v>
      </c>
      <c r="B27">
        <v>9707700</v>
      </c>
      <c r="C27">
        <v>50868078</v>
      </c>
      <c r="D27">
        <v>72210877.5</v>
      </c>
      <c r="E27" t="s">
        <v>6</v>
      </c>
      <c r="F27" s="1">
        <f>B25/B$28</f>
        <v>0.2282488328712885</v>
      </c>
      <c r="G27" s="1">
        <f>C25/C$28</f>
        <v>0.11147092768223149</v>
      </c>
      <c r="H27" s="1">
        <f>D25/D$28</f>
        <v>0.13071764547723144</v>
      </c>
      <c r="I27">
        <v>454111</v>
      </c>
      <c r="J27" t="s">
        <v>36</v>
      </c>
      <c r="K27">
        <v>1267.25</v>
      </c>
    </row>
    <row r="28" spans="1:12">
      <c r="B28">
        <v>75728580</v>
      </c>
      <c r="C28">
        <v>318272044</v>
      </c>
      <c r="D28">
        <v>413180086</v>
      </c>
      <c r="F28" s="1">
        <f>B28/B$28</f>
        <v>1</v>
      </c>
      <c r="G28" s="1">
        <f>C28/C$28</f>
        <v>1</v>
      </c>
      <c r="H28" s="1">
        <f>D28/D$28</f>
        <v>1</v>
      </c>
      <c r="I28">
        <v>454112</v>
      </c>
      <c r="J28" t="s">
        <v>37</v>
      </c>
    </row>
    <row r="29" spans="1:12">
      <c r="F29" s="1"/>
      <c r="G29" s="1"/>
      <c r="H29" s="1"/>
      <c r="J29" t="s">
        <v>24</v>
      </c>
      <c r="K29" s="4">
        <v>41737.5</v>
      </c>
    </row>
    <row r="30" spans="1:12">
      <c r="I30">
        <v>5112</v>
      </c>
      <c r="J30" t="s">
        <v>38</v>
      </c>
      <c r="K30">
        <v>5267.75</v>
      </c>
    </row>
    <row r="31" spans="1:12">
      <c r="I31">
        <v>512</v>
      </c>
      <c r="J31" t="s">
        <v>39</v>
      </c>
      <c r="K31">
        <v>3318.5</v>
      </c>
    </row>
    <row r="32" spans="1:12">
      <c r="I32">
        <v>516</v>
      </c>
      <c r="J32" t="s">
        <v>40</v>
      </c>
    </row>
    <row r="33" spans="9:13">
      <c r="I33">
        <v>517</v>
      </c>
      <c r="J33" t="s">
        <v>41</v>
      </c>
      <c r="K33">
        <v>7267</v>
      </c>
    </row>
    <row r="34" spans="9:13">
      <c r="I34">
        <v>518</v>
      </c>
      <c r="J34" t="s">
        <v>42</v>
      </c>
      <c r="K34">
        <v>2563.75</v>
      </c>
    </row>
    <row r="35" spans="9:13">
      <c r="I35">
        <v>51913</v>
      </c>
      <c r="J35" t="s">
        <v>43</v>
      </c>
      <c r="K35">
        <v>1435.5</v>
      </c>
    </row>
    <row r="36" spans="9:13">
      <c r="I36">
        <v>5415</v>
      </c>
      <c r="J36" t="s">
        <v>44</v>
      </c>
      <c r="K36">
        <v>21675.75</v>
      </c>
    </row>
    <row r="37" spans="9:13">
      <c r="I37">
        <v>61142</v>
      </c>
      <c r="J37" t="s">
        <v>45</v>
      </c>
      <c r="K37">
        <v>209.25</v>
      </c>
      <c r="M37" t="s">
        <v>14</v>
      </c>
    </row>
    <row r="38" spans="9:13">
      <c r="J38" t="s">
        <v>25</v>
      </c>
      <c r="K38" s="5">
        <v>20059.5</v>
      </c>
    </row>
    <row r="39" spans="9:13">
      <c r="I39">
        <v>5413</v>
      </c>
      <c r="J39" t="s">
        <v>46</v>
      </c>
      <c r="K39">
        <v>13822.25</v>
      </c>
    </row>
    <row r="40" spans="9:13">
      <c r="I40">
        <v>54162</v>
      </c>
      <c r="J40" t="s">
        <v>47</v>
      </c>
      <c r="K40">
        <v>818.5</v>
      </c>
    </row>
    <row r="41" spans="9:13">
      <c r="I41">
        <v>5417</v>
      </c>
      <c r="J41" t="s">
        <v>48</v>
      </c>
      <c r="K41">
        <v>3760</v>
      </c>
    </row>
    <row r="42" spans="9:13">
      <c r="I42">
        <v>6215</v>
      </c>
      <c r="J42" t="s">
        <v>49</v>
      </c>
      <c r="K42">
        <v>1658.75</v>
      </c>
    </row>
  </sheetData>
  <mergeCells count="1">
    <mergeCell ref="L3:L4"/>
  </mergeCells>
  <pageMargins left="0.25" right="0.25" top="0.75" bottom="0.75" header="0.3" footer="0.3"/>
  <pageSetup scale="43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8" sqref="N18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version1</vt:lpstr>
      <vt:lpstr>data</vt:lpstr>
      <vt:lpstr>figures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Evan A</dc:creator>
  <cp:lastModifiedBy>Evan A Johnston</cp:lastModifiedBy>
  <cp:lastPrinted>2015-09-25T16:32:21Z</cp:lastPrinted>
  <dcterms:created xsi:type="dcterms:W3CDTF">2015-09-21T20:27:01Z</dcterms:created>
  <dcterms:modified xsi:type="dcterms:W3CDTF">2015-12-04T19:14:41Z</dcterms:modified>
</cp:coreProperties>
</file>