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9" i="1" l="1"/>
  <c r="E5" i="1"/>
  <c r="C21" i="1"/>
  <c r="B21" i="1"/>
  <c r="C10" i="1"/>
  <c r="E8" i="1" s="1"/>
  <c r="B10" i="1"/>
  <c r="D9" i="1" s="1"/>
  <c r="D14" i="1" l="1"/>
  <c r="D16" i="1"/>
  <c r="D18" i="1"/>
  <c r="D20" i="1"/>
  <c r="D13" i="1"/>
  <c r="D15" i="1"/>
  <c r="D17" i="1"/>
  <c r="D19" i="1"/>
  <c r="E14" i="1"/>
  <c r="E16" i="1"/>
  <c r="E18" i="1"/>
  <c r="G18" i="1" s="1"/>
  <c r="E20" i="1"/>
  <c r="E13" i="1"/>
  <c r="E15" i="1"/>
  <c r="E17" i="1"/>
  <c r="G17" i="1" s="1"/>
  <c r="E19" i="1"/>
  <c r="D21" i="1"/>
  <c r="E21" i="1"/>
  <c r="G21" i="1" s="1"/>
  <c r="G14" i="1"/>
  <c r="G20" i="1"/>
  <c r="G19" i="1"/>
  <c r="G9" i="1"/>
  <c r="D2" i="1"/>
  <c r="D6" i="1"/>
  <c r="D10" i="1"/>
  <c r="D3" i="1"/>
  <c r="D7" i="1"/>
  <c r="E2" i="1"/>
  <c r="G2" i="1" s="1"/>
  <c r="E6" i="1"/>
  <c r="E10" i="1"/>
  <c r="G10" i="1" s="1"/>
  <c r="D4" i="1"/>
  <c r="D8" i="1"/>
  <c r="G8" i="1" s="1"/>
  <c r="E3" i="1"/>
  <c r="E7" i="1"/>
  <c r="D5" i="1"/>
  <c r="G5" i="1" s="1"/>
  <c r="E4" i="1"/>
  <c r="G4" i="1" s="1"/>
  <c r="G16" i="1" l="1"/>
  <c r="G15" i="1"/>
  <c r="G7" i="1"/>
  <c r="G13" i="1"/>
  <c r="G3" i="1"/>
  <c r="G6" i="1"/>
</calcChain>
</file>

<file path=xl/sharedStrings.xml><?xml version="1.0" encoding="utf-8"?>
<sst xmlns="http://schemas.openxmlformats.org/spreadsheetml/2006/main" count="46" uniqueCount="17">
  <si>
    <t>occ8cat</t>
  </si>
  <si>
    <t>Transportation</t>
  </si>
  <si>
    <t>Construction</t>
  </si>
  <si>
    <t>Mechanics/Mining/Agriculture</t>
  </si>
  <si>
    <t>pwrkhrs_80_us</t>
  </si>
  <si>
    <t>pwrkhrs_13_us</t>
  </si>
  <si>
    <t>% Change</t>
  </si>
  <si>
    <t>Total</t>
  </si>
  <si>
    <t>emp Share 1980</t>
  </si>
  <si>
    <t>emp Share 2013</t>
  </si>
  <si>
    <t>Managers/Professionals/Technicians/Finance/Public Safety</t>
  </si>
  <si>
    <t>Production/Craft</t>
  </si>
  <si>
    <t>Machine Operators/assemblers</t>
  </si>
  <si>
    <t>Clerical/Retail Sales</t>
  </si>
  <si>
    <t>Low-Skill Services</t>
  </si>
  <si>
    <t>pwrkhrs_80_rt</t>
  </si>
  <si>
    <t>pwrkhrs_13_rt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</si>
</sst>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(a) United States</a:t>
            </a:r>
          </a:p>
        </c:rich>
      </c:tx>
      <c:layout>
        <c:manualLayout>
          <c:xMode val="edge"/>
          <c:yMode val="edge"/>
          <c:x val="0.30064640336844445"/>
          <c:y val="0.8941876395261290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25067348111829"/>
          <c:y val="5.0253501804647459E-2"/>
          <c:w val="0.50822564624799438"/>
          <c:h val="0.805881329487257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Managers/Professionals/Technicians/Finance/Public Safety</c:v>
                </c:pt>
              </c:strCache>
            </c:strRef>
          </c:tx>
          <c:invertIfNegative val="0"/>
          <c:val>
            <c:numRef>
              <c:f>Sheet1!$G$2</c:f>
              <c:numCache>
                <c:formatCode>0.0%</c:formatCode>
                <c:ptCount val="1"/>
                <c:pt idx="0">
                  <c:v>0.35899418093564617</c:v>
                </c:pt>
              </c:numCache>
            </c:numRef>
          </c: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Production/Craft</c:v>
                </c:pt>
              </c:strCache>
            </c:strRef>
          </c:tx>
          <c:invertIfNegative val="0"/>
          <c:val>
            <c:numRef>
              <c:f>Sheet1!$G$3</c:f>
              <c:numCache>
                <c:formatCode>0.0%</c:formatCode>
                <c:ptCount val="1"/>
                <c:pt idx="0">
                  <c:v>-0.43715162585313888</c:v>
                </c:pt>
              </c:numCache>
            </c:numRef>
          </c:val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Transportation</c:v>
                </c:pt>
              </c:strCache>
            </c:strRef>
          </c:tx>
          <c:invertIfNegative val="0"/>
          <c:val>
            <c:numRef>
              <c:f>Sheet1!$G$4</c:f>
              <c:numCache>
                <c:formatCode>0.0%</c:formatCode>
                <c:ptCount val="1"/>
                <c:pt idx="0">
                  <c:v>-0.16800637373370703</c:v>
                </c:pt>
              </c:numCache>
            </c:numRef>
          </c:val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Construction</c:v>
                </c:pt>
              </c:strCache>
            </c:strRef>
          </c:tx>
          <c:invertIfNegative val="0"/>
          <c:val>
            <c:numRef>
              <c:f>Sheet1!$G$5</c:f>
              <c:numCache>
                <c:formatCode>0.0%</c:formatCode>
                <c:ptCount val="1"/>
                <c:pt idx="0">
                  <c:v>-0.25257091555397898</c:v>
                </c:pt>
              </c:numCache>
            </c:numRef>
          </c:val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Mechanics/Mining/Agriculture</c:v>
                </c:pt>
              </c:strCache>
            </c:strRef>
          </c:tx>
          <c:invertIfNegative val="0"/>
          <c:val>
            <c:numRef>
              <c:f>Sheet1!$G$6</c:f>
              <c:numCache>
                <c:formatCode>0.0%</c:formatCode>
                <c:ptCount val="1"/>
                <c:pt idx="0">
                  <c:v>-0.32599493121562606</c:v>
                </c:pt>
              </c:numCache>
            </c:numRef>
          </c:val>
        </c:ser>
        <c:ser>
          <c:idx val="5"/>
          <c:order val="5"/>
          <c:tx>
            <c:strRef>
              <c:f>Sheet1!$F$7</c:f>
              <c:strCache>
                <c:ptCount val="1"/>
                <c:pt idx="0">
                  <c:v>Machine Operators/assemblers</c:v>
                </c:pt>
              </c:strCache>
            </c:strRef>
          </c:tx>
          <c:invertIfNegative val="0"/>
          <c:val>
            <c:numRef>
              <c:f>Sheet1!$G$7</c:f>
              <c:numCache>
                <c:formatCode>0.0%</c:formatCode>
                <c:ptCount val="1"/>
                <c:pt idx="0">
                  <c:v>-0.59851164469174278</c:v>
                </c:pt>
              </c:numCache>
            </c:numRef>
          </c:val>
        </c:ser>
        <c:ser>
          <c:idx val="6"/>
          <c:order val="6"/>
          <c:tx>
            <c:strRef>
              <c:f>Sheet1!$F$8</c:f>
              <c:strCache>
                <c:ptCount val="1"/>
                <c:pt idx="0">
                  <c:v>Clerical/Retail Sales</c:v>
                </c:pt>
              </c:strCache>
            </c:strRef>
          </c:tx>
          <c:invertIfNegative val="0"/>
          <c:val>
            <c:numRef>
              <c:f>Sheet1!$G$8</c:f>
              <c:numCache>
                <c:formatCode>0.0%</c:formatCode>
                <c:ptCount val="1"/>
                <c:pt idx="0">
                  <c:v>-0.13797490024611306</c:v>
                </c:pt>
              </c:numCache>
            </c:numRef>
          </c:val>
        </c:ser>
        <c:ser>
          <c:idx val="7"/>
          <c:order val="7"/>
          <c:tx>
            <c:strRef>
              <c:f>Sheet1!$F$9</c:f>
              <c:strCache>
                <c:ptCount val="1"/>
                <c:pt idx="0">
                  <c:v>Low-Skill Services</c:v>
                </c:pt>
              </c:strCache>
            </c:strRef>
          </c:tx>
          <c:invertIfNegative val="0"/>
          <c:val>
            <c:numRef>
              <c:f>Sheet1!$G$9</c:f>
              <c:numCache>
                <c:formatCode>0.0%</c:formatCode>
                <c:ptCount val="1"/>
                <c:pt idx="0">
                  <c:v>0.50859623875001714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979264"/>
        <c:axId val="71663616"/>
      </c:barChart>
      <c:catAx>
        <c:axId val="43979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71663616"/>
        <c:crosses val="autoZero"/>
        <c:auto val="1"/>
        <c:lblAlgn val="ctr"/>
        <c:lblOffset val="100"/>
        <c:noMultiLvlLbl val="0"/>
      </c:catAx>
      <c:valAx>
        <c:axId val="71663616"/>
        <c:scaling>
          <c:orientation val="minMax"/>
          <c:max val="0.60000000000000009"/>
          <c:min val="-0.8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43979264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7302216129667314"/>
          <c:y val="4.3830371274844022E-2"/>
          <c:w val="0.30581119871327622"/>
          <c:h val="0.82711308352197577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(b) Research Triangle</a:t>
            </a:r>
          </a:p>
        </c:rich>
      </c:tx>
      <c:layout>
        <c:manualLayout>
          <c:xMode val="edge"/>
          <c:yMode val="edge"/>
          <c:x val="0.30064640336844445"/>
          <c:y val="0.8941876395261290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25067348111829"/>
          <c:y val="5.0253501804647459E-2"/>
          <c:w val="0.50822564624799438"/>
          <c:h val="0.805881329487257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Sheet1!$F$13</c:f>
              <c:strCache>
                <c:ptCount val="1"/>
                <c:pt idx="0">
                  <c:v>Managers/Professionals/Technicians/Finance/Public Safety</c:v>
                </c:pt>
              </c:strCache>
            </c:strRef>
          </c:tx>
          <c:invertIfNegative val="0"/>
          <c:val>
            <c:numRef>
              <c:f>Sheet1!$G$13</c:f>
              <c:numCache>
                <c:formatCode>0.0%</c:formatCode>
                <c:ptCount val="1"/>
                <c:pt idx="0">
                  <c:v>0.42371059846611436</c:v>
                </c:pt>
              </c:numCache>
            </c:numRef>
          </c:val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Production/Craft</c:v>
                </c:pt>
              </c:strCache>
            </c:strRef>
          </c:tx>
          <c:invertIfNegative val="0"/>
          <c:val>
            <c:numRef>
              <c:f>Sheet1!$G$14</c:f>
              <c:numCache>
                <c:formatCode>0.0%</c:formatCode>
                <c:ptCount val="1"/>
                <c:pt idx="0">
                  <c:v>-0.57411622095181791</c:v>
                </c:pt>
              </c:numCache>
            </c:numRef>
          </c:val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Transportation</c:v>
                </c:pt>
              </c:strCache>
            </c:strRef>
          </c:tx>
          <c:invertIfNegative val="0"/>
          <c:val>
            <c:numRef>
              <c:f>Sheet1!$G$15</c:f>
              <c:numCache>
                <c:formatCode>0.0%</c:formatCode>
                <c:ptCount val="1"/>
                <c:pt idx="0">
                  <c:v>-0.38648094322065901</c:v>
                </c:pt>
              </c:numCache>
            </c:numRef>
          </c:val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Construction</c:v>
                </c:pt>
              </c:strCache>
            </c:strRef>
          </c:tx>
          <c:invertIfNegative val="0"/>
          <c:val>
            <c:numRef>
              <c:f>Sheet1!$G$16</c:f>
              <c:numCache>
                <c:formatCode>0.0%</c:formatCode>
                <c:ptCount val="1"/>
                <c:pt idx="0">
                  <c:v>-0.18949082846540599</c:v>
                </c:pt>
              </c:numCache>
            </c:numRef>
          </c:val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Mechanics/Mining/Agriculture</c:v>
                </c:pt>
              </c:strCache>
            </c:strRef>
          </c:tx>
          <c:invertIfNegative val="0"/>
          <c:val>
            <c:numRef>
              <c:f>Sheet1!$G$17</c:f>
              <c:numCache>
                <c:formatCode>0.0%</c:formatCode>
                <c:ptCount val="1"/>
                <c:pt idx="0">
                  <c:v>-0.48013743423693861</c:v>
                </c:pt>
              </c:numCache>
            </c:numRef>
          </c:val>
        </c:ser>
        <c:ser>
          <c:idx val="5"/>
          <c:order val="5"/>
          <c:tx>
            <c:strRef>
              <c:f>Sheet1!$F$18</c:f>
              <c:strCache>
                <c:ptCount val="1"/>
                <c:pt idx="0">
                  <c:v>Machine Operators/assemblers</c:v>
                </c:pt>
              </c:strCache>
            </c:strRef>
          </c:tx>
          <c:invertIfNegative val="0"/>
          <c:val>
            <c:numRef>
              <c:f>Sheet1!$G$18</c:f>
              <c:numCache>
                <c:formatCode>0.0%</c:formatCode>
                <c:ptCount val="1"/>
                <c:pt idx="0">
                  <c:v>-0.73704430326627379</c:v>
                </c:pt>
              </c:numCache>
            </c:numRef>
          </c:val>
        </c:ser>
        <c:ser>
          <c:idx val="6"/>
          <c:order val="6"/>
          <c:tx>
            <c:strRef>
              <c:f>Sheet1!$F$19</c:f>
              <c:strCache>
                <c:ptCount val="1"/>
                <c:pt idx="0">
                  <c:v>Clerical/Retail Sales</c:v>
                </c:pt>
              </c:strCache>
            </c:strRef>
          </c:tx>
          <c:invertIfNegative val="0"/>
          <c:val>
            <c:numRef>
              <c:f>Sheet1!$G$19</c:f>
              <c:numCache>
                <c:formatCode>0.0%</c:formatCode>
                <c:ptCount val="1"/>
                <c:pt idx="0">
                  <c:v>-0.33264256926792352</c:v>
                </c:pt>
              </c:numCache>
            </c:numRef>
          </c:val>
        </c:ser>
        <c:ser>
          <c:idx val="7"/>
          <c:order val="7"/>
          <c:tx>
            <c:strRef>
              <c:f>Sheet1!$F$20</c:f>
              <c:strCache>
                <c:ptCount val="1"/>
                <c:pt idx="0">
                  <c:v>Low-Skill Services</c:v>
                </c:pt>
              </c:strCache>
            </c:strRef>
          </c:tx>
          <c:invertIfNegative val="0"/>
          <c:val>
            <c:numRef>
              <c:f>Sheet1!$G$20</c:f>
              <c:numCache>
                <c:formatCode>0.0%</c:formatCode>
                <c:ptCount val="1"/>
                <c:pt idx="0">
                  <c:v>0.47735100378140982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981312"/>
        <c:axId val="71665920"/>
      </c:barChart>
      <c:catAx>
        <c:axId val="43981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71665920"/>
        <c:crosses val="autoZero"/>
        <c:auto val="1"/>
        <c:lblAlgn val="ctr"/>
        <c:lblOffset val="100"/>
        <c:noMultiLvlLbl val="0"/>
      </c:catAx>
      <c:valAx>
        <c:axId val="71665920"/>
        <c:scaling>
          <c:orientation val="minMax"/>
          <c:max val="0.60000000000000009"/>
          <c:min val="-0.8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4398131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7302216129667314"/>
          <c:y val="4.3830371274844022E-2"/>
          <c:w val="0.30581119871327622"/>
          <c:h val="0.82711308352197577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381001</xdr:colOff>
      <xdr:row>0</xdr:row>
      <xdr:rowOff>90487</xdr:rowOff>
    </xdr:from>
    <xdr:to>
      <xdr:col>21</xdr:col>
      <xdr:colOff>238125</xdr:colOff>
      <xdr:row>17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17</xdr:row>
      <xdr:rowOff>76200</xdr:rowOff>
    </xdr:from>
    <xdr:to>
      <xdr:col>21</xdr:col>
      <xdr:colOff>228599</xdr:colOff>
      <xdr:row>34</xdr:row>
      <xdr:rowOff>33338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0.01781</cdr:x>
      <cdr:y>0.13115</cdr:y>
    </cdr:from>
    <cdr:to>
      <cdr:x>0.06135</cdr:x>
      <cdr:y>0.85246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66772" y="1414463"/>
          <a:ext cx="23050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Percent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Change in Employment Share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0.01781</cdr:x>
      <cdr:y>0.13115</cdr:y>
    </cdr:from>
    <cdr:to>
      <cdr:x>0.06135</cdr:x>
      <cdr:y>0.85246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66772" y="1414463"/>
          <a:ext cx="23050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Percent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Change in Employment Share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C6" workbookViewId="0">
      <selection activeCell="I32" sqref="I32"/>
    </sheetView>
  </sheetViews>
  <sheetFormatPr defaultRowHeight="15"/>
  <cols>
    <col min="1" max="1" width="54.140625" bestFit="1" customWidth="1"/>
    <col min="2" max="3" width="14.28515625" bestFit="1" customWidth="1"/>
    <col min="4" max="4" width="17.42578125" style="1" bestFit="1" customWidth="1"/>
    <col min="5" max="5" width="15" style="1" bestFit="1" customWidth="1"/>
    <col min="6" max="6" width="15" style="1" customWidth="1"/>
    <col min="7" max="7" width="9.140625" style="1"/>
  </cols>
  <sheetData>
    <row r="1" spans="1:7">
      <c r="A1" t="s">
        <v>0</v>
      </c>
      <c r="B1" t="s">
        <v>4</v>
      </c>
      <c r="C1" t="s">
        <v>5</v>
      </c>
      <c r="D1" s="1" t="s">
        <v>8</v>
      </c>
      <c r="E1" s="1" t="s">
        <v>9</v>
      </c>
      <c r="G1" s="1" t="s">
        <v>6</v>
      </c>
    </row>
    <row r="2" spans="1:7">
      <c r="A2" t="s">
        <v>10</v>
      </c>
      <c r="B2">
        <v>56996034500</v>
      </c>
      <c r="C2">
        <v>117315636037.5</v>
      </c>
      <c r="D2" s="1">
        <f>B2/B$10</f>
        <v>0.31776510181091305</v>
      </c>
      <c r="E2" s="1">
        <f>C2/C$10</f>
        <v>0.43184092426545401</v>
      </c>
      <c r="F2" t="s">
        <v>10</v>
      </c>
      <c r="G2" s="1">
        <f t="shared" ref="G2:G10" si="0">(E2-D2)/D2</f>
        <v>0.35899418093564617</v>
      </c>
    </row>
    <row r="3" spans="1:7">
      <c r="A3" t="s">
        <v>11</v>
      </c>
      <c r="B3">
        <v>8618694420</v>
      </c>
      <c r="C3">
        <v>7347279486.5</v>
      </c>
      <c r="D3" s="1">
        <f t="shared" ref="D3:E10" si="1">B3/B$10</f>
        <v>4.8051067655390099E-2</v>
      </c>
      <c r="E3" s="1">
        <f t="shared" si="1"/>
        <v>2.7045465305857143E-2</v>
      </c>
      <c r="F3" t="s">
        <v>11</v>
      </c>
      <c r="G3" s="1">
        <f t="shared" si="0"/>
        <v>-0.43715162585313888</v>
      </c>
    </row>
    <row r="4" spans="1:7">
      <c r="A4" t="s">
        <v>1</v>
      </c>
      <c r="B4">
        <v>16561901760</v>
      </c>
      <c r="C4">
        <v>20870068051.5</v>
      </c>
      <c r="D4" s="1">
        <f t="shared" si="1"/>
        <v>9.2336150139510839E-2</v>
      </c>
      <c r="E4" s="1">
        <f t="shared" si="1"/>
        <v>7.6823088390040498E-2</v>
      </c>
      <c r="F4" t="s">
        <v>1</v>
      </c>
      <c r="G4" s="1">
        <f t="shared" si="0"/>
        <v>-0.16800637373370703</v>
      </c>
    </row>
    <row r="5" spans="1:7">
      <c r="A5" t="s">
        <v>2</v>
      </c>
      <c r="B5">
        <v>8691264140</v>
      </c>
      <c r="C5">
        <v>9838901303</v>
      </c>
      <c r="D5" s="1">
        <f t="shared" si="1"/>
        <v>4.8455659389999101E-2</v>
      </c>
      <c r="E5" s="1">
        <f t="shared" si="1"/>
        <v>3.621716913409527E-2</v>
      </c>
      <c r="F5" t="s">
        <v>2</v>
      </c>
      <c r="G5" s="1">
        <f t="shared" si="0"/>
        <v>-0.25257091555397898</v>
      </c>
    </row>
    <row r="6" spans="1:7">
      <c r="A6" t="s">
        <v>3</v>
      </c>
      <c r="B6">
        <v>13369777140</v>
      </c>
      <c r="C6">
        <v>13648376440.5</v>
      </c>
      <c r="D6" s="1">
        <f t="shared" si="1"/>
        <v>7.4539371578233524E-2</v>
      </c>
      <c r="E6" s="1">
        <f t="shared" si="1"/>
        <v>5.0239914267731292E-2</v>
      </c>
      <c r="F6" t="s">
        <v>3</v>
      </c>
      <c r="G6" s="1">
        <f t="shared" si="0"/>
        <v>-0.32599493121562606</v>
      </c>
    </row>
    <row r="7" spans="1:7">
      <c r="A7" t="s">
        <v>12</v>
      </c>
      <c r="B7">
        <v>17910359740</v>
      </c>
      <c r="C7">
        <v>10891079402</v>
      </c>
      <c r="D7" s="1">
        <f t="shared" si="1"/>
        <v>9.9854092239543057E-2</v>
      </c>
      <c r="E7" s="1">
        <f t="shared" si="1"/>
        <v>4.0090255264053153E-2</v>
      </c>
      <c r="F7" t="s">
        <v>12</v>
      </c>
      <c r="G7" s="1">
        <f t="shared" si="0"/>
        <v>-0.59851164469174278</v>
      </c>
    </row>
    <row r="8" spans="1:7">
      <c r="A8" t="s">
        <v>13</v>
      </c>
      <c r="B8">
        <v>39807459680</v>
      </c>
      <c r="C8">
        <v>51973030041</v>
      </c>
      <c r="D8" s="1">
        <f t="shared" si="1"/>
        <v>0.22193511511838629</v>
      </c>
      <c r="E8" s="1">
        <f t="shared" si="1"/>
        <v>0.19131363974881732</v>
      </c>
      <c r="F8" t="s">
        <v>13</v>
      </c>
      <c r="G8" s="1">
        <f t="shared" si="0"/>
        <v>-0.13797490024611306</v>
      </c>
    </row>
    <row r="9" spans="1:7">
      <c r="A9" t="s">
        <v>14</v>
      </c>
      <c r="B9">
        <v>17409813920</v>
      </c>
      <c r="C9">
        <v>39779636620</v>
      </c>
      <c r="D9" s="1">
        <f t="shared" si="1"/>
        <v>9.7063442068024072E-2</v>
      </c>
      <c r="E9" s="1">
        <f t="shared" si="1"/>
        <v>0.1464295436239513</v>
      </c>
      <c r="F9" t="s">
        <v>14</v>
      </c>
      <c r="G9" s="1">
        <f t="shared" si="0"/>
        <v>0.50859623875001714</v>
      </c>
    </row>
    <row r="10" spans="1:7">
      <c r="A10" t="s">
        <v>7</v>
      </c>
      <c r="B10">
        <f>SUM(B2:B9)</f>
        <v>179365305300</v>
      </c>
      <c r="C10">
        <f>SUM(C2:C9)</f>
        <v>271664007382</v>
      </c>
      <c r="D10" s="1">
        <f t="shared" si="1"/>
        <v>1</v>
      </c>
      <c r="E10" s="1">
        <f t="shared" si="1"/>
        <v>1</v>
      </c>
      <c r="G10" s="1">
        <f t="shared" si="0"/>
        <v>0</v>
      </c>
    </row>
    <row r="12" spans="1:7">
      <c r="A12" t="s">
        <v>0</v>
      </c>
      <c r="B12" t="s">
        <v>15</v>
      </c>
      <c r="C12" t="s">
        <v>16</v>
      </c>
      <c r="D12" s="1" t="s">
        <v>8</v>
      </c>
      <c r="E12" s="1" t="s">
        <v>9</v>
      </c>
      <c r="G12" s="1" t="s">
        <v>6</v>
      </c>
    </row>
    <row r="13" spans="1:7">
      <c r="A13" t="s">
        <v>10</v>
      </c>
      <c r="B13">
        <v>210110440</v>
      </c>
      <c r="C13">
        <v>841762685</v>
      </c>
      <c r="D13" s="1">
        <f>B13/B$21</f>
        <v>0.40250468460756039</v>
      </c>
      <c r="E13" s="1">
        <f t="shared" ref="E13:E21" si="2">C13/C$21</f>
        <v>0.57305018540804442</v>
      </c>
      <c r="F13" t="s">
        <v>10</v>
      </c>
      <c r="G13" s="1">
        <f t="shared" ref="G13:G21" si="3">(E13-D13)/D13</f>
        <v>0.42371059846611436</v>
      </c>
    </row>
    <row r="14" spans="1:7">
      <c r="A14" t="s">
        <v>11</v>
      </c>
      <c r="B14">
        <v>16775460</v>
      </c>
      <c r="C14">
        <v>20104156.5</v>
      </c>
      <c r="D14" s="1">
        <f t="shared" ref="D14:D21" si="4">B14/B$21</f>
        <v>3.2136438515129206E-2</v>
      </c>
      <c r="E14" s="1">
        <f t="shared" si="2"/>
        <v>1.3686387879972776E-2</v>
      </c>
      <c r="F14" t="s">
        <v>11</v>
      </c>
      <c r="G14" s="1">
        <f t="shared" si="3"/>
        <v>-0.57411622095181791</v>
      </c>
    </row>
    <row r="15" spans="1:7">
      <c r="A15" t="s">
        <v>1</v>
      </c>
      <c r="B15">
        <v>33689880</v>
      </c>
      <c r="C15">
        <v>58163139.5</v>
      </c>
      <c r="D15" s="1">
        <f t="shared" si="4"/>
        <v>6.4539080132650986E-2</v>
      </c>
      <c r="E15" s="1">
        <f t="shared" si="2"/>
        <v>3.9595955568390337E-2</v>
      </c>
      <c r="F15" t="s">
        <v>1</v>
      </c>
      <c r="G15" s="1">
        <f t="shared" si="3"/>
        <v>-0.38648094322065901</v>
      </c>
    </row>
    <row r="16" spans="1:7">
      <c r="A16" t="s">
        <v>2</v>
      </c>
      <c r="B16">
        <v>21911820</v>
      </c>
      <c r="C16">
        <v>49975449</v>
      </c>
      <c r="D16" s="1">
        <f t="shared" si="4"/>
        <v>4.1976068387071262E-2</v>
      </c>
      <c r="E16" s="1">
        <f t="shared" si="2"/>
        <v>3.4021988412684591E-2</v>
      </c>
      <c r="F16" t="s">
        <v>2</v>
      </c>
      <c r="G16" s="1">
        <f t="shared" si="3"/>
        <v>-0.18949082846540599</v>
      </c>
    </row>
    <row r="17" spans="1:7">
      <c r="A17" t="s">
        <v>3</v>
      </c>
      <c r="B17">
        <v>24005460</v>
      </c>
      <c r="C17">
        <v>35117120.5</v>
      </c>
      <c r="D17" s="1">
        <f t="shared" si="4"/>
        <v>4.5986815820096359E-2</v>
      </c>
      <c r="E17" s="1">
        <f t="shared" si="2"/>
        <v>2.3906824063508636E-2</v>
      </c>
      <c r="F17" t="s">
        <v>3</v>
      </c>
      <c r="G17" s="1">
        <f t="shared" si="3"/>
        <v>-0.48013743423693861</v>
      </c>
    </row>
    <row r="18" spans="1:7">
      <c r="A18" t="s">
        <v>12</v>
      </c>
      <c r="B18">
        <v>40591500</v>
      </c>
      <c r="C18">
        <v>30035717</v>
      </c>
      <c r="D18" s="1">
        <f t="shared" si="4"/>
        <v>7.7760385943924482E-2</v>
      </c>
      <c r="E18" s="1">
        <f t="shared" si="2"/>
        <v>2.0447536464168109E-2</v>
      </c>
      <c r="F18" t="s">
        <v>12</v>
      </c>
      <c r="G18" s="1">
        <f t="shared" si="3"/>
        <v>-0.73704430326627379</v>
      </c>
    </row>
    <row r="19" spans="1:7">
      <c r="A19" t="s">
        <v>13</v>
      </c>
      <c r="B19">
        <v>128739700</v>
      </c>
      <c r="C19">
        <v>241763822</v>
      </c>
      <c r="D19" s="1">
        <f t="shared" si="4"/>
        <v>0.24662426267334428</v>
      </c>
      <c r="E19" s="1">
        <f t="shared" si="2"/>
        <v>0.16458653429387579</v>
      </c>
      <c r="F19" t="s">
        <v>13</v>
      </c>
      <c r="G19" s="1">
        <f t="shared" si="3"/>
        <v>-0.33264256926792352</v>
      </c>
    </row>
    <row r="20" spans="1:7">
      <c r="A20" t="s">
        <v>14</v>
      </c>
      <c r="B20">
        <v>46183180</v>
      </c>
      <c r="C20">
        <v>191994083</v>
      </c>
      <c r="D20" s="1">
        <f t="shared" si="4"/>
        <v>8.8472263920223046E-2</v>
      </c>
      <c r="E20" s="1">
        <f t="shared" si="2"/>
        <v>0.13070458790935532</v>
      </c>
      <c r="F20" t="s">
        <v>14</v>
      </c>
      <c r="G20" s="1">
        <f t="shared" si="3"/>
        <v>0.47735100378140982</v>
      </c>
    </row>
    <row r="21" spans="1:7">
      <c r="A21" t="s">
        <v>7</v>
      </c>
      <c r="B21">
        <f>SUM(B13:B20)</f>
        <v>522007440</v>
      </c>
      <c r="C21">
        <f>SUM(C13:C20)</f>
        <v>1468916172.5</v>
      </c>
      <c r="D21" s="1">
        <f t="shared" si="4"/>
        <v>1</v>
      </c>
      <c r="E21" s="1">
        <f t="shared" si="2"/>
        <v>1</v>
      </c>
      <c r="G21" s="1">
        <f t="shared" si="3"/>
        <v>0</v>
      </c>
    </row>
    <row r="23" spans="1:7">
      <c r="D23"/>
      <c r="E23"/>
    </row>
    <row r="24" spans="1:7">
      <c r="D24"/>
      <c r="E24"/>
    </row>
    <row r="25" spans="1:7">
      <c r="D25"/>
      <c r="E25"/>
    </row>
    <row r="26" spans="1:7">
      <c r="D26"/>
      <c r="E26"/>
    </row>
    <row r="27" spans="1:7">
      <c r="D27"/>
      <c r="E27"/>
    </row>
    <row r="28" spans="1:7">
      <c r="D28"/>
      <c r="E28"/>
    </row>
    <row r="29" spans="1:7">
      <c r="D29"/>
      <c r="E29"/>
    </row>
    <row r="30" spans="1:7">
      <c r="D30"/>
      <c r="E30"/>
    </row>
    <row r="31" spans="1:7">
      <c r="D31"/>
      <c r="E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dcterms:created xsi:type="dcterms:W3CDTF">2015-09-23T21:03:25Z</dcterms:created>
  <dcterms:modified xsi:type="dcterms:W3CDTF">2015-12-04T19:16:43Z</dcterms:modified>
</cp:coreProperties>
</file>