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2925" yWindow="45" windowWidth="21105" windowHeight="12135" activeTab="1"/>
  </bookViews>
  <sheets>
    <sheet name="Sheet1" sheetId="1" r:id="rId1"/>
    <sheet name="Sheet2" sheetId="2" r:id="rId2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42" i="2" l="1"/>
  <c r="AU41" i="2"/>
  <c r="AU40" i="2"/>
  <c r="AU39" i="2"/>
  <c r="AU34" i="2"/>
  <c r="AU33" i="2"/>
  <c r="AU32" i="2"/>
  <c r="AU31" i="2"/>
  <c r="AT42" i="2"/>
  <c r="AT41" i="2"/>
  <c r="AT40" i="2"/>
  <c r="AT39" i="2"/>
  <c r="AT34" i="2"/>
  <c r="AT33" i="2"/>
  <c r="AT32" i="2"/>
  <c r="AT31" i="2"/>
  <c r="AU10" i="2"/>
  <c r="AU9" i="2"/>
  <c r="AU8" i="2"/>
  <c r="AU7" i="2"/>
  <c r="AT10" i="2"/>
  <c r="AT9" i="2"/>
  <c r="AT8" i="2"/>
  <c r="AT7" i="2"/>
  <c r="N15" i="2" l="1"/>
  <c r="N20" i="2"/>
  <c r="N21" i="2"/>
  <c r="N22" i="2"/>
  <c r="N23" i="2"/>
  <c r="L15" i="2"/>
  <c r="L20" i="2"/>
  <c r="L21" i="2"/>
  <c r="L22" i="2"/>
  <c r="L23" i="2"/>
  <c r="N14" i="2"/>
  <c r="L14" i="2"/>
  <c r="N13" i="2"/>
  <c r="L13" i="2"/>
  <c r="N12" i="2"/>
  <c r="L12" i="2"/>
  <c r="J15" i="2"/>
  <c r="J20" i="2"/>
  <c r="J21" i="2"/>
  <c r="J22" i="2"/>
  <c r="J23" i="2"/>
  <c r="J14" i="2"/>
  <c r="J13" i="2"/>
  <c r="J12" i="2"/>
  <c r="N4" i="2"/>
  <c r="L4" i="2"/>
  <c r="N7" i="2"/>
  <c r="L7" i="2"/>
  <c r="N6" i="2"/>
  <c r="L6" i="2"/>
  <c r="N5" i="2"/>
  <c r="L5" i="2"/>
  <c r="J7" i="2"/>
  <c r="J6" i="2"/>
  <c r="J5" i="2"/>
  <c r="J4" i="2"/>
  <c r="J8" i="2" s="1"/>
  <c r="M12" i="2"/>
  <c r="M13" i="2"/>
  <c r="M14" i="2"/>
  <c r="M15" i="2"/>
  <c r="K12" i="2"/>
  <c r="K13" i="2"/>
  <c r="K37" i="2" s="1"/>
  <c r="K14" i="2"/>
  <c r="K15" i="2"/>
  <c r="K16" i="2"/>
  <c r="K39" i="2" s="1"/>
  <c r="M4" i="2"/>
  <c r="M5" i="2"/>
  <c r="M6" i="2"/>
  <c r="M7" i="2"/>
  <c r="L8" i="2"/>
  <c r="L30" i="2" s="1"/>
  <c r="K4" i="2"/>
  <c r="K5" i="2"/>
  <c r="K6" i="2"/>
  <c r="K7" i="2"/>
  <c r="M20" i="2"/>
  <c r="M21" i="2"/>
  <c r="M22" i="2"/>
  <c r="M23" i="2"/>
  <c r="K20" i="2"/>
  <c r="K21" i="2"/>
  <c r="K22" i="2"/>
  <c r="K23" i="2"/>
  <c r="N15" i="1"/>
  <c r="M15" i="1"/>
  <c r="L15" i="1"/>
  <c r="K15" i="1"/>
  <c r="N14" i="1"/>
  <c r="U14" i="1" s="1"/>
  <c r="M14" i="1"/>
  <c r="L14" i="1"/>
  <c r="K14" i="1"/>
  <c r="N13" i="1"/>
  <c r="M13" i="1"/>
  <c r="L13" i="1"/>
  <c r="K13" i="1"/>
  <c r="N12" i="1"/>
  <c r="U12" i="1" s="1"/>
  <c r="M12" i="1"/>
  <c r="L12" i="1"/>
  <c r="L16" i="1" s="1"/>
  <c r="S16" i="1" s="1"/>
  <c r="K12" i="1"/>
  <c r="J15" i="1"/>
  <c r="J14" i="1"/>
  <c r="J13" i="1"/>
  <c r="J12" i="1"/>
  <c r="N20" i="1"/>
  <c r="N21" i="1"/>
  <c r="N22" i="1"/>
  <c r="N23" i="1"/>
  <c r="N24" i="1"/>
  <c r="M20" i="1"/>
  <c r="M21" i="1"/>
  <c r="M24" i="1" s="1"/>
  <c r="M22" i="1"/>
  <c r="M23" i="1"/>
  <c r="L20" i="1"/>
  <c r="L21" i="1"/>
  <c r="S21" i="1" s="1"/>
  <c r="L22" i="1"/>
  <c r="L23" i="1"/>
  <c r="L24" i="1"/>
  <c r="K20" i="1"/>
  <c r="K21" i="1"/>
  <c r="K22" i="1"/>
  <c r="K23" i="1"/>
  <c r="J20" i="1"/>
  <c r="J21" i="1"/>
  <c r="J22" i="1"/>
  <c r="J23" i="1"/>
  <c r="J24" i="1"/>
  <c r="U21" i="1"/>
  <c r="Q21" i="1"/>
  <c r="M5" i="1"/>
  <c r="M4" i="1"/>
  <c r="M6" i="1"/>
  <c r="M7" i="1"/>
  <c r="N16" i="1"/>
  <c r="U16" i="1" s="1"/>
  <c r="M16" i="1"/>
  <c r="T15" i="1" s="1"/>
  <c r="N5" i="1"/>
  <c r="K4" i="1"/>
  <c r="K5" i="1"/>
  <c r="K6" i="1"/>
  <c r="K7" i="1"/>
  <c r="K8" i="1"/>
  <c r="R5" i="1" s="1"/>
  <c r="L4" i="1"/>
  <c r="N4" i="1"/>
  <c r="N6" i="1"/>
  <c r="N7" i="1"/>
  <c r="L5" i="1"/>
  <c r="L8" i="1" s="1"/>
  <c r="S7" i="1" s="1"/>
  <c r="L6" i="1"/>
  <c r="L7" i="1"/>
  <c r="S5" i="1"/>
  <c r="J7" i="1"/>
  <c r="J6" i="1"/>
  <c r="J5" i="1"/>
  <c r="J4" i="1"/>
  <c r="J8" i="1" s="1"/>
  <c r="U13" i="1"/>
  <c r="U15" i="1"/>
  <c r="S8" i="1"/>
  <c r="R7" i="1"/>
  <c r="T14" i="1"/>
  <c r="T13" i="1"/>
  <c r="T12" i="1"/>
  <c r="K16" i="1"/>
  <c r="S6" i="1"/>
  <c r="R4" i="1"/>
  <c r="R16" i="1"/>
  <c r="R12" i="1"/>
  <c r="R15" i="1"/>
  <c r="R13" i="1"/>
  <c r="S13" i="1"/>
  <c r="J32" i="2" l="1"/>
  <c r="J29" i="2"/>
  <c r="J28" i="2"/>
  <c r="K36" i="2"/>
  <c r="N8" i="2"/>
  <c r="U8" i="2" s="1"/>
  <c r="L24" i="2"/>
  <c r="S22" i="2" s="1"/>
  <c r="L31" i="2"/>
  <c r="M8" i="2"/>
  <c r="N24" i="2"/>
  <c r="U24" i="2" s="1"/>
  <c r="M24" i="2"/>
  <c r="T8" i="2" s="1"/>
  <c r="K38" i="2"/>
  <c r="J30" i="2"/>
  <c r="L28" i="2"/>
  <c r="S13" i="2"/>
  <c r="N30" i="2"/>
  <c r="Q5" i="1"/>
  <c r="Q6" i="1"/>
  <c r="Q7" i="1"/>
  <c r="Q8" i="1"/>
  <c r="T7" i="1"/>
  <c r="Q22" i="1"/>
  <c r="Q24" i="1"/>
  <c r="Q20" i="1"/>
  <c r="T20" i="1"/>
  <c r="T24" i="1"/>
  <c r="T23" i="1"/>
  <c r="S14" i="1"/>
  <c r="M32" i="2"/>
  <c r="M30" i="2"/>
  <c r="M29" i="2"/>
  <c r="M28" i="2"/>
  <c r="U7" i="2"/>
  <c r="U12" i="2"/>
  <c r="S15" i="1"/>
  <c r="S12" i="1"/>
  <c r="R6" i="1"/>
  <c r="R8" i="1"/>
  <c r="M8" i="1"/>
  <c r="Q23" i="1"/>
  <c r="S24" i="1"/>
  <c r="S22" i="1"/>
  <c r="S20" i="1"/>
  <c r="T23" i="2"/>
  <c r="T7" i="2"/>
  <c r="T22" i="2"/>
  <c r="T13" i="2"/>
  <c r="T15" i="2"/>
  <c r="T5" i="2"/>
  <c r="T24" i="2"/>
  <c r="T21" i="2"/>
  <c r="N8" i="1"/>
  <c r="U6" i="1" s="1"/>
  <c r="T22" i="1"/>
  <c r="U22" i="1"/>
  <c r="U24" i="1"/>
  <c r="U20" i="1"/>
  <c r="T4" i="2"/>
  <c r="U4" i="2"/>
  <c r="Q4" i="1"/>
  <c r="S4" i="1"/>
  <c r="S23" i="1"/>
  <c r="K24" i="1"/>
  <c r="U23" i="1"/>
  <c r="R14" i="1"/>
  <c r="M31" i="2"/>
  <c r="S24" i="2"/>
  <c r="S21" i="2"/>
  <c r="S14" i="2"/>
  <c r="U22" i="2"/>
  <c r="T21" i="1"/>
  <c r="J16" i="1"/>
  <c r="L29" i="2"/>
  <c r="J31" i="2"/>
  <c r="K8" i="2"/>
  <c r="J16" i="2"/>
  <c r="L16" i="2"/>
  <c r="L38" i="2" s="1"/>
  <c r="N16" i="2"/>
  <c r="N36" i="2" s="1"/>
  <c r="J24" i="2"/>
  <c r="Q14" i="2" s="1"/>
  <c r="L32" i="2"/>
  <c r="K40" i="2"/>
  <c r="M16" i="2"/>
  <c r="K24" i="2"/>
  <c r="R13" i="2" s="1"/>
  <c r="T16" i="1"/>
  <c r="V14" i="2" l="1"/>
  <c r="U15" i="2"/>
  <c r="S38" i="2" s="1"/>
  <c r="U13" i="2"/>
  <c r="U14" i="2"/>
  <c r="S37" i="2" s="1"/>
  <c r="N28" i="2"/>
  <c r="S4" i="2"/>
  <c r="Q28" i="2" s="1"/>
  <c r="Q8" i="2"/>
  <c r="S20" i="2"/>
  <c r="S5" i="2"/>
  <c r="Q7" i="2"/>
  <c r="U21" i="2"/>
  <c r="V21" i="2" s="1"/>
  <c r="U20" i="2"/>
  <c r="U5" i="2"/>
  <c r="S12" i="2"/>
  <c r="S35" i="2" s="1"/>
  <c r="T20" i="2"/>
  <c r="U6" i="2"/>
  <c r="N31" i="2"/>
  <c r="S23" i="2"/>
  <c r="S15" i="2"/>
  <c r="T12" i="2"/>
  <c r="T6" i="2"/>
  <c r="T14" i="2"/>
  <c r="U23" i="2"/>
  <c r="V23" i="2" s="1"/>
  <c r="S6" i="2"/>
  <c r="S8" i="2"/>
  <c r="S7" i="2"/>
  <c r="S31" i="2" s="1"/>
  <c r="N32" i="2"/>
  <c r="N29" i="2"/>
  <c r="K32" i="2"/>
  <c r="K29" i="2"/>
  <c r="K28" i="2"/>
  <c r="K31" i="2"/>
  <c r="R8" i="2"/>
  <c r="R22" i="2"/>
  <c r="M36" i="2"/>
  <c r="M40" i="2"/>
  <c r="M39" i="2"/>
  <c r="M38" i="2"/>
  <c r="T16" i="2"/>
  <c r="R24" i="1"/>
  <c r="R21" i="1"/>
  <c r="R23" i="1"/>
  <c r="R20" i="1"/>
  <c r="R21" i="2"/>
  <c r="S29" i="2"/>
  <c r="Q24" i="2"/>
  <c r="Q12" i="2"/>
  <c r="Q4" i="2"/>
  <c r="V4" i="2" s="1"/>
  <c r="Q23" i="2"/>
  <c r="Q20" i="2"/>
  <c r="V20" i="2" s="1"/>
  <c r="Q21" i="2"/>
  <c r="J40" i="2"/>
  <c r="J36" i="2"/>
  <c r="J39" i="2"/>
  <c r="J38" i="2"/>
  <c r="Q16" i="2"/>
  <c r="Q15" i="1"/>
  <c r="Q14" i="1"/>
  <c r="Q16" i="1"/>
  <c r="Q22" i="2"/>
  <c r="Q15" i="2"/>
  <c r="Q38" i="2" s="1"/>
  <c r="M37" i="2"/>
  <c r="T4" i="1"/>
  <c r="T8" i="1"/>
  <c r="T6" i="1"/>
  <c r="V7" i="2"/>
  <c r="Q5" i="2"/>
  <c r="V5" i="2" s="1"/>
  <c r="Q13" i="1"/>
  <c r="S30" i="2"/>
  <c r="Q6" i="2"/>
  <c r="Q30" i="2" s="1"/>
  <c r="J37" i="2"/>
  <c r="K30" i="2"/>
  <c r="Q37" i="2"/>
  <c r="Q12" i="1"/>
  <c r="T5" i="1"/>
  <c r="R7" i="2"/>
  <c r="R22" i="1"/>
  <c r="S36" i="2"/>
  <c r="Q13" i="2"/>
  <c r="Q36" i="2" s="1"/>
  <c r="R15" i="2"/>
  <c r="R12" i="2"/>
  <c r="R5" i="2"/>
  <c r="R20" i="2"/>
  <c r="R4" i="2"/>
  <c r="R16" i="2"/>
  <c r="R14" i="2"/>
  <c r="R23" i="2"/>
  <c r="R24" i="2"/>
  <c r="N40" i="2"/>
  <c r="U16" i="2"/>
  <c r="N39" i="2"/>
  <c r="N38" i="2"/>
  <c r="N37" i="2"/>
  <c r="V22" i="2"/>
  <c r="L40" i="2"/>
  <c r="S16" i="2"/>
  <c r="L37" i="2"/>
  <c r="L36" i="2"/>
  <c r="L39" i="2"/>
  <c r="R6" i="2"/>
  <c r="U8" i="1"/>
  <c r="U7" i="1"/>
  <c r="U4" i="1"/>
  <c r="U5" i="1"/>
  <c r="Q31" i="2" l="1"/>
  <c r="Q35" i="2"/>
  <c r="S28" i="2"/>
  <c r="V15" i="2"/>
  <c r="V6" i="2"/>
  <c r="Q29" i="2"/>
  <c r="V13" i="2"/>
  <c r="V12" i="2"/>
</calcChain>
</file>

<file path=xl/sharedStrings.xml><?xml version="1.0" encoding="utf-8"?>
<sst xmlns="http://schemas.openxmlformats.org/spreadsheetml/2006/main" count="178" uniqueCount="33">
  <si>
    <t>sex</t>
  </si>
  <si>
    <t>Male</t>
  </si>
  <si>
    <t>Female</t>
  </si>
  <si>
    <t>occ4cat</t>
  </si>
  <si>
    <t>Managers/Professionals/Technicians/Finance/Public Safety</t>
  </si>
  <si>
    <t>Clerical/Retail Sales</t>
  </si>
  <si>
    <t>Low-Skill Services</t>
  </si>
  <si>
    <t>pwrkhrs_80</t>
  </si>
  <si>
    <t>pwrkhrs_90</t>
  </si>
  <si>
    <t>pwrkhrs_00</t>
  </si>
  <si>
    <t>pwrkhrs_05</t>
  </si>
  <si>
    <t>pwrkhrs_13</t>
  </si>
  <si>
    <t>Total</t>
  </si>
  <si>
    <t>Other Middle-Skill</t>
  </si>
  <si>
    <t>Managers/Professionals</t>
  </si>
  <si>
    <t>US</t>
  </si>
  <si>
    <t>Austin</t>
  </si>
  <si>
    <t xml:space="preserve"> </t>
  </si>
  <si>
    <t>% Change</t>
  </si>
  <si>
    <t>Males</t>
  </si>
  <si>
    <t>Females</t>
  </si>
  <si>
    <t>Blue-Collar Middle-Skill</t>
  </si>
  <si>
    <t>1980 - 2013</t>
  </si>
  <si>
    <t>1980-2013</t>
  </si>
  <si>
    <t>1980-2000</t>
  </si>
  <si>
    <t>2000-2013</t>
  </si>
  <si>
    <t>Management and Related Occupations</t>
  </si>
  <si>
    <t>pwrkhrs_80_rt</t>
  </si>
  <si>
    <t>pwrkhrs_90_rt</t>
  </si>
  <si>
    <t>pwrkhrs_00_rt</t>
  </si>
  <si>
    <t>pwrkhrs_05_rt</t>
  </si>
  <si>
    <t>pwrkhrs_13_rt</t>
  </si>
  <si>
    <t>Production/Craft/Transportation/Construction/Mechanics/Mining/Agriculture/Machine Operators/Assemblers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</si>
</sst>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>
    <font>
      <sz val="11"/>
      <name val="Calibri"/>
    </font>
    <font>
      <sz val="11"/>
      <name val="Calibri"/>
    </font>
    <font>
      <b/>
      <u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Calibri"/>
    </font>
    <font>
      <u/>
      <sz val="11"/>
      <color theme="11"/>
      <name val="Calibri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164" fontId="0" fillId="0" borderId="0" xfId="1" applyNumberFormat="1" applyFont="1"/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4" fillId="0" borderId="2" xfId="0" applyFont="1" applyBorder="1"/>
    <xf numFmtId="0" fontId="0" fillId="0" borderId="2" xfId="0" applyBorder="1"/>
    <xf numFmtId="0" fontId="0" fillId="0" borderId="3" xfId="0" applyBorder="1"/>
    <xf numFmtId="0" fontId="4" fillId="0" borderId="4" xfId="0" applyFont="1" applyBorder="1"/>
    <xf numFmtId="0" fontId="4" fillId="0" borderId="5" xfId="0" applyFont="1" applyBorder="1"/>
    <xf numFmtId="0" fontId="4" fillId="0" borderId="0" xfId="0" applyFont="1" applyBorder="1"/>
    <xf numFmtId="0" fontId="4" fillId="0" borderId="6" xfId="0" applyFont="1" applyBorder="1"/>
    <xf numFmtId="164" fontId="0" fillId="0" borderId="0" xfId="1" applyNumberFormat="1" applyFont="1" applyBorder="1"/>
    <xf numFmtId="164" fontId="0" fillId="0" borderId="6" xfId="0" applyNumberFormat="1" applyBorder="1"/>
    <xf numFmtId="0" fontId="4" fillId="0" borderId="7" xfId="0" applyFont="1" applyBorder="1"/>
    <xf numFmtId="164" fontId="0" fillId="0" borderId="8" xfId="1" applyNumberFormat="1" applyFont="1" applyBorder="1"/>
    <xf numFmtId="0" fontId="0" fillId="0" borderId="9" xfId="0" applyBorder="1"/>
    <xf numFmtId="0" fontId="4" fillId="0" borderId="3" xfId="0" applyFont="1" applyBorder="1"/>
    <xf numFmtId="0" fontId="4" fillId="0" borderId="10" xfId="0" applyFont="1" applyBorder="1"/>
    <xf numFmtId="0" fontId="4" fillId="0" borderId="11" xfId="0" applyFont="1" applyBorder="1"/>
    <xf numFmtId="164" fontId="0" fillId="0" borderId="11" xfId="1" applyNumberFormat="1" applyFont="1" applyBorder="1"/>
    <xf numFmtId="164" fontId="0" fillId="0" borderId="12" xfId="1" applyNumberFormat="1" applyFont="1" applyBorder="1"/>
    <xf numFmtId="0" fontId="4" fillId="0" borderId="0" xfId="0" applyFont="1" applyFill="1" applyBorder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Employment Share for Males in the US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Sheet1!$P$4</c:f>
              <c:strCache>
                <c:ptCount val="1"/>
                <c:pt idx="0">
                  <c:v>Management and Related Occupations</c:v>
                </c:pt>
              </c:strCache>
            </c:strRef>
          </c:tx>
          <c:cat>
            <c:numRef>
              <c:f>Sheet1!$Q$3:$U$3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Sheet1!$Q$4:$U$4</c:f>
              <c:numCache>
                <c:formatCode>0.0%</c:formatCode>
                <c:ptCount val="5"/>
                <c:pt idx="0">
                  <c:v>0.33626228778044936</c:v>
                </c:pt>
                <c:pt idx="1">
                  <c:v>0.38365046210797876</c:v>
                </c:pt>
                <c:pt idx="2">
                  <c:v>0.38899768764333992</c:v>
                </c:pt>
                <c:pt idx="3">
                  <c:v>0.39613660567926379</c:v>
                </c:pt>
                <c:pt idx="4">
                  <c:v>0.41067278229415904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Sheet1!$P$5</c:f>
              <c:strCache>
                <c:ptCount val="1"/>
                <c:pt idx="0">
                  <c:v>Other Middle-Skill</c:v>
                </c:pt>
              </c:strCache>
            </c:strRef>
          </c:tx>
          <c:cat>
            <c:numRef>
              <c:f>Sheet1!$Q$3:$U$3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Sheet1!$Q$5:$U$5</c:f>
              <c:numCache>
                <c:formatCode>0.0%</c:formatCode>
                <c:ptCount val="5"/>
                <c:pt idx="0">
                  <c:v>0.48263089643435941</c:v>
                </c:pt>
                <c:pt idx="1">
                  <c:v>0.41895882079229135</c:v>
                </c:pt>
                <c:pt idx="2">
                  <c:v>0.40033416836747593</c:v>
                </c:pt>
                <c:pt idx="3">
                  <c:v>0.38576558370035502</c:v>
                </c:pt>
                <c:pt idx="4">
                  <c:v>0.35412895515537529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Sheet1!$P$6</c:f>
              <c:strCache>
                <c:ptCount val="1"/>
                <c:pt idx="0">
                  <c:v>Clerical/Retail Sales</c:v>
                </c:pt>
              </c:strCache>
            </c:strRef>
          </c:tx>
          <c:cat>
            <c:numRef>
              <c:f>Sheet1!$Q$3:$U$3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Sheet1!$Q$6:$U$6</c:f>
              <c:numCache>
                <c:formatCode>0.0%</c:formatCode>
                <c:ptCount val="5"/>
                <c:pt idx="0">
                  <c:v>0.1156487440204724</c:v>
                </c:pt>
                <c:pt idx="1">
                  <c:v>0.11932712690361365</c:v>
                </c:pt>
                <c:pt idx="2">
                  <c:v>0.12546531441669082</c:v>
                </c:pt>
                <c:pt idx="3">
                  <c:v>0.12266688144311902</c:v>
                </c:pt>
                <c:pt idx="4">
                  <c:v>0.12214085541962318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Sheet1!$P$7</c:f>
              <c:strCache>
                <c:ptCount val="1"/>
                <c:pt idx="0">
                  <c:v>Low-Skill Services</c:v>
                </c:pt>
              </c:strCache>
            </c:strRef>
          </c:tx>
          <c:cat>
            <c:numRef>
              <c:f>Sheet1!$Q$3:$U$3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Sheet1!$Q$7:$U$7</c:f>
              <c:numCache>
                <c:formatCode>0.0%</c:formatCode>
                <c:ptCount val="5"/>
                <c:pt idx="0">
                  <c:v>6.545807176471885E-2</c:v>
                </c:pt>
                <c:pt idx="1">
                  <c:v>7.8063590196116209E-2</c:v>
                </c:pt>
                <c:pt idx="2">
                  <c:v>8.5202829572493324E-2</c:v>
                </c:pt>
                <c:pt idx="3">
                  <c:v>9.5430929177262203E-2</c:v>
                </c:pt>
                <c:pt idx="4">
                  <c:v>0.1130574071308425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52288"/>
        <c:axId val="68004096"/>
      </c:lineChart>
      <c:catAx>
        <c:axId val="390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004096"/>
        <c:crosses val="autoZero"/>
        <c:auto val="1"/>
        <c:lblAlgn val="ctr"/>
        <c:lblOffset val="100"/>
        <c:noMultiLvlLbl val="0"/>
      </c:catAx>
      <c:valAx>
        <c:axId val="68004096"/>
        <c:scaling>
          <c:orientation val="minMax"/>
          <c:max val="0.6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905228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(a)</a:t>
            </a:r>
          </a:p>
        </c:rich>
      </c:tx>
      <c:layout>
        <c:manualLayout>
          <c:xMode val="edge"/>
          <c:yMode val="edge"/>
          <c:x val="0.38475095785440599"/>
          <c:y val="0.89659140243154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5067125230036"/>
          <c:y val="7.7388960477269897E-2"/>
          <c:w val="0.54310209068694004"/>
          <c:h val="0.70576532507897705"/>
        </c:manualLayout>
      </c:layout>
      <c:lineChart>
        <c:grouping val="standard"/>
        <c:varyColors val="0"/>
        <c:ser>
          <c:idx val="0"/>
          <c:order val="0"/>
          <c:tx>
            <c:strRef>
              <c:f>Sheet2!$P$20</c:f>
              <c:strCache>
                <c:ptCount val="1"/>
                <c:pt idx="0">
                  <c:v>Management and Related Occupations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</c:spPr>
          </c:marker>
          <c:cat>
            <c:numRef>
              <c:f>Sheet2!$Q$3:$U$3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Sheet2!$Q$20:$U$20</c:f>
              <c:numCache>
                <c:formatCode>0.0%</c:formatCode>
                <c:ptCount val="5"/>
                <c:pt idx="0">
                  <c:v>0.40250468460756039</c:v>
                </c:pt>
                <c:pt idx="1">
                  <c:v>0.49856062373709459</c:v>
                </c:pt>
                <c:pt idx="2">
                  <c:v>0.5304013613891454</c:v>
                </c:pt>
                <c:pt idx="3">
                  <c:v>0.56250866360496421</c:v>
                </c:pt>
                <c:pt idx="4">
                  <c:v>0.57305018540804442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Sheet2!$P$21</c:f>
              <c:strCache>
                <c:ptCount val="1"/>
                <c:pt idx="0">
                  <c:v>Blue-Collar Middle-Skill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</c:spPr>
          </c:marker>
          <c:cat>
            <c:numRef>
              <c:f>Sheet2!$Q$3:$U$3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Sheet2!$Q$21:$U$21</c:f>
              <c:numCache>
                <c:formatCode>0.0%</c:formatCode>
                <c:ptCount val="5"/>
                <c:pt idx="0">
                  <c:v>0.2623987887988723</c:v>
                </c:pt>
                <c:pt idx="1">
                  <c:v>0.19529875218060749</c:v>
                </c:pt>
                <c:pt idx="2">
                  <c:v>0.17674455266283778</c:v>
                </c:pt>
                <c:pt idx="3">
                  <c:v>0.16136824129227167</c:v>
                </c:pt>
                <c:pt idx="4">
                  <c:v>0.13165869238872444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Sheet2!$P$22</c:f>
              <c:strCache>
                <c:ptCount val="1"/>
                <c:pt idx="0">
                  <c:v>Clerical/Retail Sales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</c:spPr>
          </c:marker>
          <c:cat>
            <c:numRef>
              <c:f>Sheet2!$Q$3:$U$3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Sheet2!$Q$22:$U$22</c:f>
              <c:numCache>
                <c:formatCode>0.0%</c:formatCode>
                <c:ptCount val="5"/>
                <c:pt idx="0">
                  <c:v>0.24662426267334428</c:v>
                </c:pt>
                <c:pt idx="1">
                  <c:v>0.21830149542873092</c:v>
                </c:pt>
                <c:pt idx="2">
                  <c:v>0.20195938282839879</c:v>
                </c:pt>
                <c:pt idx="3">
                  <c:v>0.18086709124641168</c:v>
                </c:pt>
                <c:pt idx="4">
                  <c:v>0.16458653429387579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Sheet2!$P$23</c:f>
              <c:strCache>
                <c:ptCount val="1"/>
                <c:pt idx="0">
                  <c:v>Low-Skill Services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7"/>
            <c:spPr>
              <a:solidFill>
                <a:schemeClr val="accent4"/>
              </a:solidFill>
            </c:spPr>
          </c:marker>
          <c:cat>
            <c:numRef>
              <c:f>Sheet2!$Q$3:$U$3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Sheet2!$Q$23:$U$23</c:f>
              <c:numCache>
                <c:formatCode>0.0%</c:formatCode>
                <c:ptCount val="5"/>
                <c:pt idx="0">
                  <c:v>8.8472263920223046E-2</c:v>
                </c:pt>
                <c:pt idx="1">
                  <c:v>8.7839128653567022E-2</c:v>
                </c:pt>
                <c:pt idx="2">
                  <c:v>9.0894703119618045E-2</c:v>
                </c:pt>
                <c:pt idx="3">
                  <c:v>9.5256003856352453E-2</c:v>
                </c:pt>
                <c:pt idx="4">
                  <c:v>0.13070458790935532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21216"/>
        <c:axId val="85024064"/>
      </c:lineChart>
      <c:catAx>
        <c:axId val="8532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024064"/>
        <c:crosses val="autoZero"/>
        <c:auto val="1"/>
        <c:lblAlgn val="ctr"/>
        <c:lblOffset val="100"/>
        <c:noMultiLvlLbl val="0"/>
      </c:catAx>
      <c:valAx>
        <c:axId val="85024064"/>
        <c:scaling>
          <c:orientation val="minMax"/>
          <c:max val="0.6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Employment Share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85321216"/>
        <c:crosses val="autoZero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68391634235375798"/>
          <c:y val="0.19606377524006"/>
          <c:w val="0.28926373427459501"/>
          <c:h val="0.474307696282665"/>
        </c:manualLayout>
      </c:layout>
      <c:overlay val="0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(a)</a:t>
            </a:r>
          </a:p>
        </c:rich>
      </c:tx>
      <c:layout>
        <c:manualLayout>
          <c:xMode val="edge"/>
          <c:yMode val="edge"/>
          <c:x val="0.38475095785440599"/>
          <c:y val="0.89659140243154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5067125230036"/>
          <c:y val="7.7388960477269897E-2"/>
          <c:w val="0.54310209068694004"/>
          <c:h val="0.70576532507897705"/>
        </c:manualLayout>
      </c:layout>
      <c:lineChart>
        <c:grouping val="standard"/>
        <c:varyColors val="0"/>
        <c:ser>
          <c:idx val="0"/>
          <c:order val="0"/>
          <c:tx>
            <c:strRef>
              <c:f>Sheet2!$I$28</c:f>
              <c:strCache>
                <c:ptCount val="1"/>
                <c:pt idx="0">
                  <c:v>Management and Related Occupations</c:v>
                </c:pt>
              </c:strCache>
            </c:strRef>
          </c:tx>
          <c:cat>
            <c:numRef>
              <c:f>Sheet2!$J$27:$N$27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Sheet2!$J$28:$N$28</c:f>
              <c:numCache>
                <c:formatCode>0.0%</c:formatCode>
                <c:ptCount val="5"/>
                <c:pt idx="0">
                  <c:v>0.44011639743079095</c:v>
                </c:pt>
                <c:pt idx="1">
                  <c:v>0.52664218995775192</c:v>
                </c:pt>
                <c:pt idx="2">
                  <c:v>0.53695761496846373</c:v>
                </c:pt>
                <c:pt idx="3">
                  <c:v>0.55513834702739284</c:v>
                </c:pt>
                <c:pt idx="4">
                  <c:v>0.56078447337646264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Sheet2!$I$29</c:f>
              <c:strCache>
                <c:ptCount val="1"/>
                <c:pt idx="0">
                  <c:v>Blue-Collar Middle-Skill</c:v>
                </c:pt>
              </c:strCache>
            </c:strRef>
          </c:tx>
          <c:cat>
            <c:numRef>
              <c:f>Sheet2!$J$27:$N$27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Sheet2!$J$29:$N$29</c:f>
              <c:numCache>
                <c:formatCode>0.0%</c:formatCode>
                <c:ptCount val="5"/>
                <c:pt idx="0">
                  <c:v>0.35200326795056974</c:v>
                </c:pt>
                <c:pt idx="1">
                  <c:v>0.27815953788757486</c:v>
                </c:pt>
                <c:pt idx="2">
                  <c:v>0.26089311327732845</c:v>
                </c:pt>
                <c:pt idx="3">
                  <c:v>0.23881238273867625</c:v>
                </c:pt>
                <c:pt idx="4">
                  <c:v>0.2076174628923165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Sheet2!$I$30</c:f>
              <c:strCache>
                <c:ptCount val="1"/>
                <c:pt idx="0">
                  <c:v>Clerical/Retail Sales</c:v>
                </c:pt>
              </c:strCache>
            </c:strRef>
          </c:tx>
          <c:cat>
            <c:numRef>
              <c:f>Sheet2!$J$27:$N$27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Sheet2!$J$30:$N$30</c:f>
              <c:numCache>
                <c:formatCode>0.0%</c:formatCode>
                <c:ptCount val="5"/>
                <c:pt idx="0">
                  <c:v>0.14257280117079363</c:v>
                </c:pt>
                <c:pt idx="1">
                  <c:v>0.12094825251703041</c:v>
                </c:pt>
                <c:pt idx="2">
                  <c:v>0.12775679213338154</c:v>
                </c:pt>
                <c:pt idx="3">
                  <c:v>0.12459416398459214</c:v>
                </c:pt>
                <c:pt idx="4">
                  <c:v>0.1159302435957798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Sheet2!$I$31</c:f>
              <c:strCache>
                <c:ptCount val="1"/>
                <c:pt idx="0">
                  <c:v>Low-Skill Services</c:v>
                </c:pt>
              </c:strCache>
            </c:strRef>
          </c:tx>
          <c:cat>
            <c:numRef>
              <c:f>Sheet2!$J$27:$N$27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Sheet2!$J$31:$N$31</c:f>
              <c:numCache>
                <c:formatCode>0.0%</c:formatCode>
                <c:ptCount val="5"/>
                <c:pt idx="0">
                  <c:v>6.5307533447845678E-2</c:v>
                </c:pt>
                <c:pt idx="1">
                  <c:v>7.4250019637642842E-2</c:v>
                </c:pt>
                <c:pt idx="2">
                  <c:v>7.4392479620826304E-2</c:v>
                </c:pt>
                <c:pt idx="3">
                  <c:v>8.1455106249338771E-2</c:v>
                </c:pt>
                <c:pt idx="4">
                  <c:v>0.11566782013544107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22240"/>
        <c:axId val="85329600"/>
      </c:lineChart>
      <c:catAx>
        <c:axId val="8532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29600"/>
        <c:crosses val="autoZero"/>
        <c:auto val="1"/>
        <c:lblAlgn val="ctr"/>
        <c:lblOffset val="100"/>
        <c:noMultiLvlLbl val="0"/>
      </c:catAx>
      <c:valAx>
        <c:axId val="85329600"/>
        <c:scaling>
          <c:orientation val="minMax"/>
          <c:max val="0.6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Employment Share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85322240"/>
        <c:crosses val="autoZero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68391634235375798"/>
          <c:y val="0.19606377524006"/>
          <c:w val="0.28926373427459501"/>
          <c:h val="0.474307696282665"/>
        </c:manualLayout>
      </c:layout>
      <c:overlay val="0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(b)</a:t>
            </a:r>
          </a:p>
        </c:rich>
      </c:tx>
      <c:layout>
        <c:manualLayout>
          <c:xMode val="edge"/>
          <c:yMode val="edge"/>
          <c:x val="0.38475095785440599"/>
          <c:y val="0.89659140243154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5067125230036"/>
          <c:y val="7.7388960477269897E-2"/>
          <c:w val="0.54310209068694004"/>
          <c:h val="0.70576532507897705"/>
        </c:manualLayout>
      </c:layout>
      <c:lineChart>
        <c:grouping val="standard"/>
        <c:varyColors val="0"/>
        <c:ser>
          <c:idx val="0"/>
          <c:order val="0"/>
          <c:tx>
            <c:strRef>
              <c:f>Sheet2!$I$36</c:f>
              <c:strCache>
                <c:ptCount val="1"/>
                <c:pt idx="0">
                  <c:v>Management and Related Occupations</c:v>
                </c:pt>
              </c:strCache>
            </c:strRef>
          </c:tx>
          <c:cat>
            <c:numRef>
              <c:f>Sheet2!$J$27:$N$27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Sheet2!$J$36:$N$36</c:f>
              <c:numCache>
                <c:formatCode>0.0%</c:formatCode>
                <c:ptCount val="5"/>
                <c:pt idx="0">
                  <c:v>0.35155098237288951</c:v>
                </c:pt>
                <c:pt idx="1">
                  <c:v>0.46364521743163783</c:v>
                </c:pt>
                <c:pt idx="2">
                  <c:v>0.52188285451294103</c:v>
                </c:pt>
                <c:pt idx="3">
                  <c:v>0.57241865220819577</c:v>
                </c:pt>
                <c:pt idx="4">
                  <c:v>0.5872972048145676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Sheet2!$I$37</c:f>
              <c:strCache>
                <c:ptCount val="1"/>
                <c:pt idx="0">
                  <c:v>Blue-Collar Middle-Skill</c:v>
                </c:pt>
              </c:strCache>
            </c:strRef>
          </c:tx>
          <c:cat>
            <c:numRef>
              <c:f>Sheet2!$J$27:$N$27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Sheet2!$J$37:$N$37</c:f>
              <c:numCache>
                <c:formatCode>0.0%</c:formatCode>
                <c:ptCount val="5"/>
                <c:pt idx="0">
                  <c:v>0.1410089448679038</c:v>
                </c:pt>
                <c:pt idx="1">
                  <c:v>9.2273230846974738E-2</c:v>
                </c:pt>
                <c:pt idx="2">
                  <c:v>6.7410756532919752E-2</c:v>
                </c:pt>
                <c:pt idx="3">
                  <c:v>5.7238309959822285E-2</c:v>
                </c:pt>
                <c:pt idx="4">
                  <c:v>4.3430135035193412E-2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Sheet2!$I$38</c:f>
              <c:strCache>
                <c:ptCount val="1"/>
                <c:pt idx="0">
                  <c:v>Clerical/Retail Sales</c:v>
                </c:pt>
              </c:strCache>
            </c:strRef>
          </c:tx>
          <c:cat>
            <c:numRef>
              <c:f>Sheet2!$J$27:$N$27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Sheet2!$J$38:$N$38</c:f>
              <c:numCache>
                <c:formatCode>0.0%</c:formatCode>
                <c:ptCount val="5"/>
                <c:pt idx="0">
                  <c:v>0.38758586182733618</c:v>
                </c:pt>
                <c:pt idx="1">
                  <c:v>0.33934631197159854</c:v>
                </c:pt>
                <c:pt idx="2">
                  <c:v>0.29837043090951959</c:v>
                </c:pt>
                <c:pt idx="3">
                  <c:v>0.25653060745576117</c:v>
                </c:pt>
                <c:pt idx="4">
                  <c:v>0.22110238237838412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Sheet2!$I$39</c:f>
              <c:strCache>
                <c:ptCount val="1"/>
                <c:pt idx="0">
                  <c:v>Low-Skill Services</c:v>
                </c:pt>
              </c:strCache>
            </c:strRef>
          </c:tx>
          <c:cat>
            <c:numRef>
              <c:f>Sheet2!$J$27:$N$27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Sheet2!$J$39:$N$39</c:f>
              <c:numCache>
                <c:formatCode>0.0%</c:formatCode>
                <c:ptCount val="5"/>
                <c:pt idx="0">
                  <c:v>0.11985421093187053</c:v>
                </c:pt>
                <c:pt idx="1">
                  <c:v>0.10473523974978892</c:v>
                </c:pt>
                <c:pt idx="2">
                  <c:v>0.11233595804461959</c:v>
                </c:pt>
                <c:pt idx="3">
                  <c:v>0.11381243037622085</c:v>
                </c:pt>
                <c:pt idx="4">
                  <c:v>0.14817027777185493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23264"/>
        <c:axId val="85331904"/>
      </c:lineChart>
      <c:catAx>
        <c:axId val="8532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31904"/>
        <c:crosses val="autoZero"/>
        <c:auto val="1"/>
        <c:lblAlgn val="ctr"/>
        <c:lblOffset val="100"/>
        <c:noMultiLvlLbl val="0"/>
      </c:catAx>
      <c:valAx>
        <c:axId val="85331904"/>
        <c:scaling>
          <c:orientation val="minMax"/>
          <c:max val="0.6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Employment Share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85323264"/>
        <c:crosses val="autoZero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68391634235375798"/>
          <c:y val="0.19606377524006"/>
          <c:w val="0.28926373427459501"/>
          <c:h val="0.474307696282665"/>
        </c:manualLayout>
      </c:layout>
      <c:overlay val="0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(a)</a:t>
            </a:r>
          </a:p>
        </c:rich>
      </c:tx>
      <c:layout>
        <c:manualLayout>
          <c:xMode val="edge"/>
          <c:yMode val="edge"/>
          <c:x val="0.480205900986515"/>
          <c:y val="0.9129852744310580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2720457356624"/>
          <c:y val="1.7791270067145201E-2"/>
          <c:w val="0.71369475367303303"/>
          <c:h val="0.5399580474127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Sheet2!$AT$6</c:f>
              <c:strCache>
                <c:ptCount val="1"/>
                <c:pt idx="0">
                  <c:v>Males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Sheet2!$AS$31:$AS$34</c:f>
              <c:strCache>
                <c:ptCount val="4"/>
                <c:pt idx="0">
                  <c:v>Management and Related Occupations</c:v>
                </c:pt>
                <c:pt idx="1">
                  <c:v>Blue-Collar Middle-Skill</c:v>
                </c:pt>
                <c:pt idx="2">
                  <c:v>Clerical/Retail Sales</c:v>
                </c:pt>
                <c:pt idx="3">
                  <c:v>Low-Skill Services</c:v>
                </c:pt>
              </c:strCache>
            </c:strRef>
          </c:cat>
          <c:val>
            <c:numRef>
              <c:f>Sheet2!$AT$31:$AT$34</c:f>
              <c:numCache>
                <c:formatCode>0.0%</c:formatCode>
                <c:ptCount val="4"/>
                <c:pt idx="0">
                  <c:v>0.19832310323202784</c:v>
                </c:pt>
                <c:pt idx="1">
                  <c:v>-0.27202343975051241</c:v>
                </c:pt>
                <c:pt idx="2">
                  <c:v>-0.11986601254925132</c:v>
                </c:pt>
                <c:pt idx="3">
                  <c:v>0.11883805397444014</c:v>
                </c:pt>
              </c:numCache>
            </c:numRef>
          </c:val>
        </c:ser>
        <c:ser>
          <c:idx val="1"/>
          <c:order val="1"/>
          <c:tx>
            <c:strRef>
              <c:f>Sheet2!$AU$6</c:f>
              <c:strCache>
                <c:ptCount val="1"/>
                <c:pt idx="0">
                  <c:v>Females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Sheet2!$AS$31:$AS$34</c:f>
              <c:strCache>
                <c:ptCount val="4"/>
                <c:pt idx="0">
                  <c:v>Management and Related Occupations</c:v>
                </c:pt>
                <c:pt idx="1">
                  <c:v>Blue-Collar Middle-Skill</c:v>
                </c:pt>
                <c:pt idx="2">
                  <c:v>Clerical/Retail Sales</c:v>
                </c:pt>
                <c:pt idx="3">
                  <c:v>Low-Skill Services</c:v>
                </c:pt>
              </c:strCache>
            </c:strRef>
          </c:cat>
          <c:val>
            <c:numRef>
              <c:f>Sheet2!$AU$31:$AU$34</c:f>
              <c:numCache>
                <c:formatCode>0.0%</c:formatCode>
                <c:ptCount val="4"/>
                <c:pt idx="0">
                  <c:v>0.52030627129637197</c:v>
                </c:pt>
                <c:pt idx="1">
                  <c:v>-0.51041408846576508</c:v>
                </c:pt>
                <c:pt idx="2">
                  <c:v>-0.21162248668878028</c:v>
                </c:pt>
                <c:pt idx="3">
                  <c:v>-4.0131211648516248E-2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85524992"/>
        <c:axId val="85334208"/>
      </c:barChart>
      <c:catAx>
        <c:axId val="8552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85334208"/>
        <c:crosses val="autoZero"/>
        <c:auto val="1"/>
        <c:lblAlgn val="ctr"/>
        <c:lblOffset val="100"/>
        <c:noMultiLvlLbl val="0"/>
      </c:catAx>
      <c:valAx>
        <c:axId val="85334208"/>
        <c:scaling>
          <c:orientation val="minMax"/>
          <c:max val="0.6"/>
          <c:min val="-0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Change in Employment Share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cross"/>
        <c:tickLblPos val="nextTo"/>
        <c:crossAx val="85524992"/>
        <c:crosses val="autoZero"/>
        <c:crossBetween val="between"/>
        <c:majorUnit val="0.2"/>
        <c:minorUnit val="0.1"/>
      </c:valAx>
    </c:plotArea>
    <c:legend>
      <c:legendPos val="r"/>
      <c:layout>
        <c:manualLayout>
          <c:xMode val="edge"/>
          <c:yMode val="edge"/>
          <c:x val="0.86982517271547999"/>
          <c:y val="0.42193551107316402"/>
          <c:w val="0.111017739161915"/>
          <c:h val="0.10258145442663"/>
        </c:manualLayout>
      </c:layout>
      <c:overlay val="0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(b)</a:t>
            </a:r>
          </a:p>
        </c:rich>
      </c:tx>
      <c:layout>
        <c:manualLayout>
          <c:xMode val="edge"/>
          <c:yMode val="edge"/>
          <c:x val="0.480205900986515"/>
          <c:y val="0.9129852744310580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2720457356624"/>
          <c:y val="1.7791270067145201E-2"/>
          <c:w val="0.71369475367303303"/>
          <c:h val="0.5399580474127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Sheet2!$AT$6</c:f>
              <c:strCache>
                <c:ptCount val="1"/>
                <c:pt idx="0">
                  <c:v>Males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Sheet2!$AS$39:$AS$42</c:f>
              <c:strCache>
                <c:ptCount val="4"/>
                <c:pt idx="0">
                  <c:v>Management and Related Occupations</c:v>
                </c:pt>
                <c:pt idx="1">
                  <c:v>Blue-Collar Middle-Skill</c:v>
                </c:pt>
                <c:pt idx="2">
                  <c:v>Clerical/Retail Sales</c:v>
                </c:pt>
                <c:pt idx="3">
                  <c:v>Low-Skill Services</c:v>
                </c:pt>
              </c:strCache>
            </c:strRef>
          </c:cat>
          <c:val>
            <c:numRef>
              <c:f>Sheet2!$AT$39:$AT$42</c:f>
              <c:numCache>
                <c:formatCode>0.0%</c:formatCode>
                <c:ptCount val="4"/>
                <c:pt idx="0">
                  <c:v>-6.855459480674393E-3</c:v>
                </c:pt>
                <c:pt idx="1">
                  <c:v>-0.2432407310642985</c:v>
                </c:pt>
                <c:pt idx="2">
                  <c:v>-0.13708258343647334</c:v>
                </c:pt>
                <c:pt idx="3">
                  <c:v>0.47856356819460344</c:v>
                </c:pt>
              </c:numCache>
            </c:numRef>
          </c:val>
        </c:ser>
        <c:ser>
          <c:idx val="1"/>
          <c:order val="1"/>
          <c:tx>
            <c:strRef>
              <c:f>Sheet2!$AU$6</c:f>
              <c:strCache>
                <c:ptCount val="1"/>
                <c:pt idx="0">
                  <c:v>Females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Sheet2!$AS$39:$AS$42</c:f>
              <c:strCache>
                <c:ptCount val="4"/>
                <c:pt idx="0">
                  <c:v>Management and Related Occupations</c:v>
                </c:pt>
                <c:pt idx="1">
                  <c:v>Blue-Collar Middle-Skill</c:v>
                </c:pt>
                <c:pt idx="2">
                  <c:v>Clerical/Retail Sales</c:v>
                </c:pt>
                <c:pt idx="3">
                  <c:v>Low-Skill Services</c:v>
                </c:pt>
              </c:strCache>
            </c:strRef>
          </c:cat>
          <c:val>
            <c:numRef>
              <c:f>Sheet2!$AU$39:$AU$42</c:f>
              <c:numCache>
                <c:formatCode>0.0%</c:formatCode>
                <c:ptCount val="4"/>
                <c:pt idx="0">
                  <c:v>0.19706538722200492</c:v>
                </c:pt>
                <c:pt idx="1">
                  <c:v>-0.31467756808274189</c:v>
                </c:pt>
                <c:pt idx="2">
                  <c:v>-0.21173796639895143</c:v>
                </c:pt>
                <c:pt idx="3">
                  <c:v>0.40305685619753584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85526016"/>
        <c:axId val="85746240"/>
      </c:barChart>
      <c:catAx>
        <c:axId val="8552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85746240"/>
        <c:crosses val="autoZero"/>
        <c:auto val="1"/>
        <c:lblAlgn val="ctr"/>
        <c:lblOffset val="100"/>
        <c:noMultiLvlLbl val="0"/>
      </c:catAx>
      <c:valAx>
        <c:axId val="85746240"/>
        <c:scaling>
          <c:orientation val="minMax"/>
          <c:max val="0.6"/>
          <c:min val="-0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Change in Employment Share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cross"/>
        <c:tickLblPos val="nextTo"/>
        <c:crossAx val="85526016"/>
        <c:crosses val="autoZero"/>
        <c:crossBetween val="between"/>
        <c:majorUnit val="0.2"/>
        <c:minorUnit val="0.1"/>
      </c:valAx>
    </c:plotArea>
    <c:legend>
      <c:legendPos val="r"/>
      <c:layout>
        <c:manualLayout>
          <c:xMode val="edge"/>
          <c:yMode val="edge"/>
          <c:x val="0.86982517271547999"/>
          <c:y val="0.42193551107316402"/>
          <c:w val="0.111017739161915"/>
          <c:h val="0.10258145442663"/>
        </c:manualLayout>
      </c:layout>
      <c:overlay val="0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Employment Share for Females in the US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Sheet1!$P$12</c:f>
              <c:strCache>
                <c:ptCount val="1"/>
                <c:pt idx="0">
                  <c:v>Management and Related Occupations</c:v>
                </c:pt>
              </c:strCache>
            </c:strRef>
          </c:tx>
          <c:cat>
            <c:numRef>
              <c:f>Sheet1!$Q$3:$U$3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Sheet1!$Q$12:$U$12</c:f>
              <c:numCache>
                <c:formatCode>0.0%</c:formatCode>
                <c:ptCount val="5"/>
                <c:pt idx="0">
                  <c:v>0.28665706441503669</c:v>
                </c:pt>
                <c:pt idx="1">
                  <c:v>0.38280510807056856</c:v>
                </c:pt>
                <c:pt idx="2">
                  <c:v>0.40940140932807401</c:v>
                </c:pt>
                <c:pt idx="3">
                  <c:v>0.43019156164108646</c:v>
                </c:pt>
                <c:pt idx="4">
                  <c:v>0.45864802055763276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Sheet1!$P$13</c:f>
              <c:strCache>
                <c:ptCount val="1"/>
                <c:pt idx="0">
                  <c:v>Other Middle-Skill</c:v>
                </c:pt>
              </c:strCache>
            </c:strRef>
          </c:tx>
          <c:cat>
            <c:numRef>
              <c:f>Sheet1!$Q$3:$U$3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Sheet1!$Q$13:$U$13</c:f>
              <c:numCache>
                <c:formatCode>0.0%</c:formatCode>
                <c:ptCount val="5"/>
                <c:pt idx="0">
                  <c:v>0.16244199848215754</c:v>
                </c:pt>
                <c:pt idx="1">
                  <c:v>0.12057433045354972</c:v>
                </c:pt>
                <c:pt idx="2">
                  <c:v>0.10287396731036882</c:v>
                </c:pt>
                <c:pt idx="3">
                  <c:v>8.6334791517512069E-2</c:v>
                </c:pt>
                <c:pt idx="4">
                  <c:v>7.3747064676970606E-2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Sheet1!$P$14</c:f>
              <c:strCache>
                <c:ptCount val="1"/>
                <c:pt idx="0">
                  <c:v>Clerical/Retail Sales</c:v>
                </c:pt>
              </c:strCache>
            </c:strRef>
          </c:tx>
          <c:cat>
            <c:numRef>
              <c:f>Sheet1!$Q$3:$U$3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Sheet1!$Q$14:$U$14</c:f>
              <c:numCache>
                <c:formatCode>0.0%</c:formatCode>
                <c:ptCount val="5"/>
                <c:pt idx="0">
                  <c:v>0.40068448879237412</c:v>
                </c:pt>
                <c:pt idx="1">
                  <c:v>0.35564154567454198</c:v>
                </c:pt>
                <c:pt idx="2">
                  <c:v>0.33251372229279902</c:v>
                </c:pt>
                <c:pt idx="3">
                  <c:v>0.31207600143513575</c:v>
                </c:pt>
                <c:pt idx="4">
                  <c:v>0.2789132738038691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Sheet1!$P$15</c:f>
              <c:strCache>
                <c:ptCount val="1"/>
                <c:pt idx="0">
                  <c:v>Low-Skill Services</c:v>
                </c:pt>
              </c:strCache>
            </c:strRef>
          </c:tx>
          <c:cat>
            <c:numRef>
              <c:f>Sheet1!$Q$3:$U$3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Sheet1!$Q$15:$U$15</c:f>
              <c:numCache>
                <c:formatCode>0.0%</c:formatCode>
                <c:ptCount val="5"/>
                <c:pt idx="0">
                  <c:v>0.15021644831043163</c:v>
                </c:pt>
                <c:pt idx="1">
                  <c:v>0.14097901580133976</c:v>
                </c:pt>
                <c:pt idx="2">
                  <c:v>0.15521090106875812</c:v>
                </c:pt>
                <c:pt idx="3">
                  <c:v>0.17139764540626568</c:v>
                </c:pt>
                <c:pt idx="4">
                  <c:v>0.18869164096152755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31264"/>
        <c:axId val="68006400"/>
      </c:lineChart>
      <c:catAx>
        <c:axId val="7073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006400"/>
        <c:crosses val="autoZero"/>
        <c:auto val="1"/>
        <c:lblAlgn val="ctr"/>
        <c:lblOffset val="100"/>
        <c:noMultiLvlLbl val="0"/>
      </c:catAx>
      <c:valAx>
        <c:axId val="68006400"/>
        <c:scaling>
          <c:orientation val="minMax"/>
          <c:max val="0.6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7073126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Employment Share in the US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Sheet1!$P$20</c:f>
              <c:strCache>
                <c:ptCount val="1"/>
                <c:pt idx="0">
                  <c:v>Management and Related Occupations</c:v>
                </c:pt>
              </c:strCache>
            </c:strRef>
          </c:tx>
          <c:cat>
            <c:numRef>
              <c:f>Sheet1!$Q$3:$U$3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Sheet1!$Q$20:$U$20</c:f>
              <c:numCache>
                <c:formatCode>0.0%</c:formatCode>
                <c:ptCount val="5"/>
                <c:pt idx="0">
                  <c:v>0.31776510181091305</c:v>
                </c:pt>
                <c:pt idx="1">
                  <c:v>0.38330396772416792</c:v>
                </c:pt>
                <c:pt idx="2">
                  <c:v>0.39766124170449396</c:v>
                </c:pt>
                <c:pt idx="3">
                  <c:v>0.41060640824302924</c:v>
                </c:pt>
                <c:pt idx="4">
                  <c:v>0.43184092426545401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Sheet1!$P$21</c:f>
              <c:strCache>
                <c:ptCount val="1"/>
                <c:pt idx="0">
                  <c:v>Other Middle-Skill</c:v>
                </c:pt>
              </c:strCache>
            </c:strRef>
          </c:tx>
          <c:cat>
            <c:numRef>
              <c:f>Sheet1!$Q$3:$U$3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Sheet1!$Q$21:$U$21</c:f>
              <c:numCache>
                <c:formatCode>0.0%</c:formatCode>
                <c:ptCount val="5"/>
                <c:pt idx="0">
                  <c:v>0.3632363410026766</c:v>
                </c:pt>
                <c:pt idx="1">
                  <c:v>0.29665674906459721</c:v>
                </c:pt>
                <c:pt idx="2">
                  <c:v>0.27403061587253369</c:v>
                </c:pt>
                <c:pt idx="3">
                  <c:v>0.25853874337629767</c:v>
                </c:pt>
                <c:pt idx="4">
                  <c:v>0.23041589236177734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Sheet1!$P$22</c:f>
              <c:strCache>
                <c:ptCount val="1"/>
                <c:pt idx="0">
                  <c:v>Clerical/Retail Sales</c:v>
                </c:pt>
              </c:strCache>
            </c:strRef>
          </c:tx>
          <c:cat>
            <c:numRef>
              <c:f>Sheet1!$Q$3:$U$3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Sheet1!$Q$22:$U$22</c:f>
              <c:numCache>
                <c:formatCode>0.0%</c:formatCode>
                <c:ptCount val="5"/>
                <c:pt idx="0">
                  <c:v>0.22193511511838629</c:v>
                </c:pt>
                <c:pt idx="1">
                  <c:v>0.21618786843210147</c:v>
                </c:pt>
                <c:pt idx="2">
                  <c:v>0.21337942649030475</c:v>
                </c:pt>
                <c:pt idx="3">
                  <c:v>0.20314599212332421</c:v>
                </c:pt>
                <c:pt idx="4">
                  <c:v>0.19131363974881732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Sheet1!$P$23</c:f>
              <c:strCache>
                <c:ptCount val="1"/>
                <c:pt idx="0">
                  <c:v>Low-Skill Services</c:v>
                </c:pt>
              </c:strCache>
            </c:strRef>
          </c:tx>
          <c:cat>
            <c:numRef>
              <c:f>Sheet1!$Q$3:$U$3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Sheet1!$Q$23:$U$23</c:f>
              <c:numCache>
                <c:formatCode>0.0%</c:formatCode>
                <c:ptCount val="5"/>
                <c:pt idx="0">
                  <c:v>9.7063442068024072E-2</c:v>
                </c:pt>
                <c:pt idx="1">
                  <c:v>0.1038514147791334</c:v>
                </c:pt>
                <c:pt idx="2">
                  <c:v>0.11492871593266757</c:v>
                </c:pt>
                <c:pt idx="3">
                  <c:v>0.1277088562573489</c:v>
                </c:pt>
                <c:pt idx="4">
                  <c:v>0.1464295436239513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32288"/>
        <c:axId val="68008704"/>
      </c:lineChart>
      <c:catAx>
        <c:axId val="7073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008704"/>
        <c:crosses val="autoZero"/>
        <c:auto val="1"/>
        <c:lblAlgn val="ctr"/>
        <c:lblOffset val="100"/>
        <c:noMultiLvlLbl val="0"/>
      </c:catAx>
      <c:valAx>
        <c:axId val="68008704"/>
        <c:scaling>
          <c:orientation val="minMax"/>
          <c:max val="0.6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7073228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(b)</a:t>
            </a:r>
          </a:p>
        </c:rich>
      </c:tx>
      <c:layout>
        <c:manualLayout>
          <c:xMode val="edge"/>
          <c:yMode val="edge"/>
          <c:x val="0.38475095785440599"/>
          <c:y val="0.89659140243154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5067125230036"/>
          <c:y val="7.7388960477269897E-2"/>
          <c:w val="0.54310209068694004"/>
          <c:h val="0.70576532507897705"/>
        </c:manualLayout>
      </c:layout>
      <c:lineChart>
        <c:grouping val="standard"/>
        <c:varyColors val="0"/>
        <c:ser>
          <c:idx val="0"/>
          <c:order val="0"/>
          <c:tx>
            <c:strRef>
              <c:f>Sheet2!$P$4</c:f>
              <c:strCache>
                <c:ptCount val="1"/>
                <c:pt idx="0">
                  <c:v>Management and Related Occupations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</c:spPr>
          </c:marker>
          <c:cat>
            <c:numRef>
              <c:f>Sheet2!$Q$3:$U$3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Sheet2!$Q$4:$U$4</c:f>
              <c:numCache>
                <c:formatCode>0.0%</c:formatCode>
                <c:ptCount val="5"/>
                <c:pt idx="0">
                  <c:v>0.25320899640817379</c:v>
                </c:pt>
                <c:pt idx="1">
                  <c:v>0.29188586852087411</c:v>
                </c:pt>
                <c:pt idx="2">
                  <c:v>0.30342619034211021</c:v>
                </c:pt>
                <c:pt idx="3">
                  <c:v>0.31836328321156654</c:v>
                </c:pt>
                <c:pt idx="4">
                  <c:v>0.30134606438884448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Sheet2!$P$5</c:f>
              <c:strCache>
                <c:ptCount val="1"/>
                <c:pt idx="0">
                  <c:v>Blue-Collar Middle-Skill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</c:spPr>
          </c:marker>
          <c:cat>
            <c:numRef>
              <c:f>Sheet2!$Q$3:$U$3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Sheet2!$Q$5:$U$5</c:f>
              <c:numCache>
                <c:formatCode>0.0%</c:formatCode>
                <c:ptCount val="5"/>
                <c:pt idx="0">
                  <c:v>0.20251550437671922</c:v>
                </c:pt>
                <c:pt idx="1">
                  <c:v>0.15416698443813062</c:v>
                </c:pt>
                <c:pt idx="2">
                  <c:v>0.14742654027335411</c:v>
                </c:pt>
                <c:pt idx="3">
                  <c:v>0.13695521962656027</c:v>
                </c:pt>
                <c:pt idx="4">
                  <c:v>0.11156640083898321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Sheet2!$P$6</c:f>
              <c:strCache>
                <c:ptCount val="1"/>
                <c:pt idx="0">
                  <c:v>Clerical/Retail Sales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</c:spPr>
          </c:marker>
          <c:cat>
            <c:numRef>
              <c:f>Sheet2!$Q$3:$U$3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Sheet2!$Q$6:$U$6</c:f>
              <c:numCache>
                <c:formatCode>0.0%</c:formatCode>
                <c:ptCount val="5"/>
                <c:pt idx="0">
                  <c:v>8.2025382626730384E-2</c:v>
                </c:pt>
                <c:pt idx="1">
                  <c:v>6.7034290843366526E-2</c:v>
                </c:pt>
                <c:pt idx="2">
                  <c:v>7.2193327083437578E-2</c:v>
                </c:pt>
                <c:pt idx="3">
                  <c:v>7.1452832122904625E-2</c:v>
                </c:pt>
                <c:pt idx="4">
                  <c:v>6.2296879299965635E-2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Sheet2!$P$7</c:f>
              <c:strCache>
                <c:ptCount val="1"/>
                <c:pt idx="0">
                  <c:v>Low-Skill Services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7"/>
            <c:spPr>
              <a:solidFill>
                <a:schemeClr val="accent4"/>
              </a:solidFill>
            </c:spPr>
          </c:marker>
          <c:cat>
            <c:numRef>
              <c:f>Sheet2!$Q$3:$U$3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Sheet2!$Q$7:$U$7</c:f>
              <c:numCache>
                <c:formatCode>0.0%</c:formatCode>
                <c:ptCount val="5"/>
                <c:pt idx="0">
                  <c:v>3.7572912753887189E-2</c:v>
                </c:pt>
                <c:pt idx="1">
                  <c:v>4.1152288751047358E-2</c:v>
                </c:pt>
                <c:pt idx="2">
                  <c:v>4.2038004587710565E-2</c:v>
                </c:pt>
                <c:pt idx="3">
                  <c:v>4.6713247605298061E-2</c:v>
                </c:pt>
                <c:pt idx="4">
                  <c:v>6.2155862062986442E-2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46656"/>
        <c:axId val="72566464"/>
      </c:lineChart>
      <c:catAx>
        <c:axId val="7264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566464"/>
        <c:crosses val="autoZero"/>
        <c:auto val="1"/>
        <c:lblAlgn val="ctr"/>
        <c:lblOffset val="100"/>
        <c:noMultiLvlLbl val="0"/>
      </c:catAx>
      <c:valAx>
        <c:axId val="72566464"/>
        <c:scaling>
          <c:orientation val="minMax"/>
          <c:max val="0.6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Employment Share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72646656"/>
        <c:crosses val="autoZero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68391634235375798"/>
          <c:y val="0.19606377524006"/>
          <c:w val="0.28926373427459501"/>
          <c:h val="0.474307696282665"/>
        </c:manualLayout>
      </c:layout>
      <c:overlay val="0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Sheet2!$P$4</c:f>
              <c:strCache>
                <c:ptCount val="1"/>
                <c:pt idx="0">
                  <c:v>Management and Related Occupations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Sheet2!$V$3</c:f>
              <c:strCache>
                <c:ptCount val="1"/>
                <c:pt idx="0">
                  <c:v>% Change</c:v>
                </c:pt>
              </c:strCache>
            </c:strRef>
          </c:cat>
          <c:val>
            <c:numRef>
              <c:f>Sheet2!$V$4</c:f>
              <c:numCache>
                <c:formatCode>0.0%</c:formatCode>
                <c:ptCount val="1"/>
                <c:pt idx="0">
                  <c:v>0.1901080477530647</c:v>
                </c:pt>
              </c:numCache>
            </c:numRef>
          </c:val>
        </c:ser>
        <c:ser>
          <c:idx val="1"/>
          <c:order val="1"/>
          <c:tx>
            <c:strRef>
              <c:f>Sheet2!$P$5</c:f>
              <c:strCache>
                <c:ptCount val="1"/>
                <c:pt idx="0">
                  <c:v>Blue-Collar Middle-Skill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Sheet2!$V$3</c:f>
              <c:strCache>
                <c:ptCount val="1"/>
                <c:pt idx="0">
                  <c:v>% Change</c:v>
                </c:pt>
              </c:strCache>
            </c:strRef>
          </c:cat>
          <c:val>
            <c:numRef>
              <c:f>Sheet2!$V$5</c:f>
              <c:numCache>
                <c:formatCode>0.0%</c:formatCode>
                <c:ptCount val="1"/>
                <c:pt idx="0">
                  <c:v>-0.44909699046327112</c:v>
                </c:pt>
              </c:numCache>
            </c:numRef>
          </c:val>
        </c:ser>
        <c:ser>
          <c:idx val="2"/>
          <c:order val="2"/>
          <c:tx>
            <c:strRef>
              <c:f>Sheet2!$P$6</c:f>
              <c:strCache>
                <c:ptCount val="1"/>
                <c:pt idx="0">
                  <c:v>Clerical/Retail Sales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Sheet2!$V$3</c:f>
              <c:strCache>
                <c:ptCount val="1"/>
                <c:pt idx="0">
                  <c:v>% Change</c:v>
                </c:pt>
              </c:strCache>
            </c:strRef>
          </c:cat>
          <c:val>
            <c:numRef>
              <c:f>Sheet2!$V$6</c:f>
              <c:numCache>
                <c:formatCode>0.0%</c:formatCode>
                <c:ptCount val="1"/>
                <c:pt idx="0">
                  <c:v>-0.24051705331924456</c:v>
                </c:pt>
              </c:numCache>
            </c:numRef>
          </c:val>
        </c:ser>
        <c:ser>
          <c:idx val="3"/>
          <c:order val="3"/>
          <c:tx>
            <c:strRef>
              <c:f>Sheet2!$P$7</c:f>
              <c:strCache>
                <c:ptCount val="1"/>
                <c:pt idx="0">
                  <c:v>Low-Skill Services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Sheet2!$V$3</c:f>
              <c:strCache>
                <c:ptCount val="1"/>
                <c:pt idx="0">
                  <c:v>% Change</c:v>
                </c:pt>
              </c:strCache>
            </c:strRef>
          </c:cat>
          <c:val>
            <c:numRef>
              <c:f>Sheet2!$V$7</c:f>
              <c:numCache>
                <c:formatCode>0.0%</c:formatCode>
                <c:ptCount val="1"/>
                <c:pt idx="0">
                  <c:v>0.65427318531635448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72648192"/>
        <c:axId val="72568768"/>
      </c:barChart>
      <c:catAx>
        <c:axId val="7264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crossAx val="72568768"/>
        <c:crosses val="autoZero"/>
        <c:auto val="1"/>
        <c:lblAlgn val="ctr"/>
        <c:lblOffset val="100"/>
        <c:noMultiLvlLbl val="0"/>
      </c:catAx>
      <c:valAx>
        <c:axId val="72568768"/>
        <c:scaling>
          <c:orientation val="minMax"/>
          <c:max val="1"/>
          <c:min val="-0.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Change in Employment Share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cross"/>
        <c:tickLblPos val="nextTo"/>
        <c:crossAx val="72648192"/>
        <c:crosses val="autoZero"/>
        <c:crossBetween val="between"/>
        <c:majorUnit val="0.2"/>
        <c:minorUnit val="0.1"/>
      </c:valAx>
    </c:plotArea>
    <c:legend>
      <c:legendPos val="r"/>
      <c:layout/>
      <c:overlay val="0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Females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Sheet2!$P$12</c:f>
              <c:strCache>
                <c:ptCount val="1"/>
                <c:pt idx="0">
                  <c:v>Management and Related Occupations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Sheet2!$V$3</c:f>
              <c:strCache>
                <c:ptCount val="1"/>
                <c:pt idx="0">
                  <c:v>% Change</c:v>
                </c:pt>
              </c:strCache>
            </c:strRef>
          </c:cat>
          <c:val>
            <c:numRef>
              <c:f>Sheet2!$V$12</c:f>
              <c:numCache>
                <c:formatCode>0.0%</c:formatCode>
                <c:ptCount val="1"/>
                <c:pt idx="0">
                  <c:v>0.81990601534543395</c:v>
                </c:pt>
              </c:numCache>
            </c:numRef>
          </c:val>
        </c:ser>
        <c:ser>
          <c:idx val="1"/>
          <c:order val="1"/>
          <c:tx>
            <c:strRef>
              <c:f>Sheet2!$P$13</c:f>
              <c:strCache>
                <c:ptCount val="1"/>
                <c:pt idx="0">
                  <c:v>Blue-Collar Middle-Skill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Sheet2!$V$3</c:f>
              <c:strCache>
                <c:ptCount val="1"/>
                <c:pt idx="0">
                  <c:v>% Change</c:v>
                </c:pt>
              </c:strCache>
            </c:strRef>
          </c:cat>
          <c:val>
            <c:numRef>
              <c:f>Sheet2!$V$13</c:f>
              <c:numCache>
                <c:formatCode>0.0%</c:formatCode>
                <c:ptCount val="1"/>
                <c:pt idx="0">
                  <c:v>-0.66447579247493049</c:v>
                </c:pt>
              </c:numCache>
            </c:numRef>
          </c:val>
        </c:ser>
        <c:ser>
          <c:idx val="2"/>
          <c:order val="2"/>
          <c:tx>
            <c:strRef>
              <c:f>Sheet2!$P$14</c:f>
              <c:strCache>
                <c:ptCount val="1"/>
                <c:pt idx="0">
                  <c:v>Clerical/Retail Sales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Sheet2!$V$3</c:f>
              <c:strCache>
                <c:ptCount val="1"/>
                <c:pt idx="0">
                  <c:v>% Change</c:v>
                </c:pt>
              </c:strCache>
            </c:strRef>
          </c:cat>
          <c:val>
            <c:numRef>
              <c:f>Sheet2!$V$14</c:f>
              <c:numCache>
                <c:formatCode>0.0%</c:formatCode>
                <c:ptCount val="1"/>
                <c:pt idx="0">
                  <c:v>-0.3785519381119602</c:v>
                </c:pt>
              </c:numCache>
            </c:numRef>
          </c:val>
        </c:ser>
        <c:ser>
          <c:idx val="3"/>
          <c:order val="3"/>
          <c:tx>
            <c:strRef>
              <c:f>Sheet2!$P$15</c:f>
              <c:strCache>
                <c:ptCount val="1"/>
                <c:pt idx="0">
                  <c:v>Low-Skill Services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Sheet2!$V$3</c:f>
              <c:strCache>
                <c:ptCount val="1"/>
                <c:pt idx="0">
                  <c:v>% Change</c:v>
                </c:pt>
              </c:strCache>
            </c:strRef>
          </c:cat>
          <c:val>
            <c:numRef>
              <c:f>Sheet2!$V$15</c:f>
              <c:numCache>
                <c:formatCode>0.0%</c:formatCode>
                <c:ptCount val="1"/>
                <c:pt idx="0">
                  <c:v>0.3467504845465707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72649216"/>
        <c:axId val="72571072"/>
      </c:barChart>
      <c:catAx>
        <c:axId val="7264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crossAx val="72571072"/>
        <c:crosses val="autoZero"/>
        <c:auto val="1"/>
        <c:lblAlgn val="ctr"/>
        <c:lblOffset val="100"/>
        <c:noMultiLvlLbl val="0"/>
      </c:catAx>
      <c:valAx>
        <c:axId val="72571072"/>
        <c:scaling>
          <c:orientation val="minMax"/>
          <c:max val="1"/>
          <c:min val="-0.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Change in Employment Share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cross"/>
        <c:tickLblPos val="nextTo"/>
        <c:crossAx val="72649216"/>
        <c:crosses val="autoZero"/>
        <c:crossBetween val="between"/>
        <c:majorUnit val="0.2"/>
        <c:minorUnit val="0.1"/>
      </c:valAx>
    </c:plotArea>
    <c:legend>
      <c:legendPos val="r"/>
      <c:layout/>
      <c:overlay val="0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Males and Females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Sheet2!$P$20</c:f>
              <c:strCache>
                <c:ptCount val="1"/>
                <c:pt idx="0">
                  <c:v>Management and Related Occupations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Sheet2!$V$3</c:f>
              <c:strCache>
                <c:ptCount val="1"/>
                <c:pt idx="0">
                  <c:v>% Change</c:v>
                </c:pt>
              </c:strCache>
            </c:strRef>
          </c:cat>
          <c:val>
            <c:numRef>
              <c:f>Sheet2!$V$20</c:f>
              <c:numCache>
                <c:formatCode>0.0%</c:formatCode>
                <c:ptCount val="1"/>
                <c:pt idx="0">
                  <c:v>0.42371059846611436</c:v>
                </c:pt>
              </c:numCache>
            </c:numRef>
          </c:val>
        </c:ser>
        <c:ser>
          <c:idx val="1"/>
          <c:order val="1"/>
          <c:tx>
            <c:strRef>
              <c:f>Sheet2!$P$21</c:f>
              <c:strCache>
                <c:ptCount val="1"/>
                <c:pt idx="0">
                  <c:v>Blue-Collar Middle-Skill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Sheet2!$V$3</c:f>
              <c:strCache>
                <c:ptCount val="1"/>
                <c:pt idx="0">
                  <c:v>% Change</c:v>
                </c:pt>
              </c:strCache>
            </c:strRef>
          </c:cat>
          <c:val>
            <c:numRef>
              <c:f>Sheet2!$V$21</c:f>
              <c:numCache>
                <c:formatCode>0.0%</c:formatCode>
                <c:ptCount val="1"/>
                <c:pt idx="0">
                  <c:v>-0.49824961848569987</c:v>
                </c:pt>
              </c:numCache>
            </c:numRef>
          </c:val>
        </c:ser>
        <c:ser>
          <c:idx val="2"/>
          <c:order val="2"/>
          <c:tx>
            <c:strRef>
              <c:f>Sheet2!$P$22</c:f>
              <c:strCache>
                <c:ptCount val="1"/>
                <c:pt idx="0">
                  <c:v>Clerical/Retail Sales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Sheet2!$V$3</c:f>
              <c:strCache>
                <c:ptCount val="1"/>
                <c:pt idx="0">
                  <c:v>% Change</c:v>
                </c:pt>
              </c:strCache>
            </c:strRef>
          </c:cat>
          <c:val>
            <c:numRef>
              <c:f>Sheet2!$V$22</c:f>
              <c:numCache>
                <c:formatCode>0.0%</c:formatCode>
                <c:ptCount val="1"/>
                <c:pt idx="0">
                  <c:v>-0.33264256926792352</c:v>
                </c:pt>
              </c:numCache>
            </c:numRef>
          </c:val>
        </c:ser>
        <c:ser>
          <c:idx val="3"/>
          <c:order val="3"/>
          <c:tx>
            <c:strRef>
              <c:f>Sheet2!$P$23</c:f>
              <c:strCache>
                <c:ptCount val="1"/>
                <c:pt idx="0">
                  <c:v>Low-Skill Services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Sheet2!$V$3</c:f>
              <c:strCache>
                <c:ptCount val="1"/>
                <c:pt idx="0">
                  <c:v>% Change</c:v>
                </c:pt>
              </c:strCache>
            </c:strRef>
          </c:cat>
          <c:val>
            <c:numRef>
              <c:f>Sheet2!$V$23</c:f>
              <c:numCache>
                <c:formatCode>0.0%</c:formatCode>
                <c:ptCount val="1"/>
                <c:pt idx="0">
                  <c:v>0.47735100378140982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72650240"/>
        <c:axId val="85017152"/>
      </c:barChart>
      <c:catAx>
        <c:axId val="7265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crossAx val="85017152"/>
        <c:crosses val="autoZero"/>
        <c:auto val="1"/>
        <c:lblAlgn val="ctr"/>
        <c:lblOffset val="100"/>
        <c:noMultiLvlLbl val="0"/>
      </c:catAx>
      <c:valAx>
        <c:axId val="85017152"/>
        <c:scaling>
          <c:orientation val="minMax"/>
          <c:max val="1"/>
          <c:min val="-0.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Change in Employment Share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cross"/>
        <c:tickLblPos val="nextTo"/>
        <c:crossAx val="72650240"/>
        <c:crosses val="autoZero"/>
        <c:crossBetween val="between"/>
        <c:majorUnit val="0.2"/>
        <c:minorUnit val="0.1"/>
      </c:valAx>
    </c:plotArea>
    <c:legend>
      <c:legendPos val="r"/>
      <c:layout/>
      <c:overlay val="0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Sheet2!$AT$6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Sheet2!$AS$7:$AS$10</c:f>
              <c:strCache>
                <c:ptCount val="4"/>
                <c:pt idx="0">
                  <c:v>Management and Related Occupations</c:v>
                </c:pt>
                <c:pt idx="1">
                  <c:v>Blue-Collar Middle-Skill</c:v>
                </c:pt>
                <c:pt idx="2">
                  <c:v>Clerical/Retail Sales</c:v>
                </c:pt>
                <c:pt idx="3">
                  <c:v>Low-Skill Services</c:v>
                </c:pt>
              </c:strCache>
            </c:strRef>
          </c:cat>
          <c:val>
            <c:numRef>
              <c:f>Sheet2!$AT$7:$AT$10</c:f>
              <c:numCache>
                <c:formatCode>0.0%</c:formatCode>
                <c:ptCount val="4"/>
                <c:pt idx="0">
                  <c:v>0.1901080477530647</c:v>
                </c:pt>
                <c:pt idx="1">
                  <c:v>-0.44909699046327112</c:v>
                </c:pt>
                <c:pt idx="2">
                  <c:v>-0.24051705331924456</c:v>
                </c:pt>
                <c:pt idx="3">
                  <c:v>0.65427318531635448</c:v>
                </c:pt>
              </c:numCache>
            </c:numRef>
          </c:val>
        </c:ser>
        <c:ser>
          <c:idx val="1"/>
          <c:order val="1"/>
          <c:tx>
            <c:strRef>
              <c:f>Sheet2!$AU$6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Sheet2!$AS$7:$AS$10</c:f>
              <c:strCache>
                <c:ptCount val="4"/>
                <c:pt idx="0">
                  <c:v>Management and Related Occupations</c:v>
                </c:pt>
                <c:pt idx="1">
                  <c:v>Blue-Collar Middle-Skill</c:v>
                </c:pt>
                <c:pt idx="2">
                  <c:v>Clerical/Retail Sales</c:v>
                </c:pt>
                <c:pt idx="3">
                  <c:v>Low-Skill Services</c:v>
                </c:pt>
              </c:strCache>
            </c:strRef>
          </c:cat>
          <c:val>
            <c:numRef>
              <c:f>Sheet2!$AU$7:$AU$10</c:f>
              <c:numCache>
                <c:formatCode>0.0%</c:formatCode>
                <c:ptCount val="4"/>
                <c:pt idx="0">
                  <c:v>0.81990601534543395</c:v>
                </c:pt>
                <c:pt idx="1">
                  <c:v>-0.66447579247493049</c:v>
                </c:pt>
                <c:pt idx="2">
                  <c:v>-0.3785519381119602</c:v>
                </c:pt>
                <c:pt idx="3">
                  <c:v>0.3467504845465707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38976000"/>
        <c:axId val="85019456"/>
      </c:barChart>
      <c:catAx>
        <c:axId val="3897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85019456"/>
        <c:crosses val="autoZero"/>
        <c:auto val="1"/>
        <c:lblAlgn val="ctr"/>
        <c:lblOffset val="100"/>
        <c:noMultiLvlLbl val="0"/>
      </c:catAx>
      <c:valAx>
        <c:axId val="85019456"/>
        <c:scaling>
          <c:orientation val="minMax"/>
          <c:max val="1"/>
          <c:min val="-0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Change in Employment Share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cross"/>
        <c:tickLblPos val="nextTo"/>
        <c:crossAx val="38976000"/>
        <c:crosses val="autoZero"/>
        <c:crossBetween val="between"/>
        <c:majorUnit val="0.2"/>
        <c:minorUnit val="0.1"/>
      </c:valAx>
    </c:plotArea>
    <c:legend>
      <c:legendPos val="r"/>
      <c:layout/>
      <c:overlay val="0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(c)</a:t>
            </a:r>
          </a:p>
        </c:rich>
      </c:tx>
      <c:layout>
        <c:manualLayout>
          <c:xMode val="edge"/>
          <c:yMode val="edge"/>
          <c:x val="0.38475095785440599"/>
          <c:y val="0.89659140243154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5067125230036"/>
          <c:y val="7.7388960477269897E-2"/>
          <c:w val="0.54310209068694004"/>
          <c:h val="0.70576532507897705"/>
        </c:manualLayout>
      </c:layout>
      <c:lineChart>
        <c:grouping val="standard"/>
        <c:varyColors val="0"/>
        <c:ser>
          <c:idx val="0"/>
          <c:order val="0"/>
          <c:tx>
            <c:strRef>
              <c:f>Sheet2!$P$12</c:f>
              <c:strCache>
                <c:ptCount val="1"/>
                <c:pt idx="0">
                  <c:v>Management and Related Occupations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</c:spPr>
          </c:marker>
          <c:cat>
            <c:numRef>
              <c:f>Sheet2!$Q$3:$U$3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Sheet2!$Q$12:$U$12</c:f>
              <c:numCache>
                <c:formatCode>0.0%</c:formatCode>
                <c:ptCount val="5"/>
                <c:pt idx="0">
                  <c:v>0.14929568819938657</c:v>
                </c:pt>
                <c:pt idx="1">
                  <c:v>0.20667475521622047</c:v>
                </c:pt>
                <c:pt idx="2">
                  <c:v>0.22697517104703516</c:v>
                </c:pt>
                <c:pt idx="3">
                  <c:v>0.24414538039339767</c:v>
                </c:pt>
                <c:pt idx="4">
                  <c:v>0.27170412101919994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Sheet2!$P$13</c:f>
              <c:strCache>
                <c:ptCount val="1"/>
                <c:pt idx="0">
                  <c:v>Blue-Collar Middle-Skill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</c:spPr>
          </c:marker>
          <c:cat>
            <c:numRef>
              <c:f>Sheet2!$Q$3:$U$3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Sheet2!$Q$13:$U$13</c:f>
              <c:numCache>
                <c:formatCode>0.0%</c:formatCode>
                <c:ptCount val="5"/>
                <c:pt idx="0">
                  <c:v>5.9883284422153064E-2</c:v>
                </c:pt>
                <c:pt idx="1">
                  <c:v>4.1131767742476857E-2</c:v>
                </c:pt>
                <c:pt idx="2">
                  <c:v>2.9318012389483658E-2</c:v>
                </c:pt>
                <c:pt idx="3">
                  <c:v>2.441302166571142E-2</c:v>
                </c:pt>
                <c:pt idx="4">
                  <c:v>2.0092291549741244E-2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Sheet2!$P$14</c:f>
              <c:strCache>
                <c:ptCount val="1"/>
                <c:pt idx="0">
                  <c:v>Clerical/Retail Sales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</c:spPr>
          </c:marker>
          <c:cat>
            <c:numRef>
              <c:f>Sheet2!$Q$3:$U$3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Sheet2!$Q$14:$U$14</c:f>
              <c:numCache>
                <c:formatCode>0.0%</c:formatCode>
                <c:ptCount val="5"/>
                <c:pt idx="0">
                  <c:v>0.16459888004661388</c:v>
                </c:pt>
                <c:pt idx="1">
                  <c:v>0.15126720458536438</c:v>
                </c:pt>
                <c:pt idx="2">
                  <c:v>0.1297660557449612</c:v>
                </c:pt>
                <c:pt idx="3">
                  <c:v>0.10941425912350704</c:v>
                </c:pt>
                <c:pt idx="4">
                  <c:v>0.10228965499391014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Sheet2!$P$15</c:f>
              <c:strCache>
                <c:ptCount val="1"/>
                <c:pt idx="0">
                  <c:v>Low-Skill Services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7"/>
            <c:spPr>
              <a:solidFill>
                <a:schemeClr val="accent4"/>
              </a:solidFill>
            </c:spPr>
          </c:marker>
          <c:cat>
            <c:numRef>
              <c:f>Sheet2!$Q$3:$U$3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Sheet2!$Q$15:$U$15</c:f>
              <c:numCache>
                <c:formatCode>0.0%</c:formatCode>
                <c:ptCount val="5"/>
                <c:pt idx="0">
                  <c:v>5.0899351166335864E-2</c:v>
                </c:pt>
                <c:pt idx="1">
                  <c:v>4.6686839902519657E-2</c:v>
                </c:pt>
                <c:pt idx="2">
                  <c:v>4.8856698531907487E-2</c:v>
                </c:pt>
                <c:pt idx="3">
                  <c:v>4.8542756251054399E-2</c:v>
                </c:pt>
                <c:pt idx="4">
                  <c:v>6.8548725846368883E-2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20192"/>
        <c:axId val="85021760"/>
      </c:lineChart>
      <c:catAx>
        <c:axId val="8532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021760"/>
        <c:crosses val="autoZero"/>
        <c:auto val="1"/>
        <c:lblAlgn val="ctr"/>
        <c:lblOffset val="100"/>
        <c:noMultiLvlLbl val="0"/>
      </c:catAx>
      <c:valAx>
        <c:axId val="85021760"/>
        <c:scaling>
          <c:orientation val="minMax"/>
          <c:max val="0.6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Employment Share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85320192"/>
        <c:crosses val="autoZero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68391634235375798"/>
          <c:y val="0.19606377524006"/>
          <c:w val="0.28926373427459501"/>
          <c:h val="0.474307696282665"/>
        </c:manualLayout>
      </c:layout>
      <c:overlay val="0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4761</xdr:rowOff>
    </xdr:from>
    <xdr:to>
      <xdr:col>32</xdr:col>
      <xdr:colOff>533400</xdr:colOff>
      <xdr:row>15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16</xdr:row>
      <xdr:rowOff>0</xdr:rowOff>
    </xdr:from>
    <xdr:to>
      <xdr:col>32</xdr:col>
      <xdr:colOff>533400</xdr:colOff>
      <xdr:row>30</xdr:row>
      <xdr:rowOff>80963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31</xdr:row>
      <xdr:rowOff>0</xdr:rowOff>
    </xdr:from>
    <xdr:to>
      <xdr:col>32</xdr:col>
      <xdr:colOff>533400</xdr:colOff>
      <xdr:row>45</xdr:row>
      <xdr:rowOff>80963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4761</xdr:rowOff>
    </xdr:from>
    <xdr:to>
      <xdr:col>32</xdr:col>
      <xdr:colOff>533400</xdr:colOff>
      <xdr:row>15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0</xdr:colOff>
      <xdr:row>1</xdr:row>
      <xdr:rowOff>0</xdr:rowOff>
    </xdr:from>
    <xdr:to>
      <xdr:col>43</xdr:col>
      <xdr:colOff>533400</xdr:colOff>
      <xdr:row>15</xdr:row>
      <xdr:rowOff>80963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16</xdr:row>
      <xdr:rowOff>0</xdr:rowOff>
    </xdr:from>
    <xdr:to>
      <xdr:col>43</xdr:col>
      <xdr:colOff>533400</xdr:colOff>
      <xdr:row>30</xdr:row>
      <xdr:rowOff>80963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32</xdr:row>
      <xdr:rowOff>0</xdr:rowOff>
    </xdr:from>
    <xdr:to>
      <xdr:col>43</xdr:col>
      <xdr:colOff>533400</xdr:colOff>
      <xdr:row>46</xdr:row>
      <xdr:rowOff>80963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38100</xdr:colOff>
      <xdr:row>1</xdr:row>
      <xdr:rowOff>0</xdr:rowOff>
    </xdr:from>
    <xdr:to>
      <xdr:col>57</xdr:col>
      <xdr:colOff>571500</xdr:colOff>
      <xdr:row>25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16</xdr:row>
      <xdr:rowOff>0</xdr:rowOff>
    </xdr:from>
    <xdr:to>
      <xdr:col>32</xdr:col>
      <xdr:colOff>533400</xdr:colOff>
      <xdr:row>30</xdr:row>
      <xdr:rowOff>80963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32</xdr:row>
      <xdr:rowOff>0</xdr:rowOff>
    </xdr:from>
    <xdr:to>
      <xdr:col>32</xdr:col>
      <xdr:colOff>533400</xdr:colOff>
      <xdr:row>46</xdr:row>
      <xdr:rowOff>80963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18</xdr:col>
      <xdr:colOff>342900</xdr:colOff>
      <xdr:row>55</xdr:row>
      <xdr:rowOff>80963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18</xdr:col>
      <xdr:colOff>342900</xdr:colOff>
      <xdr:row>70</xdr:row>
      <xdr:rowOff>80963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0</xdr:colOff>
      <xdr:row>29</xdr:row>
      <xdr:rowOff>0</xdr:rowOff>
    </xdr:from>
    <xdr:to>
      <xdr:col>59</xdr:col>
      <xdr:colOff>533400</xdr:colOff>
      <xdr:row>53</xdr:row>
      <xdr:rowOff>171450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0</xdr:colOff>
      <xdr:row>54</xdr:row>
      <xdr:rowOff>0</xdr:rowOff>
    </xdr:from>
    <xdr:to>
      <xdr:col>59</xdr:col>
      <xdr:colOff>533400</xdr:colOff>
      <xdr:row>78</xdr:row>
      <xdr:rowOff>171450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24"/>
  <sheetViews>
    <sheetView workbookViewId="0">
      <selection activeCell="D19" sqref="D19"/>
    </sheetView>
  </sheetViews>
  <sheetFormatPr defaultColWidth="8.85546875" defaultRowHeight="15"/>
  <cols>
    <col min="10" max="11" width="12" bestFit="1" customWidth="1"/>
  </cols>
  <sheetData>
    <row r="1" spans="1:21" ht="15.75" thickBot="1">
      <c r="A1" s="2" t="s">
        <v>15</v>
      </c>
    </row>
    <row r="2" spans="1:21">
      <c r="A2" t="s">
        <v>0</v>
      </c>
      <c r="B2" t="s">
        <v>3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J2" t="s">
        <v>1</v>
      </c>
      <c r="Q2" t="s">
        <v>1</v>
      </c>
    </row>
    <row r="3" spans="1:21">
      <c r="A3" t="s">
        <v>1</v>
      </c>
      <c r="B3" t="s">
        <v>4</v>
      </c>
      <c r="C3">
        <v>37823508140</v>
      </c>
      <c r="D3">
        <v>50278997647</v>
      </c>
      <c r="E3">
        <v>58316887499</v>
      </c>
      <c r="F3">
        <v>61554829305</v>
      </c>
      <c r="G3">
        <v>62339118574</v>
      </c>
      <c r="J3">
        <v>1980</v>
      </c>
      <c r="K3">
        <v>1990</v>
      </c>
      <c r="L3">
        <v>2000</v>
      </c>
      <c r="M3">
        <v>2005</v>
      </c>
      <c r="N3">
        <v>2013</v>
      </c>
      <c r="Q3">
        <v>1980</v>
      </c>
      <c r="R3">
        <v>1990</v>
      </c>
      <c r="S3">
        <v>2000</v>
      </c>
      <c r="T3">
        <v>2005</v>
      </c>
      <c r="U3">
        <v>2013</v>
      </c>
    </row>
    <row r="4" spans="1:21">
      <c r="A4" t="s">
        <v>2</v>
      </c>
      <c r="B4" t="s">
        <v>4</v>
      </c>
      <c r="C4">
        <v>19172526360</v>
      </c>
      <c r="D4">
        <v>34845478175</v>
      </c>
      <c r="E4">
        <v>45291681265</v>
      </c>
      <c r="F4">
        <v>49387230241</v>
      </c>
      <c r="G4">
        <v>54976517463.5</v>
      </c>
      <c r="I4" t="s">
        <v>14</v>
      </c>
      <c r="J4">
        <f>C3</f>
        <v>37823508140</v>
      </c>
      <c r="K4">
        <f t="shared" ref="K4:N4" si="0">D3</f>
        <v>50278997647</v>
      </c>
      <c r="L4">
        <f t="shared" si="0"/>
        <v>58316887499</v>
      </c>
      <c r="M4">
        <f t="shared" si="0"/>
        <v>61554829305</v>
      </c>
      <c r="N4">
        <f t="shared" si="0"/>
        <v>62339118574</v>
      </c>
      <c r="P4" s="5" t="s">
        <v>26</v>
      </c>
      <c r="Q4" s="1">
        <f>J4/J$8</f>
        <v>0.33626228778044936</v>
      </c>
      <c r="R4" s="1">
        <f t="shared" ref="R4:R8" si="1">K4/K$8</f>
        <v>0.38365046210797876</v>
      </c>
      <c r="S4" s="1">
        <f t="shared" ref="S4:S8" si="2">L4/L$8</f>
        <v>0.38899768764333992</v>
      </c>
      <c r="T4" s="1">
        <f t="shared" ref="T4:T8" si="3">M4/M$8</f>
        <v>0.39613660567926379</v>
      </c>
      <c r="U4" s="1">
        <f t="shared" ref="U4:U8" si="4">N4/N$8</f>
        <v>0.41067278229415904</v>
      </c>
    </row>
    <row r="5" spans="1:21">
      <c r="A5" t="s">
        <v>1</v>
      </c>
      <c r="B5" t="s">
        <v>13</v>
      </c>
      <c r="C5">
        <v>54287365260</v>
      </c>
      <c r="D5">
        <v>54906305727</v>
      </c>
      <c r="E5">
        <v>60016404725</v>
      </c>
      <c r="F5">
        <v>59943298135</v>
      </c>
      <c r="G5">
        <v>53755904646.5</v>
      </c>
      <c r="I5" t="s">
        <v>13</v>
      </c>
      <c r="J5">
        <f>C5</f>
        <v>54287365260</v>
      </c>
      <c r="K5">
        <f t="shared" ref="K5:M5" si="5">D5</f>
        <v>54906305727</v>
      </c>
      <c r="L5">
        <f t="shared" si="5"/>
        <v>60016404725</v>
      </c>
      <c r="M5">
        <f t="shared" si="5"/>
        <v>59943298135</v>
      </c>
      <c r="N5">
        <f>G5</f>
        <v>53755904646.5</v>
      </c>
      <c r="P5" t="s">
        <v>13</v>
      </c>
      <c r="Q5" s="1">
        <f t="shared" ref="Q5:Q8" si="6">J5/J$8</f>
        <v>0.48263089643435941</v>
      </c>
      <c r="R5" s="1">
        <f t="shared" si="1"/>
        <v>0.41895882079229135</v>
      </c>
      <c r="S5" s="1">
        <f t="shared" si="2"/>
        <v>0.40033416836747593</v>
      </c>
      <c r="T5" s="1">
        <f t="shared" si="3"/>
        <v>0.38576558370035502</v>
      </c>
      <c r="U5" s="1">
        <f t="shared" si="4"/>
        <v>0.35412895515537529</v>
      </c>
    </row>
    <row r="6" spans="1:21">
      <c r="A6" t="s">
        <v>2</v>
      </c>
      <c r="B6" t="s">
        <v>13</v>
      </c>
      <c r="C6">
        <v>10864631940</v>
      </c>
      <c r="D6">
        <v>10975481026</v>
      </c>
      <c r="E6">
        <v>11380847334</v>
      </c>
      <c r="F6">
        <v>9911482713</v>
      </c>
      <c r="G6">
        <v>8839800037</v>
      </c>
      <c r="I6" t="s">
        <v>5</v>
      </c>
      <c r="J6">
        <f>C7</f>
        <v>13008420420</v>
      </c>
      <c r="K6">
        <f t="shared" ref="K6:N6" si="7">D7</f>
        <v>15638319057</v>
      </c>
      <c r="L6">
        <f t="shared" si="7"/>
        <v>18809229099</v>
      </c>
      <c r="M6">
        <f t="shared" si="7"/>
        <v>19060947260</v>
      </c>
      <c r="N6">
        <f t="shared" si="7"/>
        <v>18540681528</v>
      </c>
      <c r="P6" t="s">
        <v>5</v>
      </c>
      <c r="Q6" s="1">
        <f t="shared" si="6"/>
        <v>0.1156487440204724</v>
      </c>
      <c r="R6" s="1">
        <f t="shared" si="1"/>
        <v>0.11932712690361365</v>
      </c>
      <c r="S6" s="1">
        <f t="shared" si="2"/>
        <v>0.12546531441669082</v>
      </c>
      <c r="T6" s="1">
        <f t="shared" si="3"/>
        <v>0.12266688144311902</v>
      </c>
      <c r="U6" s="1">
        <f t="shared" si="4"/>
        <v>0.12214085541962318</v>
      </c>
    </row>
    <row r="7" spans="1:21">
      <c r="A7" t="s">
        <v>1</v>
      </c>
      <c r="B7" t="s">
        <v>5</v>
      </c>
      <c r="C7">
        <v>13008420420</v>
      </c>
      <c r="D7">
        <v>15638319057</v>
      </c>
      <c r="E7">
        <v>18809229099</v>
      </c>
      <c r="F7">
        <v>19060947260</v>
      </c>
      <c r="G7">
        <v>18540681528</v>
      </c>
      <c r="I7" t="s">
        <v>6</v>
      </c>
      <c r="J7">
        <f>C9</f>
        <v>7362865240</v>
      </c>
      <c r="K7">
        <f t="shared" ref="K7:N7" si="8">D9</f>
        <v>10230559990</v>
      </c>
      <c r="L7">
        <f t="shared" si="8"/>
        <v>12773247720</v>
      </c>
      <c r="M7">
        <f t="shared" si="8"/>
        <v>14828810243</v>
      </c>
      <c r="N7">
        <f t="shared" si="8"/>
        <v>17161836412.5</v>
      </c>
      <c r="P7" t="s">
        <v>6</v>
      </c>
      <c r="Q7" s="1">
        <f t="shared" si="6"/>
        <v>6.545807176471885E-2</v>
      </c>
      <c r="R7" s="1">
        <f t="shared" si="1"/>
        <v>7.8063590196116209E-2</v>
      </c>
      <c r="S7" s="1">
        <f t="shared" si="2"/>
        <v>8.5202829572493324E-2</v>
      </c>
      <c r="T7" s="1">
        <f t="shared" si="3"/>
        <v>9.5430929177262203E-2</v>
      </c>
      <c r="U7" s="1">
        <f t="shared" si="4"/>
        <v>0.1130574071308425</v>
      </c>
    </row>
    <row r="8" spans="1:21">
      <c r="A8" t="s">
        <v>2</v>
      </c>
      <c r="B8" t="s">
        <v>5</v>
      </c>
      <c r="C8">
        <v>26799039260</v>
      </c>
      <c r="D8">
        <v>32372869266</v>
      </c>
      <c r="E8">
        <v>36785670941</v>
      </c>
      <c r="F8">
        <v>35827223753</v>
      </c>
      <c r="G8">
        <v>33432348513</v>
      </c>
      <c r="I8" t="s">
        <v>12</v>
      </c>
      <c r="J8">
        <f>SUM(J4:J7)</f>
        <v>112482159060</v>
      </c>
      <c r="K8">
        <f t="shared" ref="K8:N8" si="9">SUM(K4:K7)</f>
        <v>131054182421</v>
      </c>
      <c r="L8">
        <f t="shared" si="9"/>
        <v>149915769043</v>
      </c>
      <c r="M8">
        <f t="shared" si="9"/>
        <v>155387884943</v>
      </c>
      <c r="N8">
        <f t="shared" si="9"/>
        <v>151797541161</v>
      </c>
      <c r="P8" t="s">
        <v>12</v>
      </c>
      <c r="Q8" s="1">
        <f t="shared" si="6"/>
        <v>1</v>
      </c>
      <c r="R8" s="1">
        <f t="shared" si="1"/>
        <v>1</v>
      </c>
      <c r="S8" s="1">
        <f t="shared" si="2"/>
        <v>1</v>
      </c>
      <c r="T8" s="1">
        <f t="shared" si="3"/>
        <v>1</v>
      </c>
      <c r="U8" s="1">
        <f t="shared" si="4"/>
        <v>1</v>
      </c>
    </row>
    <row r="9" spans="1:21">
      <c r="A9" t="s">
        <v>1</v>
      </c>
      <c r="B9" t="s">
        <v>6</v>
      </c>
      <c r="C9">
        <v>7362865240</v>
      </c>
      <c r="D9">
        <v>10230559990</v>
      </c>
      <c r="E9">
        <v>12773247720</v>
      </c>
      <c r="F9">
        <v>14828810243</v>
      </c>
      <c r="G9">
        <v>17161836412.5</v>
      </c>
    </row>
    <row r="10" spans="1:21">
      <c r="A10" t="s">
        <v>2</v>
      </c>
      <c r="B10" t="s">
        <v>6</v>
      </c>
      <c r="C10">
        <v>10046948680</v>
      </c>
      <c r="D10">
        <v>12832851795</v>
      </c>
      <c r="E10">
        <v>17170831609</v>
      </c>
      <c r="F10">
        <v>19676943323</v>
      </c>
      <c r="G10">
        <v>22617800207.5</v>
      </c>
      <c r="J10" t="s">
        <v>2</v>
      </c>
      <c r="Q10" t="s">
        <v>2</v>
      </c>
    </row>
    <row r="11" spans="1:21">
      <c r="J11">
        <v>1980</v>
      </c>
      <c r="K11">
        <v>1990</v>
      </c>
      <c r="L11">
        <v>2000</v>
      </c>
      <c r="M11">
        <v>2005</v>
      </c>
      <c r="N11">
        <v>2013</v>
      </c>
      <c r="Q11">
        <v>1980</v>
      </c>
      <c r="R11">
        <v>1990</v>
      </c>
      <c r="S11">
        <v>2000</v>
      </c>
      <c r="T11">
        <v>2005</v>
      </c>
      <c r="U11">
        <v>2013</v>
      </c>
    </row>
    <row r="12" spans="1:21">
      <c r="I12" t="s">
        <v>14</v>
      </c>
      <c r="J12">
        <f t="shared" ref="J12" si="10">C4</f>
        <v>19172526360</v>
      </c>
      <c r="K12">
        <f t="shared" ref="K12" si="11">D4</f>
        <v>34845478175</v>
      </c>
      <c r="L12">
        <f t="shared" ref="L12" si="12">E4</f>
        <v>45291681265</v>
      </c>
      <c r="M12">
        <f t="shared" ref="M12" si="13">F4</f>
        <v>49387230241</v>
      </c>
      <c r="N12">
        <f t="shared" ref="N12" si="14">G4</f>
        <v>54976517463.5</v>
      </c>
      <c r="P12" s="5" t="s">
        <v>26</v>
      </c>
      <c r="Q12" s="1">
        <f>J12/J$16</f>
        <v>0.28665706441503669</v>
      </c>
      <c r="R12" s="1">
        <f t="shared" ref="R12:R16" si="15">K12/K$16</f>
        <v>0.38280510807056856</v>
      </c>
      <c r="S12" s="1">
        <f t="shared" ref="S12:S16" si="16">L12/L$16</f>
        <v>0.40940140932807401</v>
      </c>
      <c r="T12" s="1">
        <f t="shared" ref="T12:T16" si="17">M12/M$16</f>
        <v>0.43019156164108646</v>
      </c>
      <c r="U12" s="1">
        <f t="shared" ref="U12:U16" si="18">N12/N$16</f>
        <v>0.45864802055763276</v>
      </c>
    </row>
    <row r="13" spans="1:21">
      <c r="I13" t="s">
        <v>13</v>
      </c>
      <c r="J13">
        <f>C6</f>
        <v>10864631940</v>
      </c>
      <c r="K13">
        <f t="shared" ref="K13:N13" si="19">D6</f>
        <v>10975481026</v>
      </c>
      <c r="L13">
        <f t="shared" si="19"/>
        <v>11380847334</v>
      </c>
      <c r="M13">
        <f t="shared" si="19"/>
        <v>9911482713</v>
      </c>
      <c r="N13">
        <f t="shared" si="19"/>
        <v>8839800037</v>
      </c>
      <c r="P13" t="s">
        <v>13</v>
      </c>
      <c r="Q13" s="1">
        <f t="shared" ref="Q13:Q16" si="20">J13/J$16</f>
        <v>0.16244199848215754</v>
      </c>
      <c r="R13" s="1">
        <f t="shared" si="15"/>
        <v>0.12057433045354972</v>
      </c>
      <c r="S13" s="1">
        <f t="shared" si="16"/>
        <v>0.10287396731036882</v>
      </c>
      <c r="T13" s="1">
        <f t="shared" si="17"/>
        <v>8.6334791517512069E-2</v>
      </c>
      <c r="U13" s="1">
        <f t="shared" si="18"/>
        <v>7.3747064676970606E-2</v>
      </c>
    </row>
    <row r="14" spans="1:21">
      <c r="I14" t="s">
        <v>5</v>
      </c>
      <c r="J14">
        <f>C8</f>
        <v>26799039260</v>
      </c>
      <c r="K14">
        <f t="shared" ref="K14:N14" si="21">D8</f>
        <v>32372869266</v>
      </c>
      <c r="L14">
        <f t="shared" si="21"/>
        <v>36785670941</v>
      </c>
      <c r="M14">
        <f t="shared" si="21"/>
        <v>35827223753</v>
      </c>
      <c r="N14">
        <f t="shared" si="21"/>
        <v>33432348513</v>
      </c>
      <c r="P14" t="s">
        <v>5</v>
      </c>
      <c r="Q14" s="1">
        <f t="shared" si="20"/>
        <v>0.40068448879237412</v>
      </c>
      <c r="R14" s="1">
        <f t="shared" si="15"/>
        <v>0.35564154567454198</v>
      </c>
      <c r="S14" s="1">
        <f t="shared" si="16"/>
        <v>0.33251372229279902</v>
      </c>
      <c r="T14" s="1">
        <f t="shared" si="17"/>
        <v>0.31207600143513575</v>
      </c>
      <c r="U14" s="1">
        <f t="shared" si="18"/>
        <v>0.2789132738038691</v>
      </c>
    </row>
    <row r="15" spans="1:21">
      <c r="I15" t="s">
        <v>6</v>
      </c>
      <c r="J15">
        <f>C10</f>
        <v>10046948680</v>
      </c>
      <c r="K15">
        <f t="shared" ref="K15:N15" si="22">D10</f>
        <v>12832851795</v>
      </c>
      <c r="L15">
        <f t="shared" si="22"/>
        <v>17170831609</v>
      </c>
      <c r="M15">
        <f t="shared" si="22"/>
        <v>19676943323</v>
      </c>
      <c r="N15">
        <f t="shared" si="22"/>
        <v>22617800207.5</v>
      </c>
      <c r="P15" t="s">
        <v>6</v>
      </c>
      <c r="Q15" s="1">
        <f t="shared" si="20"/>
        <v>0.15021644831043163</v>
      </c>
      <c r="R15" s="1">
        <f t="shared" si="15"/>
        <v>0.14097901580133976</v>
      </c>
      <c r="S15" s="1">
        <f t="shared" si="16"/>
        <v>0.15521090106875812</v>
      </c>
      <c r="T15" s="1">
        <f t="shared" si="17"/>
        <v>0.17139764540626568</v>
      </c>
      <c r="U15" s="1">
        <f t="shared" si="18"/>
        <v>0.18869164096152755</v>
      </c>
    </row>
    <row r="16" spans="1:21">
      <c r="I16" t="s">
        <v>12</v>
      </c>
      <c r="J16">
        <f>SUM(J12:J15)</f>
        <v>66883146240</v>
      </c>
      <c r="K16">
        <f t="shared" ref="K16" si="23">SUM(K12:K15)</f>
        <v>91026680262</v>
      </c>
      <c r="L16">
        <f t="shared" ref="L16" si="24">SUM(L12:L15)</f>
        <v>110629031149</v>
      </c>
      <c r="M16">
        <f t="shared" ref="M16" si="25">SUM(M12:M15)</f>
        <v>114802880030</v>
      </c>
      <c r="N16">
        <f t="shared" ref="N16" si="26">SUM(N12:N15)</f>
        <v>119866466221</v>
      </c>
      <c r="P16" t="s">
        <v>12</v>
      </c>
      <c r="Q16" s="1">
        <f t="shared" si="20"/>
        <v>1</v>
      </c>
      <c r="R16" s="1">
        <f t="shared" si="15"/>
        <v>1</v>
      </c>
      <c r="S16" s="1">
        <f t="shared" si="16"/>
        <v>1</v>
      </c>
      <c r="T16" s="1">
        <f t="shared" si="17"/>
        <v>1</v>
      </c>
      <c r="U16" s="1">
        <f t="shared" si="18"/>
        <v>1</v>
      </c>
    </row>
    <row r="18" spans="9:21">
      <c r="J18" s="3" t="s">
        <v>12</v>
      </c>
      <c r="Q18" s="3" t="s">
        <v>12</v>
      </c>
    </row>
    <row r="19" spans="9:21">
      <c r="J19">
        <v>1980</v>
      </c>
      <c r="K19">
        <v>1990</v>
      </c>
      <c r="L19">
        <v>2000</v>
      </c>
      <c r="M19">
        <v>2005</v>
      </c>
      <c r="N19">
        <v>2013</v>
      </c>
      <c r="Q19">
        <v>1980</v>
      </c>
      <c r="R19">
        <v>1990</v>
      </c>
      <c r="S19">
        <v>2000</v>
      </c>
      <c r="T19">
        <v>2005</v>
      </c>
      <c r="U19">
        <v>2013</v>
      </c>
    </row>
    <row r="20" spans="9:21">
      <c r="I20" t="s">
        <v>14</v>
      </c>
      <c r="J20">
        <f>SUM(C3:C4)</f>
        <v>56996034500</v>
      </c>
      <c r="K20">
        <f>SUM(D3:D4)</f>
        <v>85124475822</v>
      </c>
      <c r="L20">
        <f t="shared" ref="L20:N20" si="27">SUM(E3:E4)</f>
        <v>103608568764</v>
      </c>
      <c r="M20">
        <f t="shared" si="27"/>
        <v>110942059546</v>
      </c>
      <c r="N20">
        <f t="shared" si="27"/>
        <v>117315636037.5</v>
      </c>
      <c r="P20" s="5" t="s">
        <v>26</v>
      </c>
      <c r="Q20" s="1">
        <f>J20/J$24</f>
        <v>0.31776510181091305</v>
      </c>
      <c r="R20" s="1">
        <f t="shared" ref="R20:R24" si="28">K20/K$24</f>
        <v>0.38330396772416792</v>
      </c>
      <c r="S20" s="1">
        <f t="shared" ref="S20:S24" si="29">L20/L$24</f>
        <v>0.39766124170449396</v>
      </c>
      <c r="T20" s="1">
        <f t="shared" ref="T20:T24" si="30">M20/M$24</f>
        <v>0.41060640824302924</v>
      </c>
      <c r="U20" s="1">
        <f t="shared" ref="U20:U24" si="31">N20/N$24</f>
        <v>0.43184092426545401</v>
      </c>
    </row>
    <row r="21" spans="9:21">
      <c r="I21" t="s">
        <v>13</v>
      </c>
      <c r="J21">
        <f>SUM(C5:C6)</f>
        <v>65151997200</v>
      </c>
      <c r="K21">
        <f t="shared" ref="K21:N21" si="32">SUM(D5:D6)</f>
        <v>65881786753</v>
      </c>
      <c r="L21">
        <f t="shared" si="32"/>
        <v>71397252059</v>
      </c>
      <c r="M21">
        <f t="shared" si="32"/>
        <v>69854780848</v>
      </c>
      <c r="N21">
        <f t="shared" si="32"/>
        <v>62595704683.5</v>
      </c>
      <c r="P21" t="s">
        <v>13</v>
      </c>
      <c r="Q21" s="1">
        <f t="shared" ref="Q21:Q24" si="33">J21/J$24</f>
        <v>0.3632363410026766</v>
      </c>
      <c r="R21" s="1">
        <f t="shared" si="28"/>
        <v>0.29665674906459721</v>
      </c>
      <c r="S21" s="1">
        <f t="shared" si="29"/>
        <v>0.27403061587253369</v>
      </c>
      <c r="T21" s="1">
        <f t="shared" si="30"/>
        <v>0.25853874337629767</v>
      </c>
      <c r="U21" s="1">
        <f t="shared" si="31"/>
        <v>0.23041589236177734</v>
      </c>
    </row>
    <row r="22" spans="9:21">
      <c r="I22" t="s">
        <v>5</v>
      </c>
      <c r="J22">
        <f>SUM(C7:C8)</f>
        <v>39807459680</v>
      </c>
      <c r="K22">
        <f t="shared" ref="K22:N22" si="34">SUM(D7:D8)</f>
        <v>48011188323</v>
      </c>
      <c r="L22">
        <f t="shared" si="34"/>
        <v>55594900040</v>
      </c>
      <c r="M22">
        <f t="shared" si="34"/>
        <v>54888171013</v>
      </c>
      <c r="N22">
        <f t="shared" si="34"/>
        <v>51973030041</v>
      </c>
      <c r="P22" t="s">
        <v>5</v>
      </c>
      <c r="Q22" s="1">
        <f t="shared" si="33"/>
        <v>0.22193511511838629</v>
      </c>
      <c r="R22" s="1">
        <f t="shared" si="28"/>
        <v>0.21618786843210147</v>
      </c>
      <c r="S22" s="1">
        <f t="shared" si="29"/>
        <v>0.21337942649030475</v>
      </c>
      <c r="T22" s="1">
        <f t="shared" si="30"/>
        <v>0.20314599212332421</v>
      </c>
      <c r="U22" s="1">
        <f t="shared" si="31"/>
        <v>0.19131363974881732</v>
      </c>
    </row>
    <row r="23" spans="9:21">
      <c r="I23" t="s">
        <v>6</v>
      </c>
      <c r="J23">
        <f>SUM(C9:C10)</f>
        <v>17409813920</v>
      </c>
      <c r="K23">
        <f t="shared" ref="K23:N23" si="35">SUM(D9:D10)</f>
        <v>23063411785</v>
      </c>
      <c r="L23">
        <f t="shared" si="35"/>
        <v>29944079329</v>
      </c>
      <c r="M23">
        <f t="shared" si="35"/>
        <v>34505753566</v>
      </c>
      <c r="N23">
        <f t="shared" si="35"/>
        <v>39779636620</v>
      </c>
      <c r="P23" t="s">
        <v>6</v>
      </c>
      <c r="Q23" s="1">
        <f t="shared" si="33"/>
        <v>9.7063442068024072E-2</v>
      </c>
      <c r="R23" s="1">
        <f t="shared" si="28"/>
        <v>0.1038514147791334</v>
      </c>
      <c r="S23" s="1">
        <f t="shared" si="29"/>
        <v>0.11492871593266757</v>
      </c>
      <c r="T23" s="1">
        <f t="shared" si="30"/>
        <v>0.1277088562573489</v>
      </c>
      <c r="U23" s="1">
        <f t="shared" si="31"/>
        <v>0.1464295436239513</v>
      </c>
    </row>
    <row r="24" spans="9:21">
      <c r="I24" t="s">
        <v>12</v>
      </c>
      <c r="J24">
        <f>SUM(J20:J23)</f>
        <v>179365305300</v>
      </c>
      <c r="K24">
        <f t="shared" ref="K24:N24" si="36">SUM(K20:K23)</f>
        <v>222080862683</v>
      </c>
      <c r="L24">
        <f t="shared" si="36"/>
        <v>260544800192</v>
      </c>
      <c r="M24">
        <f t="shared" si="36"/>
        <v>270190764973</v>
      </c>
      <c r="N24">
        <f t="shared" si="36"/>
        <v>271664007382</v>
      </c>
      <c r="P24" t="s">
        <v>12</v>
      </c>
      <c r="Q24" s="1">
        <f t="shared" si="33"/>
        <v>1</v>
      </c>
      <c r="R24" s="1">
        <f t="shared" si="28"/>
        <v>1</v>
      </c>
      <c r="S24" s="1">
        <f t="shared" si="29"/>
        <v>1</v>
      </c>
      <c r="T24" s="1">
        <f t="shared" si="30"/>
        <v>1</v>
      </c>
      <c r="U24" s="1">
        <f t="shared" si="31"/>
        <v>1</v>
      </c>
    </row>
  </sheetData>
  <pageMargins left="0.25" right="0.25" top="0.75" bottom="0.75" header="0.3" footer="0.3"/>
  <pageSetup scale="43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U42"/>
  <sheetViews>
    <sheetView tabSelected="1" topLeftCell="AM1" zoomScaleNormal="100" zoomScalePageLayoutView="50" workbookViewId="0">
      <selection activeCell="BJ12" sqref="BJ12"/>
    </sheetView>
  </sheetViews>
  <sheetFormatPr defaultColWidth="8.85546875" defaultRowHeight="15"/>
  <cols>
    <col min="10" max="10" width="12" bestFit="1" customWidth="1"/>
  </cols>
  <sheetData>
    <row r="1" spans="1:47" ht="15.75" thickBot="1">
      <c r="A1" s="2" t="s">
        <v>16</v>
      </c>
      <c r="P1" t="s">
        <v>17</v>
      </c>
    </row>
    <row r="2" spans="1:47">
      <c r="A2" t="s">
        <v>0</v>
      </c>
      <c r="B2" t="s">
        <v>3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J2" t="s">
        <v>1</v>
      </c>
      <c r="P2" s="7"/>
      <c r="Q2" s="8" t="s">
        <v>1</v>
      </c>
      <c r="R2" s="8"/>
      <c r="S2" s="8"/>
      <c r="T2" s="8"/>
      <c r="U2" s="8"/>
      <c r="V2" s="18" t="s">
        <v>23</v>
      </c>
    </row>
    <row r="3" spans="1:47">
      <c r="A3" t="s">
        <v>1</v>
      </c>
      <c r="B3" t="s">
        <v>4</v>
      </c>
      <c r="C3">
        <v>132176980</v>
      </c>
      <c r="D3">
        <v>231747696</v>
      </c>
      <c r="E3">
        <v>334878381</v>
      </c>
      <c r="F3">
        <v>379086482</v>
      </c>
      <c r="G3">
        <v>442652107.5</v>
      </c>
      <c r="J3">
        <v>1980</v>
      </c>
      <c r="K3">
        <v>1990</v>
      </c>
      <c r="L3">
        <v>2000</v>
      </c>
      <c r="M3">
        <v>2005</v>
      </c>
      <c r="N3">
        <v>2013</v>
      </c>
      <c r="P3" s="6"/>
      <c r="Q3" s="10">
        <v>1980</v>
      </c>
      <c r="R3" s="10">
        <v>1990</v>
      </c>
      <c r="S3" s="10">
        <v>2000</v>
      </c>
      <c r="T3" s="10">
        <v>2005</v>
      </c>
      <c r="U3" s="10">
        <v>2013</v>
      </c>
      <c r="V3" s="11" t="s">
        <v>18</v>
      </c>
    </row>
    <row r="4" spans="1:47">
      <c r="A4" t="s">
        <v>2</v>
      </c>
      <c r="B4" t="s">
        <v>4</v>
      </c>
      <c r="C4">
        <v>77933460</v>
      </c>
      <c r="D4">
        <v>164092899</v>
      </c>
      <c r="E4">
        <v>250502693</v>
      </c>
      <c r="F4">
        <v>290712586</v>
      </c>
      <c r="G4">
        <v>399110577.5</v>
      </c>
      <c r="I4" t="s">
        <v>14</v>
      </c>
      <c r="J4">
        <f>C3</f>
        <v>132176980</v>
      </c>
      <c r="K4">
        <f t="shared" ref="K4:N4" si="0">D3</f>
        <v>231747696</v>
      </c>
      <c r="L4">
        <f t="shared" si="0"/>
        <v>334878381</v>
      </c>
      <c r="M4">
        <f t="shared" si="0"/>
        <v>379086482</v>
      </c>
      <c r="N4">
        <f t="shared" si="0"/>
        <v>442652107.5</v>
      </c>
      <c r="P4" s="5" t="s">
        <v>26</v>
      </c>
      <c r="Q4" s="12">
        <f>J4/J$24</f>
        <v>0.25320899640817379</v>
      </c>
      <c r="R4" s="12">
        <f>K4/K$24</f>
        <v>0.29188586852087411</v>
      </c>
      <c r="S4" s="12">
        <f t="shared" ref="S4:U8" si="1">L4/L$24</f>
        <v>0.30342619034211021</v>
      </c>
      <c r="T4" s="12">
        <f t="shared" si="1"/>
        <v>0.31836328321156654</v>
      </c>
      <c r="U4" s="12">
        <f t="shared" si="1"/>
        <v>0.30134606438884448</v>
      </c>
      <c r="V4" s="13">
        <f>(U4-Q4)/Q4</f>
        <v>0.1901080477530647</v>
      </c>
    </row>
    <row r="5" spans="1:47">
      <c r="A5" t="s">
        <v>1</v>
      </c>
      <c r="B5" t="s">
        <v>32</v>
      </c>
      <c r="C5">
        <v>105714600</v>
      </c>
      <c r="D5">
        <v>122403471</v>
      </c>
      <c r="E5">
        <v>162708305</v>
      </c>
      <c r="F5">
        <v>163077450</v>
      </c>
      <c r="G5">
        <v>163881690.5</v>
      </c>
      <c r="I5" t="s">
        <v>13</v>
      </c>
      <c r="J5">
        <f>C5</f>
        <v>105714600</v>
      </c>
      <c r="K5">
        <f t="shared" ref="K5:M5" si="2">D5</f>
        <v>122403471</v>
      </c>
      <c r="L5">
        <f t="shared" si="2"/>
        <v>162708305</v>
      </c>
      <c r="M5">
        <f t="shared" si="2"/>
        <v>163077450</v>
      </c>
      <c r="N5">
        <f>G5</f>
        <v>163881690.5</v>
      </c>
      <c r="P5" s="5" t="s">
        <v>21</v>
      </c>
      <c r="Q5" s="12">
        <f t="shared" ref="Q5:R8" si="3">J5/J$24</f>
        <v>0.20251550437671922</v>
      </c>
      <c r="R5" s="12">
        <f t="shared" si="3"/>
        <v>0.15416698443813062</v>
      </c>
      <c r="S5" s="12">
        <f t="shared" si="1"/>
        <v>0.14742654027335411</v>
      </c>
      <c r="T5" s="12">
        <f t="shared" si="1"/>
        <v>0.13695521962656027</v>
      </c>
      <c r="U5" s="12">
        <f t="shared" si="1"/>
        <v>0.11156640083898321</v>
      </c>
      <c r="V5" s="13">
        <f t="shared" ref="V5:V7" si="4">(U5-Q5)/Q5</f>
        <v>-0.44909699046327112</v>
      </c>
      <c r="AT5" t="s">
        <v>22</v>
      </c>
    </row>
    <row r="6" spans="1:47">
      <c r="A6" t="s">
        <v>2</v>
      </c>
      <c r="B6" t="s">
        <v>32</v>
      </c>
      <c r="C6">
        <v>31259520</v>
      </c>
      <c r="D6">
        <v>32657259</v>
      </c>
      <c r="E6">
        <v>32357024</v>
      </c>
      <c r="F6">
        <v>29069453</v>
      </c>
      <c r="G6">
        <v>29513892</v>
      </c>
      <c r="I6" t="s">
        <v>5</v>
      </c>
      <c r="J6">
        <f>C7</f>
        <v>42817860</v>
      </c>
      <c r="K6">
        <f t="shared" ref="K6:N6" si="5">D7</f>
        <v>53223003</v>
      </c>
      <c r="L6">
        <f t="shared" si="5"/>
        <v>79676657</v>
      </c>
      <c r="M6">
        <f t="shared" si="5"/>
        <v>85081428</v>
      </c>
      <c r="N6">
        <f t="shared" si="5"/>
        <v>91508893.5</v>
      </c>
      <c r="P6" s="5" t="s">
        <v>5</v>
      </c>
      <c r="Q6" s="12">
        <f t="shared" si="3"/>
        <v>8.2025382626730384E-2</v>
      </c>
      <c r="R6" s="12">
        <f t="shared" si="3"/>
        <v>6.7034290843366526E-2</v>
      </c>
      <c r="S6" s="12">
        <f t="shared" si="1"/>
        <v>7.2193327083437578E-2</v>
      </c>
      <c r="T6" s="12">
        <f t="shared" si="1"/>
        <v>7.1452832122904625E-2</v>
      </c>
      <c r="U6" s="12">
        <f t="shared" si="1"/>
        <v>6.2296879299965635E-2</v>
      </c>
      <c r="V6" s="13">
        <f t="shared" si="4"/>
        <v>-0.24051705331924456</v>
      </c>
      <c r="AT6" s="11" t="s">
        <v>19</v>
      </c>
      <c r="AU6" s="11" t="s">
        <v>20</v>
      </c>
    </row>
    <row r="7" spans="1:47">
      <c r="A7" t="s">
        <v>1</v>
      </c>
      <c r="B7" t="s">
        <v>5</v>
      </c>
      <c r="C7">
        <v>42817860</v>
      </c>
      <c r="D7">
        <v>53223003</v>
      </c>
      <c r="E7">
        <v>79676657</v>
      </c>
      <c r="F7">
        <v>85081428</v>
      </c>
      <c r="G7">
        <v>91508893.5</v>
      </c>
      <c r="I7" t="s">
        <v>6</v>
      </c>
      <c r="J7">
        <f>C9</f>
        <v>19613340</v>
      </c>
      <c r="K7">
        <f t="shared" ref="K7:N7" si="6">D9</f>
        <v>32673552</v>
      </c>
      <c r="L7">
        <f t="shared" si="6"/>
        <v>46395530</v>
      </c>
      <c r="M7">
        <f t="shared" si="6"/>
        <v>55623125</v>
      </c>
      <c r="N7">
        <f t="shared" si="6"/>
        <v>91301751</v>
      </c>
      <c r="P7" s="5" t="s">
        <v>6</v>
      </c>
      <c r="Q7" s="12">
        <f t="shared" si="3"/>
        <v>3.7572912753887189E-2</v>
      </c>
      <c r="R7" s="12">
        <f t="shared" si="3"/>
        <v>4.1152288751047358E-2</v>
      </c>
      <c r="S7" s="12">
        <f t="shared" si="1"/>
        <v>4.2038004587710565E-2</v>
      </c>
      <c r="T7" s="12">
        <f t="shared" si="1"/>
        <v>4.6713247605298061E-2</v>
      </c>
      <c r="U7" s="12">
        <f t="shared" si="1"/>
        <v>6.2155862062986442E-2</v>
      </c>
      <c r="V7" s="13">
        <f t="shared" si="4"/>
        <v>0.65427318531635448</v>
      </c>
      <c r="AS7" s="5" t="s">
        <v>26</v>
      </c>
      <c r="AT7" s="13">
        <f>V4</f>
        <v>0.1901080477530647</v>
      </c>
      <c r="AU7" s="13">
        <f>V12</f>
        <v>0.81990601534543395</v>
      </c>
    </row>
    <row r="8" spans="1:47">
      <c r="A8" t="s">
        <v>2</v>
      </c>
      <c r="B8" t="s">
        <v>5</v>
      </c>
      <c r="C8">
        <v>85921840</v>
      </c>
      <c r="D8">
        <v>120101142</v>
      </c>
      <c r="E8">
        <v>143217191</v>
      </c>
      <c r="F8">
        <v>130283449</v>
      </c>
      <c r="G8">
        <v>150254928.5</v>
      </c>
      <c r="I8" t="s">
        <v>12</v>
      </c>
      <c r="J8">
        <f>SUM(J4:J7)</f>
        <v>300322780</v>
      </c>
      <c r="K8">
        <f t="shared" ref="K8:N8" si="7">SUM(K4:K7)</f>
        <v>440047722</v>
      </c>
      <c r="L8">
        <f t="shared" si="7"/>
        <v>623658873</v>
      </c>
      <c r="M8">
        <f t="shared" si="7"/>
        <v>682868485</v>
      </c>
      <c r="N8">
        <f t="shared" si="7"/>
        <v>789344442.5</v>
      </c>
      <c r="P8" s="14" t="s">
        <v>12</v>
      </c>
      <c r="Q8" s="15">
        <f t="shared" si="3"/>
        <v>0.57532279616551063</v>
      </c>
      <c r="R8" s="15">
        <f t="shared" si="3"/>
        <v>0.55423943255341868</v>
      </c>
      <c r="S8" s="15">
        <f t="shared" si="1"/>
        <v>0.56508406228661245</v>
      </c>
      <c r="T8" s="15">
        <f t="shared" si="1"/>
        <v>0.5734845825663295</v>
      </c>
      <c r="U8" s="15">
        <f t="shared" si="1"/>
        <v>0.5373652065907798</v>
      </c>
      <c r="V8" s="16"/>
      <c r="AS8" s="5" t="s">
        <v>21</v>
      </c>
      <c r="AT8" s="13">
        <f t="shared" ref="AT8:AT10" si="8">V5</f>
        <v>-0.44909699046327112</v>
      </c>
      <c r="AU8" s="13">
        <f t="shared" ref="AU8:AU10" si="9">V13</f>
        <v>-0.66447579247493049</v>
      </c>
    </row>
    <row r="9" spans="1:47">
      <c r="A9" t="s">
        <v>1</v>
      </c>
      <c r="B9" t="s">
        <v>6</v>
      </c>
      <c r="C9">
        <v>19613340</v>
      </c>
      <c r="D9">
        <v>32673552</v>
      </c>
      <c r="E9">
        <v>46395530</v>
      </c>
      <c r="F9">
        <v>55623125</v>
      </c>
      <c r="G9">
        <v>91301751</v>
      </c>
      <c r="P9" s="4"/>
      <c r="V9" s="6"/>
      <c r="AS9" s="5" t="s">
        <v>5</v>
      </c>
      <c r="AT9" s="13">
        <f t="shared" si="8"/>
        <v>-0.24051705331924456</v>
      </c>
      <c r="AU9" s="13">
        <f t="shared" si="9"/>
        <v>-0.3785519381119602</v>
      </c>
    </row>
    <row r="10" spans="1:47">
      <c r="A10" t="s">
        <v>2</v>
      </c>
      <c r="B10" t="s">
        <v>6</v>
      </c>
      <c r="C10">
        <v>26569840</v>
      </c>
      <c r="D10">
        <v>37067802</v>
      </c>
      <c r="E10">
        <v>53921028</v>
      </c>
      <c r="F10">
        <v>57801586</v>
      </c>
      <c r="G10">
        <v>100692332</v>
      </c>
      <c r="J10" t="s">
        <v>2</v>
      </c>
      <c r="P10" s="17"/>
      <c r="Q10" s="8" t="s">
        <v>2</v>
      </c>
      <c r="R10" s="8"/>
      <c r="S10" s="8"/>
      <c r="T10" s="8"/>
      <c r="U10" s="8"/>
      <c r="V10" s="18" t="s">
        <v>23</v>
      </c>
      <c r="AS10" s="5" t="s">
        <v>6</v>
      </c>
      <c r="AT10" s="13">
        <f t="shared" si="8"/>
        <v>0.65427318531635448</v>
      </c>
      <c r="AU10" s="13">
        <f t="shared" si="9"/>
        <v>0.3467504845465707</v>
      </c>
    </row>
    <row r="11" spans="1:47">
      <c r="J11">
        <v>1980</v>
      </c>
      <c r="K11">
        <v>1990</v>
      </c>
      <c r="L11">
        <v>2000</v>
      </c>
      <c r="M11">
        <v>2005</v>
      </c>
      <c r="N11">
        <v>2013</v>
      </c>
      <c r="P11" s="5"/>
      <c r="Q11" s="10">
        <v>1980</v>
      </c>
      <c r="R11" s="10">
        <v>1990</v>
      </c>
      <c r="S11" s="10">
        <v>2000</v>
      </c>
      <c r="T11" s="10">
        <v>2005</v>
      </c>
      <c r="U11" s="10">
        <v>2013</v>
      </c>
      <c r="V11" s="11" t="s">
        <v>18</v>
      </c>
    </row>
    <row r="12" spans="1:47">
      <c r="I12" t="s">
        <v>14</v>
      </c>
      <c r="J12">
        <f t="shared" ref="J12:N12" si="10">C4</f>
        <v>77933460</v>
      </c>
      <c r="K12">
        <f t="shared" si="10"/>
        <v>164092899</v>
      </c>
      <c r="L12">
        <f t="shared" si="10"/>
        <v>250502693</v>
      </c>
      <c r="M12">
        <f t="shared" si="10"/>
        <v>290712586</v>
      </c>
      <c r="N12">
        <f t="shared" si="10"/>
        <v>399110577.5</v>
      </c>
      <c r="P12" s="5" t="s">
        <v>26</v>
      </c>
      <c r="Q12" s="12">
        <f>J12/J$24</f>
        <v>0.14929568819938657</v>
      </c>
      <c r="R12" s="12">
        <f>K12/K$24</f>
        <v>0.20667475521622047</v>
      </c>
      <c r="S12" s="12">
        <f t="shared" ref="S12:S16" si="11">L12/L$24</f>
        <v>0.22697517104703516</v>
      </c>
      <c r="T12" s="12">
        <f t="shared" ref="T12:T16" si="12">M12/M$24</f>
        <v>0.24414538039339767</v>
      </c>
      <c r="U12" s="12">
        <f t="shared" ref="U12:U15" si="13">N12/N$24</f>
        <v>0.27170412101919994</v>
      </c>
      <c r="V12" s="13">
        <f>(U12-Q12)/Q12</f>
        <v>0.81990601534543395</v>
      </c>
    </row>
    <row r="13" spans="1:47">
      <c r="I13" t="s">
        <v>13</v>
      </c>
      <c r="J13">
        <f>C6</f>
        <v>31259520</v>
      </c>
      <c r="K13">
        <f>D6</f>
        <v>32657259</v>
      </c>
      <c r="L13">
        <f>E6</f>
        <v>32357024</v>
      </c>
      <c r="M13">
        <f>F6</f>
        <v>29069453</v>
      </c>
      <c r="N13">
        <f>G6</f>
        <v>29513892</v>
      </c>
      <c r="P13" s="5" t="s">
        <v>21</v>
      </c>
      <c r="Q13" s="12">
        <f t="shared" ref="Q13:Q16" si="14">J13/J$24</f>
        <v>5.9883284422153064E-2</v>
      </c>
      <c r="R13" s="12">
        <f t="shared" ref="R13:R16" si="15">K13/K$24</f>
        <v>4.1131767742476857E-2</v>
      </c>
      <c r="S13" s="12">
        <f t="shared" si="11"/>
        <v>2.9318012389483658E-2</v>
      </c>
      <c r="T13" s="12">
        <f>M13/M$24</f>
        <v>2.441302166571142E-2</v>
      </c>
      <c r="U13" s="12">
        <f t="shared" si="13"/>
        <v>2.0092291549741244E-2</v>
      </c>
      <c r="V13" s="13">
        <f t="shared" ref="V13:V15" si="16">(U13-Q13)/Q13</f>
        <v>-0.66447579247493049</v>
      </c>
    </row>
    <row r="14" spans="1:47">
      <c r="I14" t="s">
        <v>5</v>
      </c>
      <c r="J14">
        <f>C8</f>
        <v>85921840</v>
      </c>
      <c r="K14">
        <f>D8</f>
        <v>120101142</v>
      </c>
      <c r="L14">
        <f>E8</f>
        <v>143217191</v>
      </c>
      <c r="M14">
        <f>F8</f>
        <v>130283449</v>
      </c>
      <c r="N14">
        <f>G8</f>
        <v>150254928.5</v>
      </c>
      <c r="P14" s="5" t="s">
        <v>5</v>
      </c>
      <c r="Q14" s="12">
        <f t="shared" si="14"/>
        <v>0.16459888004661388</v>
      </c>
      <c r="R14" s="12">
        <f t="shared" si="15"/>
        <v>0.15126720458536438</v>
      </c>
      <c r="S14" s="12">
        <f t="shared" si="11"/>
        <v>0.1297660557449612</v>
      </c>
      <c r="T14" s="12">
        <f t="shared" si="12"/>
        <v>0.10941425912350704</v>
      </c>
      <c r="U14" s="12">
        <f t="shared" si="13"/>
        <v>0.10228965499391014</v>
      </c>
      <c r="V14" s="13">
        <f t="shared" si="16"/>
        <v>-0.3785519381119602</v>
      </c>
    </row>
    <row r="15" spans="1:47">
      <c r="I15" t="s">
        <v>6</v>
      </c>
      <c r="J15">
        <f>C10</f>
        <v>26569840</v>
      </c>
      <c r="K15">
        <f>D10</f>
        <v>37067802</v>
      </c>
      <c r="L15">
        <f>E10</f>
        <v>53921028</v>
      </c>
      <c r="M15">
        <f>F10</f>
        <v>57801586</v>
      </c>
      <c r="N15">
        <f>G10</f>
        <v>100692332</v>
      </c>
      <c r="P15" s="5" t="s">
        <v>6</v>
      </c>
      <c r="Q15" s="12">
        <f t="shared" si="14"/>
        <v>5.0899351166335864E-2</v>
      </c>
      <c r="R15" s="12">
        <f t="shared" si="15"/>
        <v>4.6686839902519657E-2</v>
      </c>
      <c r="S15" s="12">
        <f t="shared" si="11"/>
        <v>4.8856698531907487E-2</v>
      </c>
      <c r="T15" s="12">
        <f t="shared" si="12"/>
        <v>4.8542756251054399E-2</v>
      </c>
      <c r="U15" s="12">
        <f t="shared" si="13"/>
        <v>6.8548725846368883E-2</v>
      </c>
      <c r="V15" s="13">
        <f t="shared" si="16"/>
        <v>0.3467504845465707</v>
      </c>
    </row>
    <row r="16" spans="1:47">
      <c r="I16" t="s">
        <v>12</v>
      </c>
      <c r="J16">
        <f>SUM(J12:J15)</f>
        <v>221684660</v>
      </c>
      <c r="K16">
        <f t="shared" ref="K16:N16" si="17">SUM(K12:K15)</f>
        <v>353919102</v>
      </c>
      <c r="L16">
        <f t="shared" si="17"/>
        <v>479997936</v>
      </c>
      <c r="M16">
        <f t="shared" si="17"/>
        <v>507867074</v>
      </c>
      <c r="N16">
        <f t="shared" si="17"/>
        <v>679571730</v>
      </c>
      <c r="P16" s="14" t="s">
        <v>12</v>
      </c>
      <c r="Q16" s="15">
        <f t="shared" si="14"/>
        <v>0.42467720383448943</v>
      </c>
      <c r="R16" s="15">
        <f t="shared" si="15"/>
        <v>0.44576056744658138</v>
      </c>
      <c r="S16" s="15">
        <f t="shared" si="11"/>
        <v>0.43491593771338749</v>
      </c>
      <c r="T16" s="15">
        <f t="shared" si="12"/>
        <v>0.4265154174336705</v>
      </c>
      <c r="U16" s="15">
        <f>N16/N$24</f>
        <v>0.4626347934092202</v>
      </c>
      <c r="V16" s="16"/>
    </row>
    <row r="17" spans="9:47">
      <c r="P17" s="4"/>
      <c r="V17" s="6"/>
    </row>
    <row r="18" spans="9:47">
      <c r="J18" s="3" t="s">
        <v>12</v>
      </c>
      <c r="P18" s="17"/>
      <c r="Q18" s="8" t="s">
        <v>12</v>
      </c>
      <c r="R18" s="8"/>
      <c r="S18" s="8"/>
      <c r="T18" s="8"/>
      <c r="U18" s="8"/>
      <c r="V18" s="18" t="s">
        <v>23</v>
      </c>
    </row>
    <row r="19" spans="9:47">
      <c r="J19">
        <v>1980</v>
      </c>
      <c r="K19">
        <v>1990</v>
      </c>
      <c r="L19">
        <v>2000</v>
      </c>
      <c r="M19">
        <v>2005</v>
      </c>
      <c r="N19">
        <v>2013</v>
      </c>
      <c r="P19" s="5"/>
      <c r="Q19" s="10">
        <v>1980</v>
      </c>
      <c r="R19" s="10">
        <v>1990</v>
      </c>
      <c r="S19" s="10">
        <v>2000</v>
      </c>
      <c r="T19" s="10">
        <v>2005</v>
      </c>
      <c r="U19" s="10">
        <v>2013</v>
      </c>
      <c r="V19" s="11" t="s">
        <v>18</v>
      </c>
    </row>
    <row r="20" spans="9:47">
      <c r="I20" t="s">
        <v>14</v>
      </c>
      <c r="J20">
        <f>SUM(C3:C4)</f>
        <v>210110440</v>
      </c>
      <c r="K20">
        <f>SUM(D3:D4)</f>
        <v>395840595</v>
      </c>
      <c r="L20">
        <f>SUM(E3:E4)</f>
        <v>585381074</v>
      </c>
      <c r="M20">
        <f t="shared" ref="M20:N20" si="18">SUM(F3:F4)</f>
        <v>669799068</v>
      </c>
      <c r="N20">
        <f t="shared" si="18"/>
        <v>841762685</v>
      </c>
      <c r="P20" s="5" t="s">
        <v>26</v>
      </c>
      <c r="Q20" s="12">
        <f>J20/J$24</f>
        <v>0.40250468460756039</v>
      </c>
      <c r="R20" s="12">
        <f t="shared" ref="R20:U24" si="19">K20/K$24</f>
        <v>0.49856062373709459</v>
      </c>
      <c r="S20" s="12">
        <f t="shared" si="19"/>
        <v>0.5304013613891454</v>
      </c>
      <c r="T20" s="12">
        <f t="shared" si="19"/>
        <v>0.56250866360496421</v>
      </c>
      <c r="U20" s="12">
        <f t="shared" si="19"/>
        <v>0.57305018540804442</v>
      </c>
      <c r="V20" s="13">
        <f>(U20-Q20)/Q20</f>
        <v>0.42371059846611436</v>
      </c>
    </row>
    <row r="21" spans="9:47">
      <c r="I21" t="s">
        <v>13</v>
      </c>
      <c r="J21">
        <f>SUM(C5:C6)</f>
        <v>136974120</v>
      </c>
      <c r="K21">
        <f t="shared" ref="K21:N21" si="20">SUM(D5:D6)</f>
        <v>155060730</v>
      </c>
      <c r="L21">
        <f t="shared" si="20"/>
        <v>195065329</v>
      </c>
      <c r="M21">
        <f t="shared" si="20"/>
        <v>192146903</v>
      </c>
      <c r="N21">
        <f t="shared" si="20"/>
        <v>193395582.5</v>
      </c>
      <c r="P21" s="5" t="s">
        <v>21</v>
      </c>
      <c r="Q21" s="12">
        <f t="shared" ref="Q21:Q24" si="21">J21/J$24</f>
        <v>0.2623987887988723</v>
      </c>
      <c r="R21" s="12">
        <f t="shared" si="19"/>
        <v>0.19529875218060749</v>
      </c>
      <c r="S21" s="12">
        <f t="shared" si="19"/>
        <v>0.17674455266283778</v>
      </c>
      <c r="T21" s="12">
        <f t="shared" si="19"/>
        <v>0.16136824129227167</v>
      </c>
      <c r="U21" s="12">
        <f t="shared" si="19"/>
        <v>0.13165869238872444</v>
      </c>
      <c r="V21" s="13">
        <f t="shared" ref="V21:V23" si="22">(U21-Q21)/Q21</f>
        <v>-0.49824961848569987</v>
      </c>
    </row>
    <row r="22" spans="9:47">
      <c r="I22" t="s">
        <v>5</v>
      </c>
      <c r="J22">
        <f>SUM(C7:C8)</f>
        <v>128739700</v>
      </c>
      <c r="K22">
        <f t="shared" ref="K22:N22" si="23">SUM(D7:D8)</f>
        <v>173324145</v>
      </c>
      <c r="L22">
        <f t="shared" si="23"/>
        <v>222893848</v>
      </c>
      <c r="M22">
        <f t="shared" si="23"/>
        <v>215364877</v>
      </c>
      <c r="N22">
        <f t="shared" si="23"/>
        <v>241763822</v>
      </c>
      <c r="P22" s="5" t="s">
        <v>5</v>
      </c>
      <c r="Q22" s="12">
        <f t="shared" si="21"/>
        <v>0.24662426267334428</v>
      </c>
      <c r="R22" s="12">
        <f t="shared" si="19"/>
        <v>0.21830149542873092</v>
      </c>
      <c r="S22" s="12">
        <f t="shared" si="19"/>
        <v>0.20195938282839879</v>
      </c>
      <c r="T22" s="12">
        <f>M22/M$24</f>
        <v>0.18086709124641168</v>
      </c>
      <c r="U22" s="12">
        <f>N22/N$24</f>
        <v>0.16458653429387579</v>
      </c>
      <c r="V22" s="13">
        <f t="shared" si="22"/>
        <v>-0.33264256926792352</v>
      </c>
    </row>
    <row r="23" spans="9:47">
      <c r="I23" t="s">
        <v>6</v>
      </c>
      <c r="J23">
        <f>SUM(C9:C10)</f>
        <v>46183180</v>
      </c>
      <c r="K23">
        <f t="shared" ref="K23:N23" si="24">SUM(D9:D10)</f>
        <v>69741354</v>
      </c>
      <c r="L23">
        <f t="shared" si="24"/>
        <v>100316558</v>
      </c>
      <c r="M23">
        <f t="shared" si="24"/>
        <v>113424711</v>
      </c>
      <c r="N23">
        <f t="shared" si="24"/>
        <v>191994083</v>
      </c>
      <c r="P23" s="5" t="s">
        <v>6</v>
      </c>
      <c r="Q23" s="12">
        <f t="shared" si="21"/>
        <v>8.8472263920223046E-2</v>
      </c>
      <c r="R23" s="12">
        <f t="shared" si="19"/>
        <v>8.7839128653567022E-2</v>
      </c>
      <c r="S23" s="12">
        <f t="shared" si="19"/>
        <v>9.0894703119618045E-2</v>
      </c>
      <c r="T23" s="12">
        <f t="shared" si="19"/>
        <v>9.5256003856352453E-2</v>
      </c>
      <c r="U23" s="12">
        <f t="shared" si="19"/>
        <v>0.13070458790935532</v>
      </c>
      <c r="V23" s="13">
        <f t="shared" si="22"/>
        <v>0.47735100378140982</v>
      </c>
    </row>
    <row r="24" spans="9:47">
      <c r="I24" t="s">
        <v>12</v>
      </c>
      <c r="J24">
        <f>SUM(J20:J23)</f>
        <v>522007440</v>
      </c>
      <c r="K24">
        <f t="shared" ref="K24:N24" si="25">SUM(K20:K23)</f>
        <v>793966824</v>
      </c>
      <c r="L24">
        <f t="shared" si="25"/>
        <v>1103656809</v>
      </c>
      <c r="M24">
        <f t="shared" si="25"/>
        <v>1190735559</v>
      </c>
      <c r="N24">
        <f t="shared" si="25"/>
        <v>1468916172.5</v>
      </c>
      <c r="P24" s="14" t="s">
        <v>12</v>
      </c>
      <c r="Q24" s="15">
        <f t="shared" si="21"/>
        <v>1</v>
      </c>
      <c r="R24" s="15">
        <f t="shared" si="19"/>
        <v>1</v>
      </c>
      <c r="S24" s="15">
        <f t="shared" si="19"/>
        <v>1</v>
      </c>
      <c r="T24" s="15">
        <f t="shared" si="19"/>
        <v>1</v>
      </c>
      <c r="U24" s="15">
        <f t="shared" si="19"/>
        <v>1</v>
      </c>
      <c r="V24" s="16"/>
    </row>
    <row r="26" spans="9:47">
      <c r="I26" s="7"/>
      <c r="J26" s="8" t="s">
        <v>1</v>
      </c>
      <c r="K26" s="8"/>
      <c r="L26" s="8"/>
      <c r="M26" s="8"/>
      <c r="N26" s="9"/>
      <c r="P26" s="22" t="s">
        <v>1</v>
      </c>
      <c r="Q26" s="18" t="s">
        <v>24</v>
      </c>
      <c r="R26" s="22" t="s">
        <v>1</v>
      </c>
      <c r="S26" s="18" t="s">
        <v>25</v>
      </c>
    </row>
    <row r="27" spans="9:47">
      <c r="I27" s="6"/>
      <c r="J27" s="10">
        <v>1980</v>
      </c>
      <c r="K27" s="10">
        <v>1990</v>
      </c>
      <c r="L27" s="10">
        <v>2000</v>
      </c>
      <c r="M27" s="10">
        <v>2005</v>
      </c>
      <c r="N27" s="19">
        <v>2013</v>
      </c>
      <c r="Q27" s="11" t="s">
        <v>18</v>
      </c>
      <c r="S27" s="11" t="s">
        <v>18</v>
      </c>
    </row>
    <row r="28" spans="9:47">
      <c r="I28" s="5" t="s">
        <v>26</v>
      </c>
      <c r="J28" s="12">
        <f>J4/J$8</f>
        <v>0.44011639743079095</v>
      </c>
      <c r="K28" s="12">
        <f t="shared" ref="K28:N28" si="26">K4/K$8</f>
        <v>0.52664218995775192</v>
      </c>
      <c r="L28" s="12">
        <f t="shared" si="26"/>
        <v>0.53695761496846373</v>
      </c>
      <c r="M28" s="12">
        <f t="shared" si="26"/>
        <v>0.55513834702739284</v>
      </c>
      <c r="N28" s="20">
        <f t="shared" si="26"/>
        <v>0.56078447337646264</v>
      </c>
      <c r="Q28" s="13">
        <f>(S4-Q4)/Q4</f>
        <v>0.19832310323202784</v>
      </c>
      <c r="S28" s="13">
        <f>(U4-S4)/S4</f>
        <v>-6.855459480674393E-3</v>
      </c>
      <c r="AT28" t="s">
        <v>1</v>
      </c>
      <c r="AU28" t="s">
        <v>2</v>
      </c>
    </row>
    <row r="29" spans="9:47">
      <c r="I29" s="5" t="s">
        <v>21</v>
      </c>
      <c r="J29" s="12">
        <f t="shared" ref="J29:N29" si="27">J5/J$8</f>
        <v>0.35200326795056974</v>
      </c>
      <c r="K29" s="12">
        <f t="shared" si="27"/>
        <v>0.27815953788757486</v>
      </c>
      <c r="L29" s="12">
        <f t="shared" si="27"/>
        <v>0.26089311327732845</v>
      </c>
      <c r="M29" s="12">
        <f t="shared" si="27"/>
        <v>0.23881238273867625</v>
      </c>
      <c r="N29" s="20">
        <f t="shared" si="27"/>
        <v>0.2076174628923165</v>
      </c>
      <c r="Q29" s="13">
        <f t="shared" ref="Q29:S31" si="28">(S5-Q5)/Q5</f>
        <v>-0.27202343975051241</v>
      </c>
      <c r="S29" s="13">
        <f t="shared" si="28"/>
        <v>-0.2432407310642985</v>
      </c>
      <c r="AT29" t="s">
        <v>24</v>
      </c>
      <c r="AU29" t="s">
        <v>24</v>
      </c>
    </row>
    <row r="30" spans="9:47">
      <c r="I30" s="5" t="s">
        <v>5</v>
      </c>
      <c r="J30" s="12">
        <f t="shared" ref="J30:N30" si="29">J6/J$8</f>
        <v>0.14257280117079363</v>
      </c>
      <c r="K30" s="12">
        <f t="shared" si="29"/>
        <v>0.12094825251703041</v>
      </c>
      <c r="L30" s="12">
        <f t="shared" si="29"/>
        <v>0.12775679213338154</v>
      </c>
      <c r="M30" s="12">
        <f t="shared" si="29"/>
        <v>0.12459416398459214</v>
      </c>
      <c r="N30" s="20">
        <f t="shared" si="29"/>
        <v>0.1159302435957798</v>
      </c>
      <c r="Q30" s="13">
        <f t="shared" si="28"/>
        <v>-0.11986601254925132</v>
      </c>
      <c r="S30" s="13">
        <f t="shared" si="28"/>
        <v>-0.13708258343647334</v>
      </c>
      <c r="AT30" t="s">
        <v>18</v>
      </c>
      <c r="AU30" t="s">
        <v>18</v>
      </c>
    </row>
    <row r="31" spans="9:47">
      <c r="I31" s="5" t="s">
        <v>6</v>
      </c>
      <c r="J31" s="12">
        <f t="shared" ref="J31:N31" si="30">J7/J$8</f>
        <v>6.5307533447845678E-2</v>
      </c>
      <c r="K31" s="12">
        <f t="shared" si="30"/>
        <v>7.4250019637642842E-2</v>
      </c>
      <c r="L31" s="12">
        <f t="shared" si="30"/>
        <v>7.4392479620826304E-2</v>
      </c>
      <c r="M31" s="12">
        <f t="shared" si="30"/>
        <v>8.1455106249338771E-2</v>
      </c>
      <c r="N31" s="20">
        <f t="shared" si="30"/>
        <v>0.11566782013544107</v>
      </c>
      <c r="Q31" s="13">
        <f t="shared" si="28"/>
        <v>0.11883805397444014</v>
      </c>
      <c r="S31" s="13">
        <f t="shared" si="28"/>
        <v>0.47856356819460344</v>
      </c>
      <c r="AS31" s="5" t="s">
        <v>26</v>
      </c>
      <c r="AT31" s="1">
        <f>Q28</f>
        <v>0.19832310323202784</v>
      </c>
      <c r="AU31" s="1">
        <f>Q35</f>
        <v>0.52030627129637197</v>
      </c>
    </row>
    <row r="32" spans="9:47">
      <c r="I32" s="14" t="s">
        <v>12</v>
      </c>
      <c r="J32" s="15">
        <f t="shared" ref="J32:N32" si="31">J8/J$8</f>
        <v>1</v>
      </c>
      <c r="K32" s="15">
        <f t="shared" si="31"/>
        <v>1</v>
      </c>
      <c r="L32" s="15">
        <f t="shared" si="31"/>
        <v>1</v>
      </c>
      <c r="M32" s="15">
        <f t="shared" si="31"/>
        <v>1</v>
      </c>
      <c r="N32" s="21">
        <f t="shared" si="31"/>
        <v>1</v>
      </c>
      <c r="AS32" s="5" t="s">
        <v>21</v>
      </c>
      <c r="AT32" s="1">
        <f t="shared" ref="AT32:AT34" si="32">Q29</f>
        <v>-0.27202343975051241</v>
      </c>
      <c r="AU32" s="1">
        <f t="shared" ref="AU32:AU34" si="33">Q36</f>
        <v>-0.51041408846576508</v>
      </c>
    </row>
    <row r="33" spans="9:47">
      <c r="I33" s="4"/>
      <c r="P33" s="4" t="s">
        <v>2</v>
      </c>
      <c r="Q33" s="18" t="s">
        <v>24</v>
      </c>
      <c r="R33" s="4" t="s">
        <v>2</v>
      </c>
      <c r="S33" s="18" t="s">
        <v>25</v>
      </c>
      <c r="AS33" s="5" t="s">
        <v>5</v>
      </c>
      <c r="AT33" s="1">
        <f t="shared" si="32"/>
        <v>-0.11986601254925132</v>
      </c>
      <c r="AU33" s="1">
        <f t="shared" si="33"/>
        <v>-0.21162248668878028</v>
      </c>
    </row>
    <row r="34" spans="9:47">
      <c r="I34" s="17"/>
      <c r="J34" s="8" t="s">
        <v>2</v>
      </c>
      <c r="K34" s="8"/>
      <c r="L34" s="8"/>
      <c r="M34" s="8"/>
      <c r="N34" s="9"/>
      <c r="Q34" s="11" t="s">
        <v>18</v>
      </c>
      <c r="S34" s="11" t="s">
        <v>18</v>
      </c>
      <c r="AS34" s="5" t="s">
        <v>6</v>
      </c>
      <c r="AT34" s="1">
        <f t="shared" si="32"/>
        <v>0.11883805397444014</v>
      </c>
      <c r="AU34" s="1">
        <f t="shared" si="33"/>
        <v>-4.0131211648516248E-2</v>
      </c>
    </row>
    <row r="35" spans="9:47">
      <c r="I35" s="5"/>
      <c r="J35" s="10">
        <v>1980</v>
      </c>
      <c r="K35" s="10">
        <v>1990</v>
      </c>
      <c r="L35" s="10">
        <v>2000</v>
      </c>
      <c r="M35" s="10">
        <v>2005</v>
      </c>
      <c r="N35" s="19">
        <v>2013</v>
      </c>
      <c r="Q35" s="13">
        <f>(S12-Q12)/Q12</f>
        <v>0.52030627129637197</v>
      </c>
      <c r="S35" s="13">
        <f>(U12-S12)/S12</f>
        <v>0.19706538722200492</v>
      </c>
    </row>
    <row r="36" spans="9:47">
      <c r="I36" s="5" t="s">
        <v>26</v>
      </c>
      <c r="J36" s="12">
        <f>J12/J$16</f>
        <v>0.35155098237288951</v>
      </c>
      <c r="K36" s="12">
        <f t="shared" ref="K36:N36" si="34">K12/K$16</f>
        <v>0.46364521743163783</v>
      </c>
      <c r="L36" s="12">
        <f t="shared" si="34"/>
        <v>0.52188285451294103</v>
      </c>
      <c r="M36" s="12">
        <f t="shared" si="34"/>
        <v>0.57241865220819577</v>
      </c>
      <c r="N36" s="20">
        <f t="shared" si="34"/>
        <v>0.5872972048145676</v>
      </c>
      <c r="Q36" s="13">
        <f t="shared" ref="Q36:S38" si="35">(S13-Q13)/Q13</f>
        <v>-0.51041408846576508</v>
      </c>
      <c r="S36" s="13">
        <f t="shared" si="35"/>
        <v>-0.31467756808274189</v>
      </c>
      <c r="AT36" t="s">
        <v>1</v>
      </c>
      <c r="AU36" t="s">
        <v>2</v>
      </c>
    </row>
    <row r="37" spans="9:47">
      <c r="I37" s="5" t="s">
        <v>21</v>
      </c>
      <c r="J37" s="12">
        <f t="shared" ref="J37:N37" si="36">J13/J$16</f>
        <v>0.1410089448679038</v>
      </c>
      <c r="K37" s="12">
        <f t="shared" si="36"/>
        <v>9.2273230846974738E-2</v>
      </c>
      <c r="L37" s="12">
        <f t="shared" si="36"/>
        <v>6.7410756532919752E-2</v>
      </c>
      <c r="M37" s="12">
        <f t="shared" si="36"/>
        <v>5.7238309959822285E-2</v>
      </c>
      <c r="N37" s="20">
        <f t="shared" si="36"/>
        <v>4.3430135035193412E-2</v>
      </c>
      <c r="Q37" s="13">
        <f t="shared" si="35"/>
        <v>-0.21162248668878028</v>
      </c>
      <c r="S37" s="13">
        <f t="shared" si="35"/>
        <v>-0.21173796639895143</v>
      </c>
      <c r="AT37" t="s">
        <v>25</v>
      </c>
      <c r="AU37" t="s">
        <v>25</v>
      </c>
    </row>
    <row r="38" spans="9:47">
      <c r="I38" s="5" t="s">
        <v>5</v>
      </c>
      <c r="J38" s="12">
        <f t="shared" ref="J38:N38" si="37">J14/J$16</f>
        <v>0.38758586182733618</v>
      </c>
      <c r="K38" s="12">
        <f t="shared" si="37"/>
        <v>0.33934631197159854</v>
      </c>
      <c r="L38" s="12">
        <f t="shared" si="37"/>
        <v>0.29837043090951959</v>
      </c>
      <c r="M38" s="12">
        <f t="shared" si="37"/>
        <v>0.25653060745576117</v>
      </c>
      <c r="N38" s="20">
        <f t="shared" si="37"/>
        <v>0.22110238237838412</v>
      </c>
      <c r="Q38" s="13">
        <f t="shared" si="35"/>
        <v>-4.0131211648516248E-2</v>
      </c>
      <c r="S38" s="13">
        <f>(U15-S15)/S15</f>
        <v>0.40305685619753584</v>
      </c>
      <c r="AT38" t="s">
        <v>18</v>
      </c>
      <c r="AU38" t="s">
        <v>18</v>
      </c>
    </row>
    <row r="39" spans="9:47">
      <c r="I39" s="5" t="s">
        <v>6</v>
      </c>
      <c r="J39" s="12">
        <f t="shared" ref="J39:N39" si="38">J15/J$16</f>
        <v>0.11985421093187053</v>
      </c>
      <c r="K39" s="12">
        <f t="shared" si="38"/>
        <v>0.10473523974978892</v>
      </c>
      <c r="L39" s="12">
        <f t="shared" si="38"/>
        <v>0.11233595804461959</v>
      </c>
      <c r="M39" s="12">
        <f t="shared" si="38"/>
        <v>0.11381243037622085</v>
      </c>
      <c r="N39" s="20">
        <f t="shared" si="38"/>
        <v>0.14817027777185493</v>
      </c>
      <c r="AS39" s="5" t="s">
        <v>26</v>
      </c>
      <c r="AT39" s="1">
        <f>S28</f>
        <v>-6.855459480674393E-3</v>
      </c>
      <c r="AU39" s="1">
        <f>S35</f>
        <v>0.19706538722200492</v>
      </c>
    </row>
    <row r="40" spans="9:47">
      <c r="I40" s="14" t="s">
        <v>12</v>
      </c>
      <c r="J40" s="15">
        <f t="shared" ref="J40:N40" si="39">J16/J$16</f>
        <v>1</v>
      </c>
      <c r="K40" s="15">
        <f t="shared" si="39"/>
        <v>1</v>
      </c>
      <c r="L40" s="15">
        <f t="shared" si="39"/>
        <v>1</v>
      </c>
      <c r="M40" s="15">
        <f t="shared" si="39"/>
        <v>1</v>
      </c>
      <c r="N40" s="21">
        <f t="shared" si="39"/>
        <v>1</v>
      </c>
      <c r="AS40" s="5" t="s">
        <v>21</v>
      </c>
      <c r="AT40" s="1">
        <f t="shared" ref="AT40:AT42" si="40">S29</f>
        <v>-0.2432407310642985</v>
      </c>
      <c r="AU40" s="1">
        <f t="shared" ref="AU40:AU42" si="41">S36</f>
        <v>-0.31467756808274189</v>
      </c>
    </row>
    <row r="41" spans="9:47">
      <c r="AS41" s="5" t="s">
        <v>5</v>
      </c>
      <c r="AT41" s="1">
        <f t="shared" si="40"/>
        <v>-0.13708258343647334</v>
      </c>
      <c r="AU41" s="1">
        <f t="shared" si="41"/>
        <v>-0.21173796639895143</v>
      </c>
    </row>
    <row r="42" spans="9:47">
      <c r="AS42" s="5" t="s">
        <v>6</v>
      </c>
      <c r="AT42" s="1">
        <f t="shared" si="40"/>
        <v>0.47856356819460344</v>
      </c>
      <c r="AU42" s="1">
        <f t="shared" si="41"/>
        <v>0.40305685619753584</v>
      </c>
    </row>
  </sheetData>
  <pageMargins left="0.25" right="0.25" top="0.75" bottom="0.75" header="0.3" footer="0.3"/>
  <pageSetup scale="32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Johnston, Evan A</dc:creator>
  <cp:lastModifiedBy>Evan A Johnston</cp:lastModifiedBy>
  <cp:lastPrinted>2015-10-16T15:31:04Z</cp:lastPrinted>
  <dcterms:created xsi:type="dcterms:W3CDTF">2015-10-09T17:58:32Z</dcterms:created>
  <dcterms:modified xsi:type="dcterms:W3CDTF">2015-12-04T21:09:07Z</dcterms:modified>
</cp:coreProperties>
</file>