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45" yWindow="705" windowWidth="22695" windowHeight="8835"/>
  </bookViews>
  <sheets>
    <sheet name="Sheet1" sheetId="1" r:id="rId1"/>
    <sheet name="Sheet2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1" l="1"/>
  <c r="U6" i="1"/>
  <c r="AB5" i="1"/>
  <c r="L6" i="1" l="1"/>
  <c r="S12" i="1" s="1"/>
  <c r="R12" i="1"/>
  <c r="N15" i="1"/>
  <c r="V23" i="1" s="1"/>
  <c r="J15" i="1"/>
  <c r="R23" i="1" s="1"/>
  <c r="Y23" i="1" s="1"/>
  <c r="M15" i="1"/>
  <c r="U23" i="1" s="1"/>
  <c r="AB23" i="1" s="1"/>
  <c r="L15" i="1"/>
  <c r="T23" i="1" s="1"/>
  <c r="K15" i="1"/>
  <c r="S23" i="1" s="1"/>
  <c r="N14" i="1"/>
  <c r="V22" i="1" s="1"/>
  <c r="AC22" i="1" s="1"/>
  <c r="J14" i="1"/>
  <c r="R22" i="1"/>
  <c r="Y22" i="1" s="1"/>
  <c r="M14" i="1"/>
  <c r="U22" i="1" s="1"/>
  <c r="AB22" i="1" s="1"/>
  <c r="L14" i="1"/>
  <c r="T22" i="1" s="1"/>
  <c r="AA22" i="1" s="1"/>
  <c r="K14" i="1"/>
  <c r="S22" i="1"/>
  <c r="Z22" i="1" s="1"/>
  <c r="N13" i="1"/>
  <c r="V21" i="1"/>
  <c r="AC21" i="1" s="1"/>
  <c r="J13" i="1"/>
  <c r="R21" i="1" s="1"/>
  <c r="M13" i="1"/>
  <c r="U21" i="1" s="1"/>
  <c r="AB21" i="1" s="1"/>
  <c r="L13" i="1"/>
  <c r="T21" i="1"/>
  <c r="AA21" i="1" s="1"/>
  <c r="K13" i="1"/>
  <c r="S21" i="1"/>
  <c r="N12" i="1"/>
  <c r="V20" i="1"/>
  <c r="AC20" i="1" s="1"/>
  <c r="J12" i="1"/>
  <c r="R20" i="1" s="1"/>
  <c r="M12" i="1"/>
  <c r="U20" i="1"/>
  <c r="AB20" i="1" s="1"/>
  <c r="L12" i="1"/>
  <c r="T20" i="1" s="1"/>
  <c r="K12" i="1"/>
  <c r="S20" i="1" s="1"/>
  <c r="Z20" i="1" s="1"/>
  <c r="O9" i="1"/>
  <c r="V15" i="1" s="1"/>
  <c r="K9" i="1"/>
  <c r="R15" i="1" s="1"/>
  <c r="AB15" i="1" s="1"/>
  <c r="N9" i="1"/>
  <c r="U15" i="1"/>
  <c r="M9" i="1"/>
  <c r="T15" i="1" s="1"/>
  <c r="L9" i="1"/>
  <c r="S15" i="1" s="1"/>
  <c r="O8" i="1"/>
  <c r="V14" i="1" s="1"/>
  <c r="K8" i="1"/>
  <c r="R14" i="1" s="1"/>
  <c r="Y14" i="1" s="1"/>
  <c r="N8" i="1"/>
  <c r="U14" i="1" s="1"/>
  <c r="M8" i="1"/>
  <c r="T14" i="1" s="1"/>
  <c r="L8" i="1"/>
  <c r="S14" i="1" s="1"/>
  <c r="O7" i="1"/>
  <c r="V13" i="1" s="1"/>
  <c r="K7" i="1"/>
  <c r="R13" i="1" s="1"/>
  <c r="N7" i="1"/>
  <c r="U13" i="1" s="1"/>
  <c r="M7" i="1"/>
  <c r="T13" i="1" s="1"/>
  <c r="L7" i="1"/>
  <c r="S13" i="1" s="1"/>
  <c r="O6" i="1"/>
  <c r="V12" i="1" s="1"/>
  <c r="N6" i="1"/>
  <c r="U12" i="1" s="1"/>
  <c r="AB12" i="1" s="1"/>
  <c r="M6" i="1"/>
  <c r="T12" i="1"/>
  <c r="O5" i="1"/>
  <c r="V7" i="1"/>
  <c r="AC7" i="1" s="1"/>
  <c r="K5" i="1"/>
  <c r="R7" i="1"/>
  <c r="Y7" i="1" s="1"/>
  <c r="N5" i="1"/>
  <c r="U7" i="1" s="1"/>
  <c r="M5" i="1"/>
  <c r="T7" i="1" s="1"/>
  <c r="AA7" i="1" s="1"/>
  <c r="L5" i="1"/>
  <c r="S7" i="1" s="1"/>
  <c r="Z7" i="1" s="1"/>
  <c r="O4" i="1"/>
  <c r="V6" i="1"/>
  <c r="K4" i="1"/>
  <c r="R6" i="1" s="1"/>
  <c r="N4" i="1"/>
  <c r="AB6" i="1" s="1"/>
  <c r="M4" i="1"/>
  <c r="T6" i="1" s="1"/>
  <c r="L4" i="1"/>
  <c r="S6" i="1" s="1"/>
  <c r="O3" i="1"/>
  <c r="V5" i="1" s="1"/>
  <c r="AC5" i="1" s="1"/>
  <c r="K3" i="1"/>
  <c r="R5" i="1" s="1"/>
  <c r="Y5" i="1" s="1"/>
  <c r="N3" i="1"/>
  <c r="U5" i="1" s="1"/>
  <c r="M3" i="1"/>
  <c r="T5" i="1"/>
  <c r="L3" i="1"/>
  <c r="S5" i="1" s="1"/>
  <c r="O2" i="1"/>
  <c r="V4" i="1" s="1"/>
  <c r="AC4" i="1" s="1"/>
  <c r="K2" i="1"/>
  <c r="R4" i="1"/>
  <c r="Y4" i="1" s="1"/>
  <c r="N2" i="1"/>
  <c r="U4" i="1"/>
  <c r="AB4" i="1" s="1"/>
  <c r="M2" i="1"/>
  <c r="T4" i="1" s="1"/>
  <c r="AA4" i="1" s="1"/>
  <c r="L2" i="1"/>
  <c r="S4" i="1"/>
  <c r="Z4" i="1" s="1"/>
  <c r="K23" i="2"/>
  <c r="R23" i="2" s="1"/>
  <c r="L14" i="2"/>
  <c r="L22" i="2"/>
  <c r="M13" i="2"/>
  <c r="M21" i="2"/>
  <c r="N12" i="2"/>
  <c r="N16" i="2" s="1"/>
  <c r="J12" i="2"/>
  <c r="N23" i="2"/>
  <c r="M23" i="2"/>
  <c r="L23" i="2"/>
  <c r="J23" i="2"/>
  <c r="N22" i="2"/>
  <c r="M22" i="2"/>
  <c r="K22" i="2"/>
  <c r="J22" i="2"/>
  <c r="N21" i="2"/>
  <c r="U21" i="2" s="1"/>
  <c r="L21" i="2"/>
  <c r="S21" i="2" s="1"/>
  <c r="K21" i="2"/>
  <c r="K24" i="2" s="1"/>
  <c r="J21" i="2"/>
  <c r="N20" i="2"/>
  <c r="M20" i="2"/>
  <c r="L20" i="2"/>
  <c r="L24" i="2" s="1"/>
  <c r="K20" i="2"/>
  <c r="J20" i="2"/>
  <c r="N15" i="2"/>
  <c r="U15" i="2" s="1"/>
  <c r="M15" i="2"/>
  <c r="L15" i="2"/>
  <c r="K15" i="2"/>
  <c r="R15" i="2" s="1"/>
  <c r="J15" i="2"/>
  <c r="N14" i="2"/>
  <c r="M14" i="2"/>
  <c r="K14" i="2"/>
  <c r="R14" i="2" s="1"/>
  <c r="J14" i="2"/>
  <c r="N13" i="2"/>
  <c r="U13" i="2" s="1"/>
  <c r="L13" i="2"/>
  <c r="K13" i="2"/>
  <c r="J13" i="2"/>
  <c r="M12" i="2"/>
  <c r="T12" i="2" s="1"/>
  <c r="L12" i="2"/>
  <c r="K12" i="2"/>
  <c r="N7" i="2"/>
  <c r="M7" i="2"/>
  <c r="L7" i="2"/>
  <c r="J7" i="2"/>
  <c r="N6" i="2"/>
  <c r="M6" i="2"/>
  <c r="K6" i="2"/>
  <c r="J6" i="2"/>
  <c r="Q6" i="2" s="1"/>
  <c r="N5" i="2"/>
  <c r="L5" i="2"/>
  <c r="L8" i="2" s="1"/>
  <c r="K5" i="2"/>
  <c r="J5" i="2"/>
  <c r="N4" i="2"/>
  <c r="N8" i="2" s="1"/>
  <c r="M4" i="2"/>
  <c r="L4" i="2"/>
  <c r="K4" i="2"/>
  <c r="K8" i="2" s="1"/>
  <c r="J4" i="2"/>
  <c r="M16" i="2"/>
  <c r="T16" i="2" s="1"/>
  <c r="T15" i="2"/>
  <c r="M5" i="2"/>
  <c r="L6" i="2"/>
  <c r="K7" i="2"/>
  <c r="J16" i="2"/>
  <c r="Q16" i="2"/>
  <c r="K16" i="2"/>
  <c r="R13" i="2" s="1"/>
  <c r="J8" i="2"/>
  <c r="Q8" i="2" s="1"/>
  <c r="L16" i="2"/>
  <c r="S16" i="2" s="1"/>
  <c r="J24" i="2"/>
  <c r="Q21" i="2" s="1"/>
  <c r="Q24" i="2"/>
  <c r="N24" i="2"/>
  <c r="U24" i="2" s="1"/>
  <c r="T14" i="2"/>
  <c r="Q23" i="2"/>
  <c r="Q15" i="2"/>
  <c r="S12" i="2"/>
  <c r="Q20" i="2"/>
  <c r="Q12" i="2"/>
  <c r="Q4" i="2"/>
  <c r="Q13" i="2"/>
  <c r="R16" i="2"/>
  <c r="U23" i="2"/>
  <c r="Q22" i="2"/>
  <c r="Q14" i="2"/>
  <c r="Z14" i="1" l="1"/>
  <c r="AB14" i="1"/>
  <c r="Z15" i="1"/>
  <c r="AB13" i="1"/>
  <c r="AA15" i="1"/>
  <c r="AC15" i="1"/>
  <c r="Z5" i="1"/>
  <c r="AB7" i="1"/>
  <c r="AA14" i="1"/>
  <c r="AC14" i="1"/>
  <c r="Z23" i="1"/>
  <c r="AC23" i="1"/>
  <c r="AA23" i="1"/>
  <c r="U6" i="2"/>
  <c r="U8" i="2"/>
  <c r="U7" i="2"/>
  <c r="U5" i="2"/>
  <c r="T22" i="2"/>
  <c r="T21" i="2"/>
  <c r="R5" i="2"/>
  <c r="R7" i="2"/>
  <c r="R8" i="2"/>
  <c r="R6" i="2"/>
  <c r="R4" i="2"/>
  <c r="Y13" i="1"/>
  <c r="Z13" i="1"/>
  <c r="AC12" i="1"/>
  <c r="Y12" i="1"/>
  <c r="Z6" i="1"/>
  <c r="AA6" i="1"/>
  <c r="Y6" i="1"/>
  <c r="AA13" i="1"/>
  <c r="AC13" i="1"/>
  <c r="Z12" i="1"/>
  <c r="T4" i="2"/>
  <c r="S7" i="2"/>
  <c r="S4" i="2"/>
  <c r="S8" i="2"/>
  <c r="S6" i="2"/>
  <c r="S24" i="2"/>
  <c r="S23" i="2"/>
  <c r="S22" i="2"/>
  <c r="R24" i="2"/>
  <c r="R21" i="2"/>
  <c r="R20" i="2"/>
  <c r="R22" i="2"/>
  <c r="U14" i="2"/>
  <c r="U16" i="2"/>
  <c r="U12" i="2"/>
  <c r="AC6" i="1"/>
  <c r="AA12" i="1"/>
  <c r="AA20" i="1"/>
  <c r="Y20" i="1"/>
  <c r="Z21" i="1"/>
  <c r="Y21" i="1"/>
  <c r="Q5" i="2"/>
  <c r="S14" i="2"/>
  <c r="U22" i="2"/>
  <c r="S20" i="2"/>
  <c r="S5" i="2"/>
  <c r="T13" i="2"/>
  <c r="AA5" i="1"/>
  <c r="R12" i="2"/>
  <c r="S13" i="2"/>
  <c r="Y15" i="1"/>
  <c r="U20" i="2"/>
  <c r="M8" i="2"/>
  <c r="Q7" i="2"/>
  <c r="S15" i="2"/>
  <c r="U4" i="2"/>
  <c r="M24" i="2"/>
  <c r="T24" i="2" l="1"/>
  <c r="T23" i="2"/>
  <c r="T8" i="2"/>
  <c r="T5" i="2"/>
  <c r="T7" i="2"/>
  <c r="T20" i="2"/>
  <c r="T6" i="2"/>
</calcChain>
</file>

<file path=xl/sharedStrings.xml><?xml version="1.0" encoding="utf-8"?>
<sst xmlns="http://schemas.openxmlformats.org/spreadsheetml/2006/main" count="158" uniqueCount="31">
  <si>
    <t>sex</t>
  </si>
  <si>
    <t>Male</t>
  </si>
  <si>
    <t>Female</t>
  </si>
  <si>
    <t>occ4cat</t>
  </si>
  <si>
    <t>Managers/Professionals/Technicians/Finance/Public Safety</t>
  </si>
  <si>
    <t>Production/Craft/Transportation/Construction/Mechanics/Mining/Agriculture/Machine Operators/Assemblers</t>
  </si>
  <si>
    <t>Clerical/Retail Sales</t>
  </si>
  <si>
    <t>Low-Skill Services</t>
  </si>
  <si>
    <t>logwages80</t>
  </si>
  <si>
    <t>logwages90</t>
  </si>
  <si>
    <t>logwages00</t>
  </si>
  <si>
    <t>logwages05</t>
  </si>
  <si>
    <t>logwages13</t>
  </si>
  <si>
    <t>antilog1980</t>
  </si>
  <si>
    <t>antilog1990</t>
  </si>
  <si>
    <t>antilog2000</t>
  </si>
  <si>
    <t>antilog2005</t>
  </si>
  <si>
    <t>antilog2013</t>
  </si>
  <si>
    <t>Austin</t>
  </si>
  <si>
    <t xml:space="preserve"> </t>
  </si>
  <si>
    <t>pwrkhrs_80</t>
  </si>
  <si>
    <t>pwrkhrs_90</t>
  </si>
  <si>
    <t>pwrkhrs_00</t>
  </si>
  <si>
    <t>pwrkhrs_05</t>
  </si>
  <si>
    <t>pwrkhrs_13</t>
  </si>
  <si>
    <t>Managers/Professionals</t>
  </si>
  <si>
    <t>Other Middle-Skill</t>
  </si>
  <si>
    <t>Total</t>
  </si>
  <si>
    <t>Blue-Collar Middle-Skill</t>
  </si>
  <si>
    <t>Mangement and Related Occupations</t>
  </si>
  <si>
    <t>Research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</si>
</sst>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&quot;$&quot;#,##0.00"/>
  </numFmts>
  <fonts count="6">
    <font>
      <sz val="11"/>
      <name val="Calibri"/>
    </font>
    <font>
      <sz val="11"/>
      <name val="Calibri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164" fontId="0" fillId="0" borderId="0" xfId="1" applyNumberFormat="1" applyFont="1"/>
    <xf numFmtId="0" fontId="3" fillId="0" borderId="0" xfId="0" applyFont="1"/>
    <xf numFmtId="2" fontId="0" fillId="0" borderId="0" xfId="1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(a)</a:t>
            </a:r>
          </a:p>
        </c:rich>
      </c:tx>
      <c:layout>
        <c:manualLayout>
          <c:xMode val="edge"/>
          <c:yMode val="edge"/>
          <c:x val="0.43687256224446103"/>
          <c:y val="0.9171974522293000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787537513986"/>
          <c:y val="0.107006703779862"/>
          <c:w val="0.54581652393052404"/>
          <c:h val="0.72772790343882199"/>
        </c:manualLayout>
      </c:layout>
      <c:lineChart>
        <c:grouping val="standard"/>
        <c:varyColors val="0"/>
        <c:ser>
          <c:idx val="0"/>
          <c:order val="0"/>
          <c:tx>
            <c:strRef>
              <c:f>Sheet1!$X$20</c:f>
              <c:strCache>
                <c:ptCount val="1"/>
                <c:pt idx="0">
                  <c:v>Mangement and Related Occupations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Sheet1!$Y$20:$AC$20</c:f>
              <c:numCache>
                <c:formatCode>0.00</c:formatCode>
                <c:ptCount val="5"/>
                <c:pt idx="0">
                  <c:v>100</c:v>
                </c:pt>
                <c:pt idx="1">
                  <c:v>121.22598788594688</c:v>
                </c:pt>
                <c:pt idx="2">
                  <c:v>140.63268650119875</c:v>
                </c:pt>
                <c:pt idx="3">
                  <c:v>150.67891744472638</c:v>
                </c:pt>
                <c:pt idx="4">
                  <c:v>147.19883181617504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Sheet1!$X$21</c:f>
              <c:strCache>
                <c:ptCount val="1"/>
                <c:pt idx="0">
                  <c:v>Blue-Collar Middle-Skill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Sheet1!$Y$21:$AC$21</c:f>
              <c:numCache>
                <c:formatCode>0.00</c:formatCode>
                <c:ptCount val="5"/>
                <c:pt idx="0">
                  <c:v>100</c:v>
                </c:pt>
                <c:pt idx="1">
                  <c:v>114.03304540167782</c:v>
                </c:pt>
                <c:pt idx="2">
                  <c:v>119.90473615907182</c:v>
                </c:pt>
                <c:pt idx="3">
                  <c:v>116.70197508059449</c:v>
                </c:pt>
                <c:pt idx="4">
                  <c:v>104.23138624207635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Sheet1!$X$22</c:f>
              <c:strCache>
                <c:ptCount val="1"/>
                <c:pt idx="0">
                  <c:v>Clerical/Retail Sales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Sheet1!$Y$22:$AC$22</c:f>
              <c:numCache>
                <c:formatCode>0.00</c:formatCode>
                <c:ptCount val="5"/>
                <c:pt idx="0">
                  <c:v>100</c:v>
                </c:pt>
                <c:pt idx="1">
                  <c:v>112.78360195917791</c:v>
                </c:pt>
                <c:pt idx="2">
                  <c:v>129.99356931649208</c:v>
                </c:pt>
                <c:pt idx="3">
                  <c:v>134.38103183493445</c:v>
                </c:pt>
                <c:pt idx="4">
                  <c:v>119.01699445615552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Sheet1!$X$23</c:f>
              <c:strCache>
                <c:ptCount val="1"/>
                <c:pt idx="0">
                  <c:v>Low-Skill Services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Sheet1!$Y$23:$AC$23</c:f>
              <c:numCache>
                <c:formatCode>0.00</c:formatCode>
                <c:ptCount val="5"/>
                <c:pt idx="0">
                  <c:v>100</c:v>
                </c:pt>
                <c:pt idx="1">
                  <c:v>116.87898584141874</c:v>
                </c:pt>
                <c:pt idx="2">
                  <c:v>125.97351238795981</c:v>
                </c:pt>
                <c:pt idx="3">
                  <c:v>120.99640156580971</c:v>
                </c:pt>
                <c:pt idx="4">
                  <c:v>107.66452066439085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63712"/>
        <c:axId val="115418240"/>
      </c:lineChart>
      <c:catAx>
        <c:axId val="9336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15418240"/>
        <c:crosses val="autoZero"/>
        <c:auto val="1"/>
        <c:lblAlgn val="ctr"/>
        <c:lblOffset val="100"/>
        <c:noMultiLvlLbl val="0"/>
      </c:catAx>
      <c:valAx>
        <c:axId val="115418240"/>
        <c:scaling>
          <c:orientation val="minMax"/>
          <c:max val="210"/>
          <c:min val="7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Real Hourly Wage Index</a:t>
                </a:r>
              </a:p>
              <a:p>
                <a:pPr>
                  <a:defRPr sz="1050"/>
                </a:pPr>
                <a:r>
                  <a:rPr lang="en-US" sz="1050"/>
                  <a:t>1980=100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cross"/>
        <c:tickLblPos val="nextTo"/>
        <c:crossAx val="93363712"/>
        <c:crosses val="autoZero"/>
        <c:crossBetween val="between"/>
        <c:majorUnit val="20"/>
        <c:minorUnit val="10"/>
      </c:valAx>
    </c:plotArea>
    <c:legend>
      <c:legendPos val="r"/>
      <c:layout>
        <c:manualLayout>
          <c:xMode val="edge"/>
          <c:yMode val="edge"/>
          <c:x val="0.754378810218444"/>
          <c:y val="0.216799237674909"/>
          <c:w val="0.227028892304797"/>
          <c:h val="0.52762926927127796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(b)</a:t>
            </a:r>
          </a:p>
        </c:rich>
      </c:tx>
      <c:layout>
        <c:manualLayout>
          <c:xMode val="edge"/>
          <c:yMode val="edge"/>
          <c:x val="0.43687256224446103"/>
          <c:y val="0.9171974522293000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787537513986"/>
          <c:y val="0.107006703779862"/>
          <c:w val="0.54581652393052404"/>
          <c:h val="0.72772790343882199"/>
        </c:manualLayout>
      </c:layout>
      <c:lineChart>
        <c:grouping val="standard"/>
        <c:varyColors val="0"/>
        <c:ser>
          <c:idx val="0"/>
          <c:order val="0"/>
          <c:tx>
            <c:strRef>
              <c:f>Sheet1!$X$4</c:f>
              <c:strCache>
                <c:ptCount val="1"/>
                <c:pt idx="0">
                  <c:v>Mangement and Related Occupations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Sheet1!$Y$4:$AC$4</c:f>
              <c:numCache>
                <c:formatCode>0.00</c:formatCode>
                <c:ptCount val="5"/>
                <c:pt idx="0">
                  <c:v>100</c:v>
                </c:pt>
                <c:pt idx="1">
                  <c:v>120.52608933972387</c:v>
                </c:pt>
                <c:pt idx="2">
                  <c:v>136.77529912584873</c:v>
                </c:pt>
                <c:pt idx="3">
                  <c:v>145.41303243077709</c:v>
                </c:pt>
                <c:pt idx="4">
                  <c:v>146.37249830052644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Sheet1!$X$5</c:f>
              <c:strCache>
                <c:ptCount val="1"/>
                <c:pt idx="0">
                  <c:v>Blue-Collar Middle-Skill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Sheet1!$Y$5:$AC$5</c:f>
              <c:numCache>
                <c:formatCode>0.00</c:formatCode>
                <c:ptCount val="5"/>
                <c:pt idx="0">
                  <c:v>100</c:v>
                </c:pt>
                <c:pt idx="1">
                  <c:v>111.4366832923268</c:v>
                </c:pt>
                <c:pt idx="2">
                  <c:v>115.6445885419209</c:v>
                </c:pt>
                <c:pt idx="3">
                  <c:v>112.16049350341864</c:v>
                </c:pt>
                <c:pt idx="4">
                  <c:v>99.550497552858445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Sheet1!$X$6</c:f>
              <c:strCache>
                <c:ptCount val="1"/>
                <c:pt idx="0">
                  <c:v>Clerical/Retail Sales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Sheet1!$Y$6:$AC$6</c:f>
              <c:numCache>
                <c:formatCode>0.00</c:formatCode>
                <c:ptCount val="5"/>
                <c:pt idx="0">
                  <c:v>100</c:v>
                </c:pt>
                <c:pt idx="1">
                  <c:v>105.55977447461918</c:v>
                </c:pt>
                <c:pt idx="2">
                  <c:v>115.3454634032023</c:v>
                </c:pt>
                <c:pt idx="3">
                  <c:v>123.37757626341461</c:v>
                </c:pt>
                <c:pt idx="4">
                  <c:v>105.84470107427893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Sheet1!$X$7</c:f>
              <c:strCache>
                <c:ptCount val="1"/>
                <c:pt idx="0">
                  <c:v>Low-Skill Services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Sheet1!$Y$7:$AC$7</c:f>
              <c:numCache>
                <c:formatCode>0.00</c:formatCode>
                <c:ptCount val="5"/>
                <c:pt idx="0">
                  <c:v>100</c:v>
                </c:pt>
                <c:pt idx="1">
                  <c:v>107.19265365635711</c:v>
                </c:pt>
                <c:pt idx="2">
                  <c:v>113.6023122312464</c:v>
                </c:pt>
                <c:pt idx="3">
                  <c:v>107.51653671707476</c:v>
                </c:pt>
                <c:pt idx="4">
                  <c:v>96.527502669525191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66080"/>
        <c:axId val="115420544"/>
      </c:lineChart>
      <c:catAx>
        <c:axId val="11556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15420544"/>
        <c:crosses val="autoZero"/>
        <c:auto val="1"/>
        <c:lblAlgn val="ctr"/>
        <c:lblOffset val="100"/>
        <c:noMultiLvlLbl val="0"/>
      </c:catAx>
      <c:valAx>
        <c:axId val="115420544"/>
        <c:scaling>
          <c:orientation val="minMax"/>
          <c:max val="210"/>
          <c:min val="7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Real Hourly Wage Index</a:t>
                </a:r>
              </a:p>
              <a:p>
                <a:pPr>
                  <a:defRPr sz="1050"/>
                </a:pPr>
                <a:r>
                  <a:rPr lang="en-US" sz="1050"/>
                  <a:t>1980=100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cross"/>
        <c:tickLblPos val="nextTo"/>
        <c:crossAx val="115566080"/>
        <c:crosses val="autoZero"/>
        <c:crossBetween val="between"/>
        <c:majorUnit val="20"/>
        <c:minorUnit val="10"/>
      </c:valAx>
    </c:plotArea>
    <c:legend>
      <c:legendPos val="r"/>
      <c:layout>
        <c:manualLayout>
          <c:xMode val="edge"/>
          <c:yMode val="edge"/>
          <c:x val="0.754378810218444"/>
          <c:y val="0.216799237674909"/>
          <c:w val="0.227028892304797"/>
          <c:h val="0.52762926927127796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(c)</a:t>
            </a:r>
          </a:p>
        </c:rich>
      </c:tx>
      <c:layout>
        <c:manualLayout>
          <c:xMode val="edge"/>
          <c:yMode val="edge"/>
          <c:x val="0.43687256224446103"/>
          <c:y val="0.9171974522293000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787537513986"/>
          <c:y val="0.107006703779862"/>
          <c:w val="0.54581652393052404"/>
          <c:h val="0.72772790343882199"/>
        </c:manualLayout>
      </c:layout>
      <c:lineChart>
        <c:grouping val="standard"/>
        <c:varyColors val="0"/>
        <c:ser>
          <c:idx val="0"/>
          <c:order val="0"/>
          <c:tx>
            <c:strRef>
              <c:f>Sheet1!$X$12</c:f>
              <c:strCache>
                <c:ptCount val="1"/>
                <c:pt idx="0">
                  <c:v>Mangement and Related Occupations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Sheet1!$Y$12:$AC$12</c:f>
              <c:numCache>
                <c:formatCode>0.00</c:formatCode>
                <c:ptCount val="5"/>
                <c:pt idx="0">
                  <c:v>100</c:v>
                </c:pt>
                <c:pt idx="1">
                  <c:v>126.23044825884928</c:v>
                </c:pt>
                <c:pt idx="2">
                  <c:v>151.86392924623735</c:v>
                </c:pt>
                <c:pt idx="3">
                  <c:v>165.20005044208418</c:v>
                </c:pt>
                <c:pt idx="4">
                  <c:v>158.70332277475811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Sheet1!$X$13</c:f>
              <c:strCache>
                <c:ptCount val="1"/>
                <c:pt idx="0">
                  <c:v>Blue-Collar Middle-Skill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Sheet1!$Y$13:$AC$13</c:f>
              <c:numCache>
                <c:formatCode>0.00</c:formatCode>
                <c:ptCount val="5"/>
                <c:pt idx="0">
                  <c:v>100</c:v>
                </c:pt>
                <c:pt idx="1">
                  <c:v>120.18848801829283</c:v>
                </c:pt>
                <c:pt idx="2">
                  <c:v>127.28043554895139</c:v>
                </c:pt>
                <c:pt idx="3">
                  <c:v>123.6067591642219</c:v>
                </c:pt>
                <c:pt idx="4">
                  <c:v>114.55733634873413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Sheet1!$X$14</c:f>
              <c:strCache>
                <c:ptCount val="1"/>
                <c:pt idx="0">
                  <c:v>Clerical/Retail Sales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Sheet1!$Y$14:$AC$14</c:f>
              <c:numCache>
                <c:formatCode>0.00</c:formatCode>
                <c:ptCount val="5"/>
                <c:pt idx="0">
                  <c:v>100</c:v>
                </c:pt>
                <c:pt idx="1">
                  <c:v>117.51592331699143</c:v>
                </c:pt>
                <c:pt idx="2">
                  <c:v>135.9768406494141</c:v>
                </c:pt>
                <c:pt idx="3">
                  <c:v>135.51571263158795</c:v>
                </c:pt>
                <c:pt idx="4">
                  <c:v>123.11285636545209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Sheet1!$X$15</c:f>
              <c:strCache>
                <c:ptCount val="1"/>
                <c:pt idx="0">
                  <c:v>Low-Skill Services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</c:spPr>
          </c:marker>
          <c:cat>
            <c:numRef>
              <c:f>Sheet1!$Y$3:$AC$3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Sheet1!$Y$15:$AC$15</c:f>
              <c:numCache>
                <c:formatCode>0.00</c:formatCode>
                <c:ptCount val="5"/>
                <c:pt idx="0">
                  <c:v>100</c:v>
                </c:pt>
                <c:pt idx="1">
                  <c:v>123.82923773321315</c:v>
                </c:pt>
                <c:pt idx="2">
                  <c:v>135.69733263982681</c:v>
                </c:pt>
                <c:pt idx="3">
                  <c:v>132.02075996527574</c:v>
                </c:pt>
                <c:pt idx="4">
                  <c:v>116.59569439824075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67104"/>
        <c:axId val="115422848"/>
      </c:lineChart>
      <c:catAx>
        <c:axId val="11556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15422848"/>
        <c:crosses val="autoZero"/>
        <c:auto val="1"/>
        <c:lblAlgn val="ctr"/>
        <c:lblOffset val="100"/>
        <c:noMultiLvlLbl val="0"/>
      </c:catAx>
      <c:valAx>
        <c:axId val="115422848"/>
        <c:scaling>
          <c:orientation val="minMax"/>
          <c:max val="210"/>
          <c:min val="7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Real Hourly Wage Index</a:t>
                </a:r>
              </a:p>
              <a:p>
                <a:pPr>
                  <a:defRPr sz="1050"/>
                </a:pPr>
                <a:r>
                  <a:rPr lang="en-US" sz="1050"/>
                  <a:t>1980=100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cross"/>
        <c:tickLblPos val="nextTo"/>
        <c:crossAx val="115567104"/>
        <c:crosses val="autoZero"/>
        <c:crossBetween val="between"/>
        <c:majorUnit val="20"/>
        <c:minorUnit val="10"/>
      </c:valAx>
    </c:plotArea>
    <c:legend>
      <c:legendPos val="r"/>
      <c:layout>
        <c:manualLayout>
          <c:xMode val="edge"/>
          <c:yMode val="edge"/>
          <c:x val="0.754378810218444"/>
          <c:y val="0.216799237674909"/>
          <c:w val="0.227028892304797"/>
          <c:h val="0.52762926927127796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(b)</a:t>
            </a:r>
          </a:p>
        </c:rich>
      </c:tx>
      <c:layout>
        <c:manualLayout>
          <c:xMode val="edge"/>
          <c:yMode val="edge"/>
          <c:x val="0.43687256224446103"/>
          <c:y val="0.9171974522293000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787537513986"/>
          <c:y val="0.107006703779862"/>
          <c:w val="0.54581652393052404"/>
          <c:h val="0.72772790343882199"/>
        </c:manualLayout>
      </c:layout>
      <c:lineChart>
        <c:grouping val="standard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Mangement and Related Occupations</c:v>
                </c:pt>
              </c:strCache>
            </c:strRef>
          </c:tx>
          <c:dLbls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Sheet1!$R$4:$V$4</c:f>
              <c:numCache>
                <c:formatCode>"$"#,##0.00</c:formatCode>
                <c:ptCount val="5"/>
                <c:pt idx="0">
                  <c:v>17.425995493035185</c:v>
                </c:pt>
                <c:pt idx="1">
                  <c:v>21.00287089627184</c:v>
                </c:pt>
                <c:pt idx="2">
                  <c:v>23.834457461255795</c:v>
                </c:pt>
                <c:pt idx="3">
                  <c:v>25.339668477673008</c:v>
                </c:pt>
                <c:pt idx="4">
                  <c:v>25.506864956892738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Sheet1!$Q$5</c:f>
              <c:strCache>
                <c:ptCount val="1"/>
                <c:pt idx="0">
                  <c:v>Blue-Collar Middle-Skill</c:v>
                </c:pt>
              </c:strCache>
            </c:strRef>
          </c:tx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Sheet1!$R$5:$V$5</c:f>
              <c:numCache>
                <c:formatCode>"$"#,##0.00</c:formatCode>
                <c:ptCount val="5"/>
                <c:pt idx="0">
                  <c:v>11.231235580650756</c:v>
                </c:pt>
                <c:pt idx="1">
                  <c:v>12.515716423824905</c:v>
                </c:pt>
                <c:pt idx="2">
                  <c:v>12.988316175417387</c:v>
                </c:pt>
                <c:pt idx="3">
                  <c:v>12.597009253789432</c:v>
                </c:pt>
                <c:pt idx="4">
                  <c:v>11.180750901871498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Sheet1!$Q$6</c:f>
              <c:strCache>
                <c:ptCount val="1"/>
                <c:pt idx="0">
                  <c:v>Clerical/Retail Sales</c:v>
                </c:pt>
              </c:strCache>
            </c:strRef>
          </c:tx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Sheet1!$R$6:$V$6</c:f>
              <c:numCache>
                <c:formatCode>"$"#,##0.00</c:formatCode>
                <c:ptCount val="5"/>
                <c:pt idx="0">
                  <c:v>13.843746366946581</c:v>
                </c:pt>
                <c:pt idx="1">
                  <c:v>14.613427443787097</c:v>
                </c:pt>
                <c:pt idx="2">
                  <c:v>15.968133399318518</c:v>
                </c:pt>
                <c:pt idx="3">
                  <c:v>17.080078731593208</c:v>
                </c:pt>
                <c:pt idx="4">
                  <c:v>14.652871959575958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Sheet1!$Q$7</c:f>
              <c:strCache>
                <c:ptCount val="1"/>
                <c:pt idx="0">
                  <c:v>Low-Skill Services</c:v>
                </c:pt>
              </c:strCache>
            </c:strRef>
          </c:tx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Sheet1!$R$7:$V$7</c:f>
              <c:numCache>
                <c:formatCode>"$"#,##0.00</c:formatCode>
                <c:ptCount val="5"/>
                <c:pt idx="0">
                  <c:v>8.3558827576928127</c:v>
                </c:pt>
                <c:pt idx="1">
                  <c:v>8.9568924643849179</c:v>
                </c:pt>
                <c:pt idx="2">
                  <c:v>9.4924760200710701</c:v>
                </c:pt>
                <c:pt idx="3">
                  <c:v>8.9839557532105108</c:v>
                </c:pt>
                <c:pt idx="4">
                  <c:v>8.0657249519943246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68128"/>
        <c:axId val="115424576"/>
      </c:lineChart>
      <c:catAx>
        <c:axId val="11556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15424576"/>
        <c:crosses val="autoZero"/>
        <c:auto val="1"/>
        <c:lblAlgn val="ctr"/>
        <c:lblOffset val="100"/>
        <c:noMultiLvlLbl val="0"/>
      </c:catAx>
      <c:valAx>
        <c:axId val="115424576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Real Hourly Wage</a:t>
                </a:r>
              </a:p>
            </c:rich>
          </c:tx>
          <c:layout/>
          <c:overlay val="0"/>
        </c:title>
        <c:numFmt formatCode="&quot;$&quot;#,##0.00" sourceLinked="1"/>
        <c:majorTickMark val="out"/>
        <c:minorTickMark val="none"/>
        <c:tickLblPos val="nextTo"/>
        <c:crossAx val="115568128"/>
        <c:crosses val="autoZero"/>
        <c:crossBetween val="between"/>
        <c:majorUnit val="3"/>
      </c:valAx>
    </c:plotArea>
    <c:legend>
      <c:legendPos val="r"/>
      <c:layout>
        <c:manualLayout>
          <c:xMode val="edge"/>
          <c:yMode val="edge"/>
          <c:x val="0.754378810218444"/>
          <c:y val="0.216799237674909"/>
          <c:w val="0.227028892304797"/>
          <c:h val="0.52762926927127796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(c)</a:t>
            </a:r>
          </a:p>
        </c:rich>
      </c:tx>
      <c:layout>
        <c:manualLayout>
          <c:xMode val="edge"/>
          <c:yMode val="edge"/>
          <c:x val="0.43687256224446103"/>
          <c:y val="0.9171974522293000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787537513986"/>
          <c:y val="0.107006703779862"/>
          <c:w val="0.54581652393052404"/>
          <c:h val="0.72772790343882199"/>
        </c:manualLayout>
      </c:layout>
      <c:lineChart>
        <c:grouping val="standard"/>
        <c:varyColors val="0"/>
        <c:ser>
          <c:idx val="0"/>
          <c:order val="0"/>
          <c:tx>
            <c:strRef>
              <c:f>Sheet1!$Q$12</c:f>
              <c:strCache>
                <c:ptCount val="1"/>
                <c:pt idx="0">
                  <c:v>Mangement and Related Occupations</c:v>
                </c:pt>
              </c:strCache>
            </c:strRef>
          </c:tx>
          <c:dLbls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Sheet1!$R$12:$V$12</c:f>
              <c:numCache>
                <c:formatCode>"$"#,##0.00</c:formatCode>
                <c:ptCount val="5"/>
                <c:pt idx="0">
                  <c:v>12.183597733205103</c:v>
                </c:pt>
                <c:pt idx="1">
                  <c:v>15.3794100326798</c:v>
                </c:pt>
                <c:pt idx="2">
                  <c:v>18.502490241200775</c:v>
                </c:pt>
                <c:pt idx="3">
                  <c:v>20.127309600915456</c:v>
                </c:pt>
                <c:pt idx="4">
                  <c:v>19.335774436106604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Sheet1!$Q$13</c:f>
              <c:strCache>
                <c:ptCount val="1"/>
                <c:pt idx="0">
                  <c:v>Blue-Collar Middle-Skill</c:v>
                </c:pt>
              </c:strCache>
            </c:strRef>
          </c:tx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Sheet1!$R$13:$V$13</c:f>
              <c:numCache>
                <c:formatCode>"$"#,##0.00</c:formatCode>
                <c:ptCount val="5"/>
                <c:pt idx="0">
                  <c:v>8.5002227828026271</c:v>
                </c:pt>
                <c:pt idx="1">
                  <c:v>10.216289240836932</c:v>
                </c:pt>
                <c:pt idx="2">
                  <c:v>10.81912058058238</c:v>
                </c:pt>
                <c:pt idx="3">
                  <c:v>10.506849903561164</c:v>
                </c:pt>
                <c:pt idx="4">
                  <c:v>9.737628803686933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Sheet1!$Q$14</c:f>
              <c:strCache>
                <c:ptCount val="1"/>
                <c:pt idx="0">
                  <c:v>Clerical/Retail Sales</c:v>
                </c:pt>
              </c:strCache>
            </c:strRef>
          </c:tx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Sheet1!$R$14:$V$14</c:f>
              <c:numCache>
                <c:formatCode>"$"#,##0.00</c:formatCode>
                <c:ptCount val="5"/>
                <c:pt idx="0">
                  <c:v>9.2339137731621896</c:v>
                </c:pt>
                <c:pt idx="1">
                  <c:v>10.851319028826389</c:v>
                </c:pt>
                <c:pt idx="2">
                  <c:v>12.555984217037052</c:v>
                </c:pt>
                <c:pt idx="3">
                  <c:v>12.513404053487093</c:v>
                </c:pt>
                <c:pt idx="4">
                  <c:v>11.368135000462864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Sheet1!$Q$15</c:f>
              <c:strCache>
                <c:ptCount val="1"/>
                <c:pt idx="0">
                  <c:v>Low-Skill Services</c:v>
                </c:pt>
              </c:strCache>
            </c:strRef>
          </c:tx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Sheet1!$R$15:$V$15</c:f>
              <c:numCache>
                <c:formatCode>"$"#,##0.00</c:formatCode>
                <c:ptCount val="5"/>
                <c:pt idx="0">
                  <c:v>6.6382848053201622</c:v>
                </c:pt>
                <c:pt idx="1">
                  <c:v>8.2201374729876697</c:v>
                </c:pt>
                <c:pt idx="2">
                  <c:v>9.0079754138543802</c:v>
                </c:pt>
                <c:pt idx="3">
                  <c:v>8.7639140486431035</c:v>
                </c:pt>
                <c:pt idx="4">
                  <c:v>7.7399542648959478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78048"/>
        <c:axId val="116344512"/>
      </c:lineChart>
      <c:catAx>
        <c:axId val="11577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16344512"/>
        <c:crosses val="autoZero"/>
        <c:auto val="1"/>
        <c:lblAlgn val="ctr"/>
        <c:lblOffset val="100"/>
        <c:noMultiLvlLbl val="0"/>
      </c:catAx>
      <c:valAx>
        <c:axId val="116344512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Real Hourly Wage</a:t>
                </a:r>
              </a:p>
            </c:rich>
          </c:tx>
          <c:layout/>
          <c:overlay val="0"/>
        </c:title>
        <c:numFmt formatCode="&quot;$&quot;#,##0.00" sourceLinked="1"/>
        <c:majorTickMark val="out"/>
        <c:minorTickMark val="none"/>
        <c:tickLblPos val="nextTo"/>
        <c:crossAx val="115778048"/>
        <c:crosses val="autoZero"/>
        <c:crossBetween val="between"/>
        <c:majorUnit val="3"/>
      </c:valAx>
    </c:plotArea>
    <c:legend>
      <c:legendPos val="r"/>
      <c:layout>
        <c:manualLayout>
          <c:xMode val="edge"/>
          <c:yMode val="edge"/>
          <c:x val="0.754378810218444"/>
          <c:y val="0.216799237674909"/>
          <c:w val="0.227028892304797"/>
          <c:h val="0.52762926927127796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(a)</a:t>
            </a:r>
          </a:p>
        </c:rich>
      </c:tx>
      <c:layout>
        <c:manualLayout>
          <c:xMode val="edge"/>
          <c:yMode val="edge"/>
          <c:x val="0.43687256224446103"/>
          <c:y val="0.9171974522293000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787537513986"/>
          <c:y val="0.107006703779862"/>
          <c:w val="0.54581652393052404"/>
          <c:h val="0.72772790343882199"/>
        </c:manualLayout>
      </c:layout>
      <c:lineChart>
        <c:grouping val="standard"/>
        <c:varyColors val="0"/>
        <c:ser>
          <c:idx val="0"/>
          <c:order val="0"/>
          <c:tx>
            <c:strRef>
              <c:f>Sheet1!$Q$20</c:f>
              <c:strCache>
                <c:ptCount val="1"/>
                <c:pt idx="0">
                  <c:v>Mangement and Related Occupations</c:v>
                </c:pt>
              </c:strCache>
            </c:strRef>
          </c:tx>
          <c:dLbls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Sheet1!$R$20:$V$20</c:f>
              <c:numCache>
                <c:formatCode>"$"#,##0.00</c:formatCode>
                <c:ptCount val="5"/>
                <c:pt idx="0">
                  <c:v>15.157762447564386</c:v>
                </c:pt>
                <c:pt idx="1">
                  <c:v>18.375147268465007</c:v>
                </c:pt>
                <c:pt idx="2">
                  <c:v>21.31676854347965</c:v>
                </c:pt>
                <c:pt idx="3">
                  <c:v>22.839552364833274</c:v>
                </c:pt>
                <c:pt idx="4">
                  <c:v>22.312049252285636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Sheet1!$Q$21</c:f>
              <c:strCache>
                <c:ptCount val="1"/>
                <c:pt idx="0">
                  <c:v>Blue-Collar Middle-Skill</c:v>
                </c:pt>
              </c:strCache>
            </c:strRef>
          </c:tx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Sheet1!$R$21:$V$21</c:f>
              <c:numCache>
                <c:formatCode>"$"#,##0.00</c:formatCode>
                <c:ptCount val="5"/>
                <c:pt idx="0">
                  <c:v>10.485771223007186</c:v>
                </c:pt>
                <c:pt idx="1">
                  <c:v>11.957244259447853</c:v>
                </c:pt>
                <c:pt idx="2">
                  <c:v>12.572936319190646</c:v>
                </c:pt>
                <c:pt idx="3">
                  <c:v>12.237102119681996</c:v>
                </c:pt>
                <c:pt idx="4">
                  <c:v>10.929464703913112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Sheet1!$Q$22</c:f>
              <c:strCache>
                <c:ptCount val="1"/>
                <c:pt idx="0">
                  <c:v>Clerical/Retail Sales</c:v>
                </c:pt>
              </c:strCache>
            </c:strRef>
          </c:tx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Sheet1!$R$22:$V$22</c:f>
              <c:numCache>
                <c:formatCode>"$"#,##0.00</c:formatCode>
                <c:ptCount val="5"/>
                <c:pt idx="0">
                  <c:v>10.512094236014324</c:v>
                </c:pt>
                <c:pt idx="1">
                  <c:v>11.855918520720079</c:v>
                </c:pt>
                <c:pt idx="2">
                  <c:v>13.665046507308249</c:v>
                </c:pt>
                <c:pt idx="3">
                  <c:v>14.126260701816717</c:v>
                </c:pt>
                <c:pt idx="4">
                  <c:v>12.511178614103013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Sheet1!$Q$23</c:f>
              <c:strCache>
                <c:ptCount val="1"/>
                <c:pt idx="0">
                  <c:v>Low-Skill Services</c:v>
                </c:pt>
              </c:strCache>
            </c:strRef>
          </c:tx>
          <c:cat>
            <c:numRef>
              <c:f>Sheet1!$R$3:$V$3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Sheet1!$R$23:$V$23</c:f>
              <c:numCache>
                <c:formatCode>"$"#,##0.00</c:formatCode>
                <c:ptCount val="5"/>
                <c:pt idx="0">
                  <c:v>7.3313040514787051</c:v>
                </c:pt>
                <c:pt idx="1">
                  <c:v>8.5687538243191543</c:v>
                </c:pt>
                <c:pt idx="2">
                  <c:v>9.235501217488526</c:v>
                </c:pt>
                <c:pt idx="3">
                  <c:v>8.87061409013765</c:v>
                </c:pt>
                <c:pt idx="4">
                  <c:v>7.8932133654736143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79072"/>
        <c:axId val="116346816"/>
      </c:lineChart>
      <c:catAx>
        <c:axId val="11577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16346816"/>
        <c:crosses val="autoZero"/>
        <c:auto val="1"/>
        <c:lblAlgn val="ctr"/>
        <c:lblOffset val="100"/>
        <c:noMultiLvlLbl val="0"/>
      </c:catAx>
      <c:valAx>
        <c:axId val="116346816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Real Hourly Wage</a:t>
                </a:r>
              </a:p>
            </c:rich>
          </c:tx>
          <c:layout/>
          <c:overlay val="0"/>
        </c:title>
        <c:numFmt formatCode="&quot;$&quot;#,##0.00" sourceLinked="1"/>
        <c:majorTickMark val="out"/>
        <c:minorTickMark val="none"/>
        <c:tickLblPos val="nextTo"/>
        <c:crossAx val="115779072"/>
        <c:crosses val="autoZero"/>
        <c:crossBetween val="between"/>
        <c:majorUnit val="3"/>
      </c:valAx>
    </c:plotArea>
    <c:legend>
      <c:legendPos val="r"/>
      <c:layout>
        <c:manualLayout>
          <c:xMode val="edge"/>
          <c:yMode val="edge"/>
          <c:x val="0.754378810218444"/>
          <c:y val="0.216799237674909"/>
          <c:w val="0.227028892304797"/>
          <c:h val="0.52762926927127796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Employment Share for Males in Austin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Sheet2!$P$4</c:f>
              <c:strCache>
                <c:ptCount val="1"/>
                <c:pt idx="0">
                  <c:v>Managers/Professionals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Sheet2!$Q$4:$U$4</c:f>
              <c:numCache>
                <c:formatCode>0.0%</c:formatCode>
                <c:ptCount val="5"/>
                <c:pt idx="0">
                  <c:v>0.43763155313937874</c:v>
                </c:pt>
                <c:pt idx="1">
                  <c:v>0.4978053175216286</c:v>
                </c:pt>
                <c:pt idx="2">
                  <c:v>0.49781938785605956</c:v>
                </c:pt>
                <c:pt idx="3">
                  <c:v>0.50587508318967178</c:v>
                </c:pt>
                <c:pt idx="4">
                  <c:v>0.49797376197934495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Sheet2!$P$5</c:f>
              <c:strCache>
                <c:ptCount val="1"/>
                <c:pt idx="0">
                  <c:v>Other Middle-Skill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Sheet2!$Q$5:$U$5</c:f>
              <c:numCache>
                <c:formatCode>0.0%</c:formatCode>
                <c:ptCount val="5"/>
                <c:pt idx="0">
                  <c:v>0.34892467165097363</c:v>
                </c:pt>
                <c:pt idx="1">
                  <c:v>0.27313670098033277</c:v>
                </c:pt>
                <c:pt idx="2">
                  <c:v>0.27736213552152583</c:v>
                </c:pt>
                <c:pt idx="3">
                  <c:v>0.27856720260335827</c:v>
                </c:pt>
                <c:pt idx="4">
                  <c:v>0.26899415405382709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Sheet2!$P$6</c:f>
              <c:strCache>
                <c:ptCount val="1"/>
                <c:pt idx="0">
                  <c:v>Clerical/Retail Sales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Sheet2!$Q$6:$U$6</c:f>
              <c:numCache>
                <c:formatCode>0.0%</c:formatCode>
                <c:ptCount val="5"/>
                <c:pt idx="0">
                  <c:v>0.13615615247857368</c:v>
                </c:pt>
                <c:pt idx="1">
                  <c:v>0.1457359502006709</c:v>
                </c:pt>
                <c:pt idx="2">
                  <c:v>0.14850658261501781</c:v>
                </c:pt>
                <c:pt idx="3">
                  <c:v>0.13303581606307094</c:v>
                </c:pt>
                <c:pt idx="4">
                  <c:v>0.125983659506747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Sheet2!$P$7</c:f>
              <c:strCache>
                <c:ptCount val="1"/>
                <c:pt idx="0">
                  <c:v>Low-Skill Services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Sheet2!$Q$7:$U$7</c:f>
              <c:numCache>
                <c:formatCode>0.0%</c:formatCode>
                <c:ptCount val="5"/>
                <c:pt idx="0">
                  <c:v>7.7287622731073938E-2</c:v>
                </c:pt>
                <c:pt idx="1">
                  <c:v>8.3322031297367746E-2</c:v>
                </c:pt>
                <c:pt idx="2">
                  <c:v>7.6311894007396797E-2</c:v>
                </c:pt>
                <c:pt idx="3">
                  <c:v>8.2521898143899056E-2</c:v>
                </c:pt>
                <c:pt idx="4">
                  <c:v>0.10704842446008091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43168"/>
        <c:axId val="116349120"/>
      </c:lineChart>
      <c:catAx>
        <c:axId val="8314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349120"/>
        <c:crosses val="autoZero"/>
        <c:auto val="1"/>
        <c:lblAlgn val="ctr"/>
        <c:lblOffset val="100"/>
        <c:noMultiLvlLbl val="0"/>
      </c:catAx>
      <c:valAx>
        <c:axId val="116349120"/>
        <c:scaling>
          <c:orientation val="minMax"/>
          <c:max val="0.6"/>
          <c:min val="0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83143168"/>
        <c:crosses val="autoZero"/>
        <c:crossBetween val="between"/>
        <c:majorUnit val="0.1"/>
      </c:valAx>
    </c:plotArea>
    <c:legend>
      <c:legendPos val="r"/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Employment Share for Females in Austin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Sheet2!$P$12</c:f>
              <c:strCache>
                <c:ptCount val="1"/>
                <c:pt idx="0">
                  <c:v>Managers/Professionals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Sheet2!$Q$12:$U$12</c:f>
              <c:numCache>
                <c:formatCode>0.0%</c:formatCode>
                <c:ptCount val="5"/>
                <c:pt idx="0">
                  <c:v>0.35098142871698956</c:v>
                </c:pt>
                <c:pt idx="1">
                  <c:v>0.46135886034289786</c:v>
                </c:pt>
                <c:pt idx="2">
                  <c:v>0.48507353171403123</c:v>
                </c:pt>
                <c:pt idx="3">
                  <c:v>0.50711524084877846</c:v>
                </c:pt>
                <c:pt idx="4">
                  <c:v>0.51097847399212193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Sheet2!$P$13</c:f>
              <c:strCache>
                <c:ptCount val="1"/>
                <c:pt idx="0">
                  <c:v>Other Middle-Skill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Sheet2!$Q$13:$U$13</c:f>
              <c:numCache>
                <c:formatCode>0.0%</c:formatCode>
                <c:ptCount val="5"/>
                <c:pt idx="0">
                  <c:v>8.3327489285798265E-2</c:v>
                </c:pt>
                <c:pt idx="1">
                  <c:v>5.9977820611602443E-2</c:v>
                </c:pt>
                <c:pt idx="2">
                  <c:v>7.2483874949158006E-2</c:v>
                </c:pt>
                <c:pt idx="3">
                  <c:v>5.175891206278601E-2</c:v>
                </c:pt>
                <c:pt idx="4">
                  <c:v>4.7620983799191038E-2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Sheet2!$P$14</c:f>
              <c:strCache>
                <c:ptCount val="1"/>
                <c:pt idx="0">
                  <c:v>Clerical/Retail Sales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Sheet2!$Q$14:$U$14</c:f>
              <c:numCache>
                <c:formatCode>0.0%</c:formatCode>
                <c:ptCount val="5"/>
                <c:pt idx="0">
                  <c:v>0.43329679772321406</c:v>
                </c:pt>
                <c:pt idx="1">
                  <c:v>0.35596053800651489</c:v>
                </c:pt>
                <c:pt idx="2">
                  <c:v>0.31883191020539414</c:v>
                </c:pt>
                <c:pt idx="3">
                  <c:v>0.2970867150286623</c:v>
                </c:pt>
                <c:pt idx="4">
                  <c:v>0.26150297998247246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Sheet2!$P$15</c:f>
              <c:strCache>
                <c:ptCount val="1"/>
                <c:pt idx="0">
                  <c:v>Low-Skill Services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Sheet2!$Q$15:$U$15</c:f>
              <c:numCache>
                <c:formatCode>0.0%</c:formatCode>
                <c:ptCount val="5"/>
                <c:pt idx="0">
                  <c:v>0.1323942842739981</c:v>
                </c:pt>
                <c:pt idx="1">
                  <c:v>0.12270278103898483</c:v>
                </c:pt>
                <c:pt idx="2">
                  <c:v>0.12361068313141661</c:v>
                </c:pt>
                <c:pt idx="3">
                  <c:v>0.14403913205977317</c:v>
                </c:pt>
                <c:pt idx="4">
                  <c:v>0.17989756222621456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42656"/>
        <c:axId val="116449856"/>
      </c:lineChart>
      <c:catAx>
        <c:axId val="8314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449856"/>
        <c:crosses val="autoZero"/>
        <c:auto val="1"/>
        <c:lblAlgn val="ctr"/>
        <c:lblOffset val="100"/>
        <c:noMultiLvlLbl val="0"/>
      </c:catAx>
      <c:valAx>
        <c:axId val="116449856"/>
        <c:scaling>
          <c:orientation val="minMax"/>
          <c:max val="0.6"/>
          <c:min val="0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83142656"/>
        <c:crosses val="autoZero"/>
        <c:crossBetween val="between"/>
        <c:majorUnit val="0.1"/>
      </c:valAx>
    </c:plotArea>
    <c:legend>
      <c:legendPos val="r"/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Employment Share in Austin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Sheet2!$P$12</c:f>
              <c:strCache>
                <c:ptCount val="1"/>
                <c:pt idx="0">
                  <c:v>Managers/Professionals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Sheet2!$Q$12:$U$12</c:f>
              <c:numCache>
                <c:formatCode>0.0%</c:formatCode>
                <c:ptCount val="5"/>
                <c:pt idx="0">
                  <c:v>0.35098142871698956</c:v>
                </c:pt>
                <c:pt idx="1">
                  <c:v>0.46135886034289786</c:v>
                </c:pt>
                <c:pt idx="2">
                  <c:v>0.48507353171403123</c:v>
                </c:pt>
                <c:pt idx="3">
                  <c:v>0.50711524084877846</c:v>
                </c:pt>
                <c:pt idx="4">
                  <c:v>0.51097847399212193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Sheet2!$P$13</c:f>
              <c:strCache>
                <c:ptCount val="1"/>
                <c:pt idx="0">
                  <c:v>Other Middle-Skill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Sheet2!$Q$13:$U$13</c:f>
              <c:numCache>
                <c:formatCode>0.0%</c:formatCode>
                <c:ptCount val="5"/>
                <c:pt idx="0">
                  <c:v>8.3327489285798265E-2</c:v>
                </c:pt>
                <c:pt idx="1">
                  <c:v>5.9977820611602443E-2</c:v>
                </c:pt>
                <c:pt idx="2">
                  <c:v>7.2483874949158006E-2</c:v>
                </c:pt>
                <c:pt idx="3">
                  <c:v>5.175891206278601E-2</c:v>
                </c:pt>
                <c:pt idx="4">
                  <c:v>4.7620983799191038E-2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Sheet2!$P$14</c:f>
              <c:strCache>
                <c:ptCount val="1"/>
                <c:pt idx="0">
                  <c:v>Clerical/Retail Sales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Sheet2!$Q$14:$U$14</c:f>
              <c:numCache>
                <c:formatCode>0.0%</c:formatCode>
                <c:ptCount val="5"/>
                <c:pt idx="0">
                  <c:v>0.43329679772321406</c:v>
                </c:pt>
                <c:pt idx="1">
                  <c:v>0.35596053800651489</c:v>
                </c:pt>
                <c:pt idx="2">
                  <c:v>0.31883191020539414</c:v>
                </c:pt>
                <c:pt idx="3">
                  <c:v>0.2970867150286623</c:v>
                </c:pt>
                <c:pt idx="4">
                  <c:v>0.26150297998247246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Sheet2!$P$15</c:f>
              <c:strCache>
                <c:ptCount val="1"/>
                <c:pt idx="0">
                  <c:v>Low-Skill Services</c:v>
                </c:pt>
              </c:strCache>
            </c:strRef>
          </c:tx>
          <c:cat>
            <c:numRef>
              <c:f>Sheet2!$Q$3:$U$3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Sheet2!$Q$15:$U$15</c:f>
              <c:numCache>
                <c:formatCode>0.0%</c:formatCode>
                <c:ptCount val="5"/>
                <c:pt idx="0">
                  <c:v>0.1323942842739981</c:v>
                </c:pt>
                <c:pt idx="1">
                  <c:v>0.12270278103898483</c:v>
                </c:pt>
                <c:pt idx="2">
                  <c:v>0.12361068313141661</c:v>
                </c:pt>
                <c:pt idx="3">
                  <c:v>0.14403913205977317</c:v>
                </c:pt>
                <c:pt idx="4">
                  <c:v>0.17989756222621456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9808"/>
        <c:axId val="116452160"/>
      </c:lineChart>
      <c:catAx>
        <c:axId val="11499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452160"/>
        <c:crosses val="autoZero"/>
        <c:auto val="1"/>
        <c:lblAlgn val="ctr"/>
        <c:lblOffset val="100"/>
        <c:noMultiLvlLbl val="0"/>
      </c:catAx>
      <c:valAx>
        <c:axId val="116452160"/>
        <c:scaling>
          <c:orientation val="minMax"/>
          <c:max val="0.6"/>
          <c:min val="0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14999808"/>
        <c:crosses val="autoZero"/>
        <c:crossBetween val="between"/>
        <c:majorUnit val="0.1"/>
      </c:valAx>
    </c:plotArea>
    <c:legend>
      <c:legendPos val="r"/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28575</xdr:colOff>
      <xdr:row>24</xdr:row>
      <xdr:rowOff>28575</xdr:rowOff>
    </xdr:from>
    <xdr:to>
      <xdr:col>28</xdr:col>
      <xdr:colOff>542925</xdr:colOff>
      <xdr:row>39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0</xdr:row>
      <xdr:rowOff>0</xdr:rowOff>
    </xdr:from>
    <xdr:to>
      <xdr:col>37</xdr:col>
      <xdr:colOff>514350</xdr:colOff>
      <xdr:row>15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16</xdr:row>
      <xdr:rowOff>0</xdr:rowOff>
    </xdr:from>
    <xdr:to>
      <xdr:col>37</xdr:col>
      <xdr:colOff>514350</xdr:colOff>
      <xdr:row>31</xdr:row>
      <xdr:rowOff>133350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0</xdr:row>
      <xdr:rowOff>0</xdr:rowOff>
    </xdr:from>
    <xdr:to>
      <xdr:col>46</xdr:col>
      <xdr:colOff>514350</xdr:colOff>
      <xdr:row>15</xdr:row>
      <xdr:rowOff>133350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16</xdr:row>
      <xdr:rowOff>0</xdr:rowOff>
    </xdr:from>
    <xdr:to>
      <xdr:col>46</xdr:col>
      <xdr:colOff>514350</xdr:colOff>
      <xdr:row>31</xdr:row>
      <xdr:rowOff>133350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0</xdr:colOff>
      <xdr:row>32</xdr:row>
      <xdr:rowOff>0</xdr:rowOff>
    </xdr:from>
    <xdr:to>
      <xdr:col>46</xdr:col>
      <xdr:colOff>514350</xdr:colOff>
      <xdr:row>47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4761</xdr:rowOff>
    </xdr:from>
    <xdr:to>
      <xdr:col>32</xdr:col>
      <xdr:colOff>533400</xdr:colOff>
      <xdr:row>15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16</xdr:row>
      <xdr:rowOff>0</xdr:rowOff>
    </xdr:from>
    <xdr:to>
      <xdr:col>32</xdr:col>
      <xdr:colOff>533400</xdr:colOff>
      <xdr:row>30</xdr:row>
      <xdr:rowOff>80963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32</xdr:row>
      <xdr:rowOff>0</xdr:rowOff>
    </xdr:from>
    <xdr:to>
      <xdr:col>32</xdr:col>
      <xdr:colOff>533400</xdr:colOff>
      <xdr:row>46</xdr:row>
      <xdr:rowOff>80963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topLeftCell="M2" zoomScaleNormal="100" zoomScalePageLayoutView="50" workbookViewId="0">
      <selection activeCell="P29" sqref="P29"/>
    </sheetView>
  </sheetViews>
  <sheetFormatPr defaultColWidth="8.85546875" defaultRowHeight="15"/>
  <cols>
    <col min="18" max="18" width="12" bestFit="1" customWidth="1"/>
  </cols>
  <sheetData>
    <row r="1" spans="1:29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I1" t="s">
        <v>0</v>
      </c>
      <c r="J1" t="s">
        <v>3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X1" t="s">
        <v>19</v>
      </c>
    </row>
    <row r="2" spans="1:29">
      <c r="A2" t="s">
        <v>1</v>
      </c>
      <c r="B2" t="s">
        <v>4</v>
      </c>
      <c r="C2">
        <v>2.8579630851745605</v>
      </c>
      <c r="D2">
        <v>3.0446591377258301</v>
      </c>
      <c r="E2">
        <v>3.1711323261260986</v>
      </c>
      <c r="F2">
        <v>3.2323710918426514</v>
      </c>
      <c r="G2">
        <v>3.2389476299285889</v>
      </c>
      <c r="I2" t="s">
        <v>1</v>
      </c>
      <c r="J2" t="s">
        <v>4</v>
      </c>
      <c r="K2">
        <f>EXP(C2)</f>
        <v>17.425995493035185</v>
      </c>
      <c r="L2">
        <f t="shared" ref="L2:L9" si="0">EXP(D2)</f>
        <v>21.00287089627184</v>
      </c>
      <c r="M2">
        <f t="shared" ref="M2:M9" si="1">EXP(E2)</f>
        <v>23.834457461255795</v>
      </c>
      <c r="N2">
        <f t="shared" ref="N2:N9" si="2">EXP(F2)</f>
        <v>25.339668477673008</v>
      </c>
      <c r="O2">
        <f t="shared" ref="O2:O9" si="3">EXP(G2)</f>
        <v>25.506864956892738</v>
      </c>
      <c r="R2" s="6" t="s">
        <v>1</v>
      </c>
      <c r="Y2" s="6" t="s">
        <v>1</v>
      </c>
    </row>
    <row r="3" spans="1:29">
      <c r="A3" t="s">
        <v>1</v>
      </c>
      <c r="B3" t="s">
        <v>5</v>
      </c>
      <c r="C3">
        <v>2.418698787689209</v>
      </c>
      <c r="D3">
        <v>2.5269851684570312</v>
      </c>
      <c r="E3">
        <v>2.5640501976013184</v>
      </c>
      <c r="F3">
        <v>2.5334594249725342</v>
      </c>
      <c r="G3">
        <v>2.4141936302185059</v>
      </c>
      <c r="I3" t="s">
        <v>1</v>
      </c>
      <c r="J3" t="s">
        <v>5</v>
      </c>
      <c r="K3">
        <f t="shared" ref="K3:K9" si="4">EXP(C3)</f>
        <v>11.231235580650756</v>
      </c>
      <c r="L3">
        <f t="shared" si="0"/>
        <v>12.515716423824905</v>
      </c>
      <c r="M3">
        <f t="shared" si="1"/>
        <v>12.988316175417387</v>
      </c>
      <c r="N3">
        <f t="shared" si="2"/>
        <v>12.597009253789432</v>
      </c>
      <c r="O3">
        <f t="shared" si="3"/>
        <v>11.180750901871498</v>
      </c>
      <c r="R3" s="7">
        <v>1980</v>
      </c>
      <c r="S3" s="7">
        <v>1990</v>
      </c>
      <c r="T3" s="7">
        <v>2000</v>
      </c>
      <c r="U3" s="7">
        <v>2005</v>
      </c>
      <c r="V3" s="7">
        <v>2013</v>
      </c>
      <c r="Y3" s="7">
        <v>1980</v>
      </c>
      <c r="Z3" s="7">
        <v>1990</v>
      </c>
      <c r="AA3" s="7">
        <v>2000</v>
      </c>
      <c r="AB3" s="7">
        <v>2005</v>
      </c>
      <c r="AC3" s="7">
        <v>2013</v>
      </c>
    </row>
    <row r="4" spans="1:29">
      <c r="A4" t="s">
        <v>1</v>
      </c>
      <c r="B4" t="s">
        <v>6</v>
      </c>
      <c r="C4">
        <v>2.6278336048126221</v>
      </c>
      <c r="D4">
        <v>2.6819407939910889</v>
      </c>
      <c r="E4">
        <v>2.7705950736999512</v>
      </c>
      <c r="F4">
        <v>2.8379127979278564</v>
      </c>
      <c r="G4">
        <v>2.6846363544464111</v>
      </c>
      <c r="I4" t="s">
        <v>1</v>
      </c>
      <c r="J4" t="s">
        <v>6</v>
      </c>
      <c r="K4">
        <f t="shared" si="4"/>
        <v>13.843746366946581</v>
      </c>
      <c r="L4">
        <f t="shared" si="0"/>
        <v>14.613427443787097</v>
      </c>
      <c r="M4">
        <f t="shared" si="1"/>
        <v>15.968133399318518</v>
      </c>
      <c r="N4">
        <f t="shared" si="2"/>
        <v>17.080078731593208</v>
      </c>
      <c r="O4">
        <f t="shared" si="3"/>
        <v>14.652871959575958</v>
      </c>
      <c r="Q4" s="6" t="s">
        <v>29</v>
      </c>
      <c r="R4" s="5">
        <f>K2</f>
        <v>17.425995493035185</v>
      </c>
      <c r="S4" s="5">
        <f t="shared" ref="S4:V4" si="5">L2</f>
        <v>21.00287089627184</v>
      </c>
      <c r="T4" s="5">
        <f t="shared" si="5"/>
        <v>23.834457461255795</v>
      </c>
      <c r="U4" s="5">
        <f t="shared" si="5"/>
        <v>25.339668477673008</v>
      </c>
      <c r="V4" s="5">
        <f t="shared" si="5"/>
        <v>25.506864956892738</v>
      </c>
      <c r="X4" s="6" t="s">
        <v>29</v>
      </c>
      <c r="Y4" s="4">
        <f>R4/$R4*100</f>
        <v>100</v>
      </c>
      <c r="Z4" s="4">
        <f t="shared" ref="Z4:AC4" si="6">S4/$R4*100</f>
        <v>120.52608933972387</v>
      </c>
      <c r="AA4" s="4">
        <f t="shared" si="6"/>
        <v>136.77529912584873</v>
      </c>
      <c r="AB4" s="4">
        <f t="shared" si="6"/>
        <v>145.41303243077709</v>
      </c>
      <c r="AC4" s="4">
        <f t="shared" si="6"/>
        <v>146.37249830052644</v>
      </c>
    </row>
    <row r="5" spans="1:29">
      <c r="A5" t="s">
        <v>1</v>
      </c>
      <c r="B5" t="s">
        <v>7</v>
      </c>
      <c r="C5">
        <v>2.1229658126831055</v>
      </c>
      <c r="D5">
        <v>2.1924233436584473</v>
      </c>
      <c r="E5">
        <v>2.2504994869232178</v>
      </c>
      <c r="F5">
        <v>2.1954402923583984</v>
      </c>
      <c r="G5">
        <v>2.0876235961914062</v>
      </c>
      <c r="I5" t="s">
        <v>1</v>
      </c>
      <c r="J5" t="s">
        <v>7</v>
      </c>
      <c r="K5">
        <f t="shared" si="4"/>
        <v>8.3558827576928127</v>
      </c>
      <c r="L5">
        <f t="shared" si="0"/>
        <v>8.9568924643849179</v>
      </c>
      <c r="M5">
        <f t="shared" si="1"/>
        <v>9.4924760200710701</v>
      </c>
      <c r="N5">
        <f t="shared" si="2"/>
        <v>8.9839557532105108</v>
      </c>
      <c r="O5">
        <f t="shared" si="3"/>
        <v>8.0657249519943246</v>
      </c>
      <c r="Q5" s="6" t="s">
        <v>28</v>
      </c>
      <c r="R5" s="5">
        <f>K3</f>
        <v>11.231235580650756</v>
      </c>
      <c r="S5" s="5">
        <f t="shared" ref="S5:V5" si="7">L3</f>
        <v>12.515716423824905</v>
      </c>
      <c r="T5" s="5">
        <f t="shared" si="7"/>
        <v>12.988316175417387</v>
      </c>
      <c r="U5" s="5">
        <f t="shared" si="7"/>
        <v>12.597009253789432</v>
      </c>
      <c r="V5" s="5">
        <f t="shared" si="7"/>
        <v>11.180750901871498</v>
      </c>
      <c r="X5" s="6" t="s">
        <v>28</v>
      </c>
      <c r="Y5" s="4">
        <f t="shared" ref="Y5:Y7" si="8">R5/$R5*100</f>
        <v>100</v>
      </c>
      <c r="Z5" s="4">
        <f t="shared" ref="Z5:Z7" si="9">S5/$R5*100</f>
        <v>111.4366832923268</v>
      </c>
      <c r="AA5" s="4">
        <f t="shared" ref="AA5:AA7" si="10">T5/$R5*100</f>
        <v>115.6445885419209</v>
      </c>
      <c r="AB5" s="4">
        <f>U5/$R5*100</f>
        <v>112.16049350341864</v>
      </c>
      <c r="AC5" s="4">
        <f t="shared" ref="AC5:AC7" si="11">V5/$R5*100</f>
        <v>99.550497552858445</v>
      </c>
    </row>
    <row r="6" spans="1:29">
      <c r="A6" t="s">
        <v>2</v>
      </c>
      <c r="B6" t="s">
        <v>4</v>
      </c>
      <c r="C6">
        <v>2.5000905990600586</v>
      </c>
      <c r="D6">
        <v>2.7330296039581299</v>
      </c>
      <c r="E6">
        <v>2.917905330657959</v>
      </c>
      <c r="F6">
        <v>3.002077579498291</v>
      </c>
      <c r="G6">
        <v>2.9619569778442383</v>
      </c>
      <c r="I6" t="s">
        <v>2</v>
      </c>
      <c r="J6" t="s">
        <v>4</v>
      </c>
      <c r="K6">
        <f>EXP(C6)</f>
        <v>12.183597733205103</v>
      </c>
      <c r="L6">
        <f t="shared" si="0"/>
        <v>15.3794100326798</v>
      </c>
      <c r="M6">
        <f t="shared" si="1"/>
        <v>18.502490241200775</v>
      </c>
      <c r="N6">
        <f t="shared" si="2"/>
        <v>20.127309600915456</v>
      </c>
      <c r="O6">
        <f t="shared" si="3"/>
        <v>19.335774436106604</v>
      </c>
      <c r="Q6" s="6" t="s">
        <v>6</v>
      </c>
      <c r="R6" s="5">
        <f>K4</f>
        <v>13.843746366946581</v>
      </c>
      <c r="S6" s="5">
        <f t="shared" ref="S6:V6" si="12">L4</f>
        <v>14.613427443787097</v>
      </c>
      <c r="T6" s="5">
        <f t="shared" si="12"/>
        <v>15.968133399318518</v>
      </c>
      <c r="U6" s="5">
        <f>N4</f>
        <v>17.080078731593208</v>
      </c>
      <c r="V6" s="5">
        <f t="shared" si="12"/>
        <v>14.652871959575958</v>
      </c>
      <c r="X6" s="6" t="s">
        <v>6</v>
      </c>
      <c r="Y6" s="4">
        <f t="shared" si="8"/>
        <v>100</v>
      </c>
      <c r="Z6" s="4">
        <f t="shared" si="9"/>
        <v>105.55977447461918</v>
      </c>
      <c r="AA6" s="4">
        <f t="shared" si="10"/>
        <v>115.3454634032023</v>
      </c>
      <c r="AB6" s="4">
        <f t="shared" ref="AB6:AB7" si="13">U6/$R6*100</f>
        <v>123.37757626341461</v>
      </c>
      <c r="AC6" s="4">
        <f t="shared" si="11"/>
        <v>105.84470107427893</v>
      </c>
    </row>
    <row r="7" spans="1:29">
      <c r="A7" t="s">
        <v>2</v>
      </c>
      <c r="B7" t="s">
        <v>5</v>
      </c>
      <c r="C7">
        <v>2.1400923728942871</v>
      </c>
      <c r="D7">
        <v>2.3239834308624268</v>
      </c>
      <c r="E7">
        <v>2.3813149929046631</v>
      </c>
      <c r="F7">
        <v>2.352027416229248</v>
      </c>
      <c r="G7">
        <v>2.2759976387023926</v>
      </c>
      <c r="I7" t="s">
        <v>2</v>
      </c>
      <c r="J7" t="s">
        <v>5</v>
      </c>
      <c r="K7">
        <f t="shared" si="4"/>
        <v>8.5002227828026271</v>
      </c>
      <c r="L7">
        <f t="shared" si="0"/>
        <v>10.216289240836932</v>
      </c>
      <c r="M7">
        <f t="shared" si="1"/>
        <v>10.81912058058238</v>
      </c>
      <c r="N7">
        <f t="shared" si="2"/>
        <v>10.506849903561164</v>
      </c>
      <c r="O7">
        <f t="shared" si="3"/>
        <v>9.737628803686933</v>
      </c>
      <c r="Q7" s="6" t="s">
        <v>7</v>
      </c>
      <c r="R7" s="5">
        <f>K5</f>
        <v>8.3558827576928127</v>
      </c>
      <c r="S7" s="5">
        <f t="shared" ref="S7:V7" si="14">L5</f>
        <v>8.9568924643849179</v>
      </c>
      <c r="T7" s="5">
        <f t="shared" si="14"/>
        <v>9.4924760200710701</v>
      </c>
      <c r="U7" s="5">
        <f t="shared" si="14"/>
        <v>8.9839557532105108</v>
      </c>
      <c r="V7" s="5">
        <f t="shared" si="14"/>
        <v>8.0657249519943246</v>
      </c>
      <c r="X7" s="6" t="s">
        <v>7</v>
      </c>
      <c r="Y7" s="4">
        <f t="shared" si="8"/>
        <v>100</v>
      </c>
      <c r="Z7" s="4">
        <f t="shared" si="9"/>
        <v>107.19265365635711</v>
      </c>
      <c r="AA7" s="4">
        <f t="shared" si="10"/>
        <v>113.6023122312464</v>
      </c>
      <c r="AB7" s="4">
        <f t="shared" si="13"/>
        <v>107.51653671707476</v>
      </c>
      <c r="AC7" s="4">
        <f t="shared" si="11"/>
        <v>96.527502669525191</v>
      </c>
    </row>
    <row r="8" spans="1:29">
      <c r="A8" t="s">
        <v>2</v>
      </c>
      <c r="B8" t="s">
        <v>6</v>
      </c>
      <c r="C8">
        <v>2.2228829860687256</v>
      </c>
      <c r="D8">
        <v>2.384286642074585</v>
      </c>
      <c r="E8">
        <v>2.5301973819732666</v>
      </c>
      <c r="F8">
        <v>2.5268003940582275</v>
      </c>
      <c r="G8">
        <v>2.430814266204834</v>
      </c>
      <c r="I8" t="s">
        <v>2</v>
      </c>
      <c r="J8" t="s">
        <v>6</v>
      </c>
      <c r="K8">
        <f t="shared" si="4"/>
        <v>9.2339137731621896</v>
      </c>
      <c r="L8">
        <f t="shared" si="0"/>
        <v>10.851319028826389</v>
      </c>
      <c r="M8">
        <f t="shared" si="1"/>
        <v>12.555984217037052</v>
      </c>
      <c r="N8">
        <f t="shared" si="2"/>
        <v>12.513404053487093</v>
      </c>
      <c r="O8">
        <f t="shared" si="3"/>
        <v>11.368135000462864</v>
      </c>
      <c r="Y8" s="2"/>
      <c r="Z8" s="2"/>
      <c r="AA8" s="2"/>
      <c r="AB8" s="2"/>
      <c r="AC8" s="2"/>
    </row>
    <row r="9" spans="1:29">
      <c r="A9" t="s">
        <v>2</v>
      </c>
      <c r="B9" t="s">
        <v>7</v>
      </c>
      <c r="C9">
        <v>1.8928536176681519</v>
      </c>
      <c r="D9">
        <v>2.1065869331359863</v>
      </c>
      <c r="E9">
        <v>2.1981103420257568</v>
      </c>
      <c r="F9">
        <v>2.170642614364624</v>
      </c>
      <c r="G9">
        <v>2.0463957786560059</v>
      </c>
      <c r="I9" t="s">
        <v>2</v>
      </c>
      <c r="J9" t="s">
        <v>7</v>
      </c>
      <c r="K9">
        <f t="shared" si="4"/>
        <v>6.6382848053201622</v>
      </c>
      <c r="L9">
        <f t="shared" si="0"/>
        <v>8.2201374729876697</v>
      </c>
      <c r="M9">
        <f t="shared" si="1"/>
        <v>9.0079754138543802</v>
      </c>
      <c r="N9">
        <f t="shared" si="2"/>
        <v>8.7639140486431035</v>
      </c>
      <c r="O9">
        <f t="shared" si="3"/>
        <v>7.7399542648959478</v>
      </c>
    </row>
    <row r="10" spans="1:29">
      <c r="R10" s="6" t="s">
        <v>2</v>
      </c>
      <c r="Y10" s="6" t="s">
        <v>2</v>
      </c>
    </row>
    <row r="11" spans="1:29">
      <c r="A11" t="s">
        <v>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I11" t="s">
        <v>3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R11" s="7">
        <v>1980</v>
      </c>
      <c r="S11" s="7">
        <v>1990</v>
      </c>
      <c r="T11" s="7">
        <v>2000</v>
      </c>
      <c r="U11" s="7">
        <v>2005</v>
      </c>
      <c r="V11" s="7">
        <v>2013</v>
      </c>
      <c r="Y11" s="7">
        <v>1980</v>
      </c>
      <c r="Z11" s="7">
        <v>1990</v>
      </c>
      <c r="AA11" s="7">
        <v>2000</v>
      </c>
      <c r="AB11" s="7">
        <v>2005</v>
      </c>
      <c r="AC11" s="7">
        <v>2013</v>
      </c>
    </row>
    <row r="12" spans="1:29">
      <c r="A12" t="s">
        <v>4</v>
      </c>
      <c r="B12">
        <v>2.7185127735137939</v>
      </c>
      <c r="C12">
        <v>2.910999059677124</v>
      </c>
      <c r="D12">
        <v>3.0594940185546875</v>
      </c>
      <c r="E12">
        <v>3.1284937858581543</v>
      </c>
      <c r="F12">
        <v>3.1051268577575684</v>
      </c>
      <c r="I12" t="s">
        <v>4</v>
      </c>
      <c r="J12">
        <f>EXP(B12)</f>
        <v>15.157762447564386</v>
      </c>
      <c r="K12">
        <f t="shared" ref="K12:K15" si="15">EXP(C12)</f>
        <v>18.375147268465007</v>
      </c>
      <c r="L12">
        <f t="shared" ref="L12:L15" si="16">EXP(D12)</f>
        <v>21.31676854347965</v>
      </c>
      <c r="M12">
        <f t="shared" ref="M12:M15" si="17">EXP(E12)</f>
        <v>22.839552364833274</v>
      </c>
      <c r="N12">
        <f t="shared" ref="N12:N15" si="18">EXP(F12)</f>
        <v>22.312049252285636</v>
      </c>
      <c r="Q12" s="6" t="s">
        <v>29</v>
      </c>
      <c r="R12" s="5">
        <f>K6</f>
        <v>12.183597733205103</v>
      </c>
      <c r="S12" s="5">
        <f t="shared" ref="S12:V12" si="19">L6</f>
        <v>15.3794100326798</v>
      </c>
      <c r="T12" s="5">
        <f t="shared" si="19"/>
        <v>18.502490241200775</v>
      </c>
      <c r="U12" s="5">
        <f t="shared" si="19"/>
        <v>20.127309600915456</v>
      </c>
      <c r="V12" s="5">
        <f t="shared" si="19"/>
        <v>19.335774436106604</v>
      </c>
      <c r="X12" s="6" t="s">
        <v>29</v>
      </c>
      <c r="Y12" s="4">
        <f>R12/$R12*100</f>
        <v>100</v>
      </c>
      <c r="Z12" s="4">
        <f>S12/$R12*100</f>
        <v>126.23044825884928</v>
      </c>
      <c r="AA12" s="4">
        <f t="shared" ref="AA12:AA15" si="20">T12/$R12*100</f>
        <v>151.86392924623735</v>
      </c>
      <c r="AB12" s="4">
        <f t="shared" ref="AB12:AB15" si="21">U12/$R12*100</f>
        <v>165.20005044208418</v>
      </c>
      <c r="AC12" s="4">
        <f t="shared" ref="AC12:AC15" si="22">V12/$R12*100</f>
        <v>158.70332277475811</v>
      </c>
    </row>
    <row r="13" spans="1:29">
      <c r="A13" t="s">
        <v>5</v>
      </c>
      <c r="B13">
        <v>2.3500192165374756</v>
      </c>
      <c r="C13">
        <v>2.481337308883667</v>
      </c>
      <c r="D13">
        <v>2.5315465927124023</v>
      </c>
      <c r="E13">
        <v>2.5044724941253662</v>
      </c>
      <c r="F13">
        <v>2.3914623260498047</v>
      </c>
      <c r="I13" t="s">
        <v>5</v>
      </c>
      <c r="J13">
        <f t="shared" ref="J13:J15" si="23">EXP(B13)</f>
        <v>10.485771223007186</v>
      </c>
      <c r="K13">
        <f t="shared" si="15"/>
        <v>11.957244259447853</v>
      </c>
      <c r="L13">
        <f t="shared" si="16"/>
        <v>12.572936319190646</v>
      </c>
      <c r="M13">
        <f t="shared" si="17"/>
        <v>12.237102119681996</v>
      </c>
      <c r="N13">
        <f t="shared" si="18"/>
        <v>10.929464703913112</v>
      </c>
      <c r="Q13" s="6" t="s">
        <v>28</v>
      </c>
      <c r="R13" s="5">
        <f t="shared" ref="R13:V13" si="24">K7</f>
        <v>8.5002227828026271</v>
      </c>
      <c r="S13" s="5">
        <f t="shared" si="24"/>
        <v>10.216289240836932</v>
      </c>
      <c r="T13" s="5">
        <f t="shared" si="24"/>
        <v>10.81912058058238</v>
      </c>
      <c r="U13" s="5">
        <f t="shared" si="24"/>
        <v>10.506849903561164</v>
      </c>
      <c r="V13" s="5">
        <f t="shared" si="24"/>
        <v>9.737628803686933</v>
      </c>
      <c r="X13" s="6" t="s">
        <v>28</v>
      </c>
      <c r="Y13" s="4">
        <f t="shared" ref="Y13:Y15" si="25">R13/$R13*100</f>
        <v>100</v>
      </c>
      <c r="Z13" s="4">
        <f t="shared" ref="Z13:Z15" si="26">S13/$R13*100</f>
        <v>120.18848801829283</v>
      </c>
      <c r="AA13" s="4">
        <f t="shared" si="20"/>
        <v>127.28043554895139</v>
      </c>
      <c r="AB13" s="4">
        <f t="shared" si="21"/>
        <v>123.6067591642219</v>
      </c>
      <c r="AC13" s="4">
        <f t="shared" si="22"/>
        <v>114.55733634873413</v>
      </c>
    </row>
    <row r="14" spans="1:29">
      <c r="A14" t="s">
        <v>6</v>
      </c>
      <c r="B14">
        <v>2.3525264263153076</v>
      </c>
      <c r="C14">
        <v>2.4728271961212158</v>
      </c>
      <c r="D14">
        <v>2.6148412227630615</v>
      </c>
      <c r="E14">
        <v>2.6480355262756348</v>
      </c>
      <c r="F14">
        <v>2.5266225337982178</v>
      </c>
      <c r="I14" t="s">
        <v>6</v>
      </c>
      <c r="J14">
        <f t="shared" si="23"/>
        <v>10.512094236014324</v>
      </c>
      <c r="K14">
        <f t="shared" si="15"/>
        <v>11.855918520720079</v>
      </c>
      <c r="L14">
        <f t="shared" si="16"/>
        <v>13.665046507308249</v>
      </c>
      <c r="M14">
        <f t="shared" si="17"/>
        <v>14.126260701816717</v>
      </c>
      <c r="N14">
        <f t="shared" si="18"/>
        <v>12.511178614103013</v>
      </c>
      <c r="Q14" s="6" t="s">
        <v>6</v>
      </c>
      <c r="R14" s="5">
        <f t="shared" ref="R14:V14" si="27">K8</f>
        <v>9.2339137731621896</v>
      </c>
      <c r="S14" s="5">
        <f t="shared" si="27"/>
        <v>10.851319028826389</v>
      </c>
      <c r="T14" s="5">
        <f t="shared" si="27"/>
        <v>12.555984217037052</v>
      </c>
      <c r="U14" s="5">
        <f t="shared" si="27"/>
        <v>12.513404053487093</v>
      </c>
      <c r="V14" s="5">
        <f t="shared" si="27"/>
        <v>11.368135000462864</v>
      </c>
      <c r="X14" s="6" t="s">
        <v>6</v>
      </c>
      <c r="Y14" s="4">
        <f t="shared" si="25"/>
        <v>100</v>
      </c>
      <c r="Z14" s="4">
        <f t="shared" si="26"/>
        <v>117.51592331699143</v>
      </c>
      <c r="AA14" s="4">
        <f t="shared" si="20"/>
        <v>135.9768406494141</v>
      </c>
      <c r="AB14" s="4">
        <f t="shared" si="21"/>
        <v>135.51571263158795</v>
      </c>
      <c r="AC14" s="4">
        <f t="shared" si="22"/>
        <v>123.11285636545209</v>
      </c>
    </row>
    <row r="15" spans="1:29">
      <c r="A15" t="s">
        <v>7</v>
      </c>
      <c r="B15">
        <v>1.9921534061431885</v>
      </c>
      <c r="C15">
        <v>2.1481223106384277</v>
      </c>
      <c r="D15">
        <v>2.2230548858642578</v>
      </c>
      <c r="E15">
        <v>2.182744026184082</v>
      </c>
      <c r="F15">
        <v>2.0660033226013184</v>
      </c>
      <c r="I15" t="s">
        <v>7</v>
      </c>
      <c r="J15">
        <f t="shared" si="23"/>
        <v>7.3313040514787051</v>
      </c>
      <c r="K15">
        <f t="shared" si="15"/>
        <v>8.5687538243191543</v>
      </c>
      <c r="L15">
        <f t="shared" si="16"/>
        <v>9.235501217488526</v>
      </c>
      <c r="M15">
        <f t="shared" si="17"/>
        <v>8.87061409013765</v>
      </c>
      <c r="N15">
        <f t="shared" si="18"/>
        <v>7.8932133654736143</v>
      </c>
      <c r="Q15" s="6" t="s">
        <v>7</v>
      </c>
      <c r="R15" s="5">
        <f t="shared" ref="R15:V15" si="28">K9</f>
        <v>6.6382848053201622</v>
      </c>
      <c r="S15" s="5">
        <f t="shared" si="28"/>
        <v>8.2201374729876697</v>
      </c>
      <c r="T15" s="5">
        <f t="shared" si="28"/>
        <v>9.0079754138543802</v>
      </c>
      <c r="U15" s="5">
        <f t="shared" si="28"/>
        <v>8.7639140486431035</v>
      </c>
      <c r="V15" s="5">
        <f t="shared" si="28"/>
        <v>7.7399542648959478</v>
      </c>
      <c r="X15" s="6" t="s">
        <v>7</v>
      </c>
      <c r="Y15" s="4">
        <f t="shared" si="25"/>
        <v>100</v>
      </c>
      <c r="Z15" s="4">
        <f t="shared" si="26"/>
        <v>123.82923773321315</v>
      </c>
      <c r="AA15" s="4">
        <f t="shared" si="20"/>
        <v>135.69733263982681</v>
      </c>
      <c r="AB15" s="4">
        <f t="shared" si="21"/>
        <v>132.02075996527574</v>
      </c>
      <c r="AC15" s="4">
        <f t="shared" si="22"/>
        <v>116.59569439824075</v>
      </c>
    </row>
    <row r="16" spans="1:29">
      <c r="Y16" s="2"/>
      <c r="Z16" s="2"/>
      <c r="AA16" s="2"/>
      <c r="AB16" s="2"/>
      <c r="AC16" s="2"/>
    </row>
    <row r="18" spans="17:29">
      <c r="R18" s="6" t="s">
        <v>30</v>
      </c>
      <c r="Y18" s="6" t="s">
        <v>30</v>
      </c>
    </row>
    <row r="19" spans="17:29">
      <c r="R19" s="7">
        <v>1980</v>
      </c>
      <c r="S19" s="7">
        <v>1990</v>
      </c>
      <c r="T19" s="7">
        <v>2000</v>
      </c>
      <c r="U19" s="7">
        <v>2005</v>
      </c>
      <c r="V19" s="7">
        <v>2013</v>
      </c>
      <c r="Y19" s="7">
        <v>1980</v>
      </c>
      <c r="Z19" s="7">
        <v>1990</v>
      </c>
      <c r="AA19" s="7">
        <v>2000</v>
      </c>
      <c r="AB19" s="7">
        <v>2005</v>
      </c>
      <c r="AC19" s="7">
        <v>2013</v>
      </c>
    </row>
    <row r="20" spans="17:29">
      <c r="Q20" s="6" t="s">
        <v>29</v>
      </c>
      <c r="R20" s="5">
        <f>J12</f>
        <v>15.157762447564386</v>
      </c>
      <c r="S20" s="5">
        <f t="shared" ref="S20:V20" si="29">K12</f>
        <v>18.375147268465007</v>
      </c>
      <c r="T20" s="5">
        <f t="shared" si="29"/>
        <v>21.31676854347965</v>
      </c>
      <c r="U20" s="5">
        <f t="shared" si="29"/>
        <v>22.839552364833274</v>
      </c>
      <c r="V20" s="5">
        <f t="shared" si="29"/>
        <v>22.312049252285636</v>
      </c>
      <c r="X20" s="6" t="s">
        <v>29</v>
      </c>
      <c r="Y20" s="4">
        <f>R20/$R20*100</f>
        <v>100</v>
      </c>
      <c r="Z20" s="4">
        <f t="shared" ref="Z20:Z23" si="30">S20/$R20*100</f>
        <v>121.22598788594688</v>
      </c>
      <c r="AA20" s="4">
        <f t="shared" ref="AA20:AA23" si="31">T20/$R20*100</f>
        <v>140.63268650119875</v>
      </c>
      <c r="AB20" s="4">
        <f t="shared" ref="AB20:AB23" si="32">U20/$R20*100</f>
        <v>150.67891744472638</v>
      </c>
      <c r="AC20" s="4">
        <f t="shared" ref="AC20:AC23" si="33">V20/$R20*100</f>
        <v>147.19883181617504</v>
      </c>
    </row>
    <row r="21" spans="17:29">
      <c r="Q21" s="6" t="s">
        <v>28</v>
      </c>
      <c r="R21" s="5">
        <f t="shared" ref="R21:V21" si="34">J13</f>
        <v>10.485771223007186</v>
      </c>
      <c r="S21" s="5">
        <f t="shared" si="34"/>
        <v>11.957244259447853</v>
      </c>
      <c r="T21" s="5">
        <f t="shared" si="34"/>
        <v>12.572936319190646</v>
      </c>
      <c r="U21" s="5">
        <f t="shared" si="34"/>
        <v>12.237102119681996</v>
      </c>
      <c r="V21" s="5">
        <f t="shared" si="34"/>
        <v>10.929464703913112</v>
      </c>
      <c r="X21" s="6" t="s">
        <v>28</v>
      </c>
      <c r="Y21" s="4">
        <f t="shared" ref="Y21:Y23" si="35">R21/$R21*100</f>
        <v>100</v>
      </c>
      <c r="Z21" s="4">
        <f t="shared" si="30"/>
        <v>114.03304540167782</v>
      </c>
      <c r="AA21" s="4">
        <f t="shared" si="31"/>
        <v>119.90473615907182</v>
      </c>
      <c r="AB21" s="4">
        <f t="shared" si="32"/>
        <v>116.70197508059449</v>
      </c>
      <c r="AC21" s="4">
        <f t="shared" si="33"/>
        <v>104.23138624207635</v>
      </c>
    </row>
    <row r="22" spans="17:29">
      <c r="Q22" s="6" t="s">
        <v>6</v>
      </c>
      <c r="R22" s="5">
        <f t="shared" ref="R22:V22" si="36">J14</f>
        <v>10.512094236014324</v>
      </c>
      <c r="S22" s="5">
        <f t="shared" si="36"/>
        <v>11.855918520720079</v>
      </c>
      <c r="T22" s="5">
        <f t="shared" si="36"/>
        <v>13.665046507308249</v>
      </c>
      <c r="U22" s="5">
        <f t="shared" si="36"/>
        <v>14.126260701816717</v>
      </c>
      <c r="V22" s="5">
        <f t="shared" si="36"/>
        <v>12.511178614103013</v>
      </c>
      <c r="X22" s="6" t="s">
        <v>6</v>
      </c>
      <c r="Y22" s="4">
        <f t="shared" si="35"/>
        <v>100</v>
      </c>
      <c r="Z22" s="4">
        <f t="shared" si="30"/>
        <v>112.78360195917791</v>
      </c>
      <c r="AA22" s="4">
        <f t="shared" si="31"/>
        <v>129.99356931649208</v>
      </c>
      <c r="AB22" s="4">
        <f t="shared" si="32"/>
        <v>134.38103183493445</v>
      </c>
      <c r="AC22" s="4">
        <f t="shared" si="33"/>
        <v>119.01699445615552</v>
      </c>
    </row>
    <row r="23" spans="17:29">
      <c r="Q23" s="6" t="s">
        <v>7</v>
      </c>
      <c r="R23" s="5">
        <f t="shared" ref="R23:V23" si="37">J15</f>
        <v>7.3313040514787051</v>
      </c>
      <c r="S23" s="5">
        <f t="shared" si="37"/>
        <v>8.5687538243191543</v>
      </c>
      <c r="T23" s="5">
        <f t="shared" si="37"/>
        <v>9.235501217488526</v>
      </c>
      <c r="U23" s="5">
        <f t="shared" si="37"/>
        <v>8.87061409013765</v>
      </c>
      <c r="V23" s="5">
        <f t="shared" si="37"/>
        <v>7.8932133654736143</v>
      </c>
      <c r="X23" s="6" t="s">
        <v>7</v>
      </c>
      <c r="Y23" s="4">
        <f t="shared" si="35"/>
        <v>100</v>
      </c>
      <c r="Z23" s="4">
        <f t="shared" si="30"/>
        <v>116.87898584141874</v>
      </c>
      <c r="AA23" s="4">
        <f t="shared" si="31"/>
        <v>125.97351238795981</v>
      </c>
      <c r="AB23" s="4">
        <f t="shared" si="32"/>
        <v>120.99640156580971</v>
      </c>
      <c r="AC23" s="4">
        <f t="shared" si="33"/>
        <v>107.66452066439085</v>
      </c>
    </row>
    <row r="24" spans="17:29">
      <c r="Y24" s="2"/>
      <c r="Z24" s="2"/>
      <c r="AA24" s="2"/>
      <c r="AB24" s="2"/>
      <c r="AC24" s="2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24"/>
  <sheetViews>
    <sheetView workbookViewId="0">
      <selection activeCell="C26" sqref="C26"/>
    </sheetView>
  </sheetViews>
  <sheetFormatPr defaultColWidth="8.85546875" defaultRowHeight="15"/>
  <cols>
    <col min="10" max="10" width="12" bestFit="1" customWidth="1"/>
  </cols>
  <sheetData>
    <row r="1" spans="1:21" ht="15.75" thickBot="1">
      <c r="A1" s="1" t="s">
        <v>18</v>
      </c>
      <c r="P1" t="s">
        <v>19</v>
      </c>
    </row>
    <row r="2" spans="1:21">
      <c r="A2" t="s">
        <v>0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J2" t="s">
        <v>1</v>
      </c>
      <c r="Q2" t="s">
        <v>1</v>
      </c>
    </row>
    <row r="3" spans="1:21">
      <c r="A3" t="s">
        <v>1</v>
      </c>
      <c r="B3" t="s">
        <v>4</v>
      </c>
      <c r="C3">
        <v>123073660</v>
      </c>
      <c r="D3">
        <v>207627439</v>
      </c>
      <c r="E3">
        <v>373768139</v>
      </c>
      <c r="F3">
        <v>431160786</v>
      </c>
      <c r="G3">
        <v>549277400</v>
      </c>
      <c r="J3">
        <v>1980</v>
      </c>
      <c r="K3">
        <v>1990</v>
      </c>
      <c r="L3">
        <v>2000</v>
      </c>
      <c r="M3">
        <v>2005</v>
      </c>
      <c r="N3">
        <v>2013</v>
      </c>
      <c r="Q3">
        <v>1980</v>
      </c>
      <c r="R3">
        <v>1990</v>
      </c>
      <c r="S3">
        <v>2000</v>
      </c>
      <c r="T3">
        <v>2005</v>
      </c>
      <c r="U3">
        <v>2013</v>
      </c>
    </row>
    <row r="4" spans="1:21">
      <c r="A4" t="s">
        <v>2</v>
      </c>
      <c r="B4" t="s">
        <v>4</v>
      </c>
      <c r="C4">
        <v>68065660</v>
      </c>
      <c r="D4">
        <v>144253712</v>
      </c>
      <c r="E4">
        <v>254614294</v>
      </c>
      <c r="F4">
        <v>279576461</v>
      </c>
      <c r="G4">
        <v>429043241.5</v>
      </c>
      <c r="I4" t="s">
        <v>25</v>
      </c>
      <c r="J4">
        <f>C3</f>
        <v>123073660</v>
      </c>
      <c r="K4">
        <f t="shared" ref="K4:N4" si="0">D3</f>
        <v>207627439</v>
      </c>
      <c r="L4">
        <f t="shared" si="0"/>
        <v>373768139</v>
      </c>
      <c r="M4">
        <f t="shared" si="0"/>
        <v>431160786</v>
      </c>
      <c r="N4">
        <f t="shared" si="0"/>
        <v>549277400</v>
      </c>
      <c r="P4" t="s">
        <v>25</v>
      </c>
      <c r="Q4" s="2">
        <f>J4/J$8</f>
        <v>0.43763155313937874</v>
      </c>
      <c r="R4" s="2">
        <f t="shared" ref="R4:U8" si="1">K4/K$8</f>
        <v>0.4978053175216286</v>
      </c>
      <c r="S4" s="2">
        <f t="shared" si="1"/>
        <v>0.49781938785605956</v>
      </c>
      <c r="T4" s="2">
        <f t="shared" si="1"/>
        <v>0.50587508318967178</v>
      </c>
      <c r="U4" s="2">
        <f t="shared" si="1"/>
        <v>0.49797376197934495</v>
      </c>
    </row>
    <row r="5" spans="1:21">
      <c r="A5" t="s">
        <v>1</v>
      </c>
      <c r="B5" t="s">
        <v>26</v>
      </c>
      <c r="C5">
        <v>98126920</v>
      </c>
      <c r="D5">
        <v>113921390</v>
      </c>
      <c r="E5">
        <v>208246468</v>
      </c>
      <c r="F5">
        <v>237424728</v>
      </c>
      <c r="G5">
        <v>296707218</v>
      </c>
      <c r="I5" t="s">
        <v>26</v>
      </c>
      <c r="J5">
        <f>C5</f>
        <v>98126920</v>
      </c>
      <c r="K5">
        <f t="shared" ref="K5:M5" si="2">D5</f>
        <v>113921390</v>
      </c>
      <c r="L5">
        <f t="shared" si="2"/>
        <v>208246468</v>
      </c>
      <c r="M5">
        <f t="shared" si="2"/>
        <v>237424728</v>
      </c>
      <c r="N5">
        <f>G5</f>
        <v>296707218</v>
      </c>
      <c r="P5" t="s">
        <v>26</v>
      </c>
      <c r="Q5" s="2">
        <f t="shared" ref="Q5:Q8" si="3">J5/J$8</f>
        <v>0.34892467165097363</v>
      </c>
      <c r="R5" s="2">
        <f t="shared" si="1"/>
        <v>0.27313670098033277</v>
      </c>
      <c r="S5" s="2">
        <f t="shared" si="1"/>
        <v>0.27736213552152583</v>
      </c>
      <c r="T5" s="2">
        <f t="shared" si="1"/>
        <v>0.27856720260335827</v>
      </c>
      <c r="U5" s="2">
        <f t="shared" si="1"/>
        <v>0.26899415405382709</v>
      </c>
    </row>
    <row r="6" spans="1:21">
      <c r="A6" t="s">
        <v>2</v>
      </c>
      <c r="B6" t="s">
        <v>26</v>
      </c>
      <c r="C6">
        <v>16159660</v>
      </c>
      <c r="D6">
        <v>18753348</v>
      </c>
      <c r="E6">
        <v>38046666</v>
      </c>
      <c r="F6">
        <v>28535079</v>
      </c>
      <c r="G6">
        <v>39984974.5</v>
      </c>
      <c r="I6" t="s">
        <v>6</v>
      </c>
      <c r="J6">
        <f>C7</f>
        <v>38290740</v>
      </c>
      <c r="K6">
        <f t="shared" ref="K6:N6" si="4">D7</f>
        <v>60784369</v>
      </c>
      <c r="L6">
        <f t="shared" si="4"/>
        <v>111500336</v>
      </c>
      <c r="M6">
        <f t="shared" si="4"/>
        <v>113387334</v>
      </c>
      <c r="N6">
        <f t="shared" si="4"/>
        <v>138963098.5</v>
      </c>
      <c r="P6" t="s">
        <v>6</v>
      </c>
      <c r="Q6" s="2">
        <f t="shared" si="3"/>
        <v>0.13615615247857368</v>
      </c>
      <c r="R6" s="2">
        <f>K6/K$8</f>
        <v>0.1457359502006709</v>
      </c>
      <c r="S6" s="2">
        <f t="shared" si="1"/>
        <v>0.14850658261501781</v>
      </c>
      <c r="T6" s="2">
        <f t="shared" si="1"/>
        <v>0.13303581606307094</v>
      </c>
      <c r="U6" s="2">
        <f t="shared" si="1"/>
        <v>0.125983659506747</v>
      </c>
    </row>
    <row r="7" spans="1:21">
      <c r="A7" t="s">
        <v>1</v>
      </c>
      <c r="B7" t="s">
        <v>6</v>
      </c>
      <c r="C7">
        <v>38290740</v>
      </c>
      <c r="D7">
        <v>60784369</v>
      </c>
      <c r="E7">
        <v>111500336</v>
      </c>
      <c r="F7">
        <v>113387334</v>
      </c>
      <c r="G7">
        <v>138963098.5</v>
      </c>
      <c r="I7" t="s">
        <v>7</v>
      </c>
      <c r="J7">
        <f>C9</f>
        <v>21735340</v>
      </c>
      <c r="K7">
        <f t="shared" ref="K7:N7" si="5">D9</f>
        <v>34752421</v>
      </c>
      <c r="L7">
        <f t="shared" si="5"/>
        <v>57295789</v>
      </c>
      <c r="M7">
        <f t="shared" si="5"/>
        <v>70333977</v>
      </c>
      <c r="N7">
        <f t="shared" si="5"/>
        <v>118077065</v>
      </c>
      <c r="P7" t="s">
        <v>7</v>
      </c>
      <c r="Q7" s="2">
        <f t="shared" si="3"/>
        <v>7.7287622731073938E-2</v>
      </c>
      <c r="R7" s="2">
        <f t="shared" si="1"/>
        <v>8.3322031297367746E-2</v>
      </c>
      <c r="S7" s="2">
        <f t="shared" si="1"/>
        <v>7.6311894007396797E-2</v>
      </c>
      <c r="T7" s="2">
        <f t="shared" si="1"/>
        <v>8.2521898143899056E-2</v>
      </c>
      <c r="U7" s="2">
        <f t="shared" si="1"/>
        <v>0.10704842446008091</v>
      </c>
    </row>
    <row r="8" spans="1:21">
      <c r="A8" t="s">
        <v>2</v>
      </c>
      <c r="B8" t="s">
        <v>6</v>
      </c>
      <c r="C8">
        <v>84029040</v>
      </c>
      <c r="D8">
        <v>111298673</v>
      </c>
      <c r="E8">
        <v>167354342</v>
      </c>
      <c r="F8">
        <v>163786149</v>
      </c>
      <c r="G8">
        <v>219571062</v>
      </c>
      <c r="I8" t="s">
        <v>27</v>
      </c>
      <c r="J8">
        <f>SUM(J4:J7)</f>
        <v>281226660</v>
      </c>
      <c r="K8">
        <f t="shared" ref="K8:N8" si="6">SUM(K4:K7)</f>
        <v>417085619</v>
      </c>
      <c r="L8">
        <f t="shared" si="6"/>
        <v>750810732</v>
      </c>
      <c r="M8">
        <f t="shared" si="6"/>
        <v>852306825</v>
      </c>
      <c r="N8">
        <f t="shared" si="6"/>
        <v>1103024781.5</v>
      </c>
      <c r="P8" t="s">
        <v>27</v>
      </c>
      <c r="Q8" s="2">
        <f t="shared" si="3"/>
        <v>1</v>
      </c>
      <c r="R8" s="2">
        <f t="shared" si="1"/>
        <v>1</v>
      </c>
      <c r="S8" s="2">
        <f t="shared" si="1"/>
        <v>1</v>
      </c>
      <c r="T8" s="2">
        <f t="shared" si="1"/>
        <v>1</v>
      </c>
      <c r="U8" s="2">
        <f t="shared" si="1"/>
        <v>1</v>
      </c>
    </row>
    <row r="9" spans="1:21">
      <c r="A9" t="s">
        <v>1</v>
      </c>
      <c r="B9" t="s">
        <v>7</v>
      </c>
      <c r="C9">
        <v>21735340</v>
      </c>
      <c r="D9">
        <v>34752421</v>
      </c>
      <c r="E9">
        <v>57295789</v>
      </c>
      <c r="F9">
        <v>70333977</v>
      </c>
      <c r="G9">
        <v>118077065</v>
      </c>
    </row>
    <row r="10" spans="1:21">
      <c r="A10" t="s">
        <v>2</v>
      </c>
      <c r="B10" t="s">
        <v>7</v>
      </c>
      <c r="C10">
        <v>25675160</v>
      </c>
      <c r="D10">
        <v>38365648</v>
      </c>
      <c r="E10">
        <v>64883043</v>
      </c>
      <c r="F10">
        <v>79409861</v>
      </c>
      <c r="G10">
        <v>151051046.5</v>
      </c>
      <c r="J10" t="s">
        <v>2</v>
      </c>
      <c r="Q10" t="s">
        <v>2</v>
      </c>
    </row>
    <row r="11" spans="1:21">
      <c r="J11">
        <v>1980</v>
      </c>
      <c r="K11">
        <v>1990</v>
      </c>
      <c r="L11">
        <v>2000</v>
      </c>
      <c r="M11">
        <v>2005</v>
      </c>
      <c r="N11">
        <v>2013</v>
      </c>
      <c r="Q11">
        <v>1980</v>
      </c>
      <c r="R11">
        <v>1990</v>
      </c>
      <c r="S11">
        <v>2000</v>
      </c>
      <c r="T11">
        <v>2005</v>
      </c>
      <c r="U11">
        <v>2013</v>
      </c>
    </row>
    <row r="12" spans="1:21">
      <c r="I12" t="s">
        <v>25</v>
      </c>
      <c r="J12">
        <f>C4</f>
        <v>68065660</v>
      </c>
      <c r="K12">
        <f>D4</f>
        <v>144253712</v>
      </c>
      <c r="L12">
        <f>E4</f>
        <v>254614294</v>
      </c>
      <c r="M12">
        <f>F4</f>
        <v>279576461</v>
      </c>
      <c r="N12">
        <f>G4</f>
        <v>429043241.5</v>
      </c>
      <c r="P12" t="s">
        <v>25</v>
      </c>
      <c r="Q12" s="2">
        <f>J12/J$16</f>
        <v>0.35098142871698956</v>
      </c>
      <c r="R12" s="2">
        <f t="shared" ref="R12:U16" si="7">K12/K$16</f>
        <v>0.46135886034289786</v>
      </c>
      <c r="S12" s="2">
        <f t="shared" si="7"/>
        <v>0.48507353171403123</v>
      </c>
      <c r="T12" s="2">
        <f t="shared" si="7"/>
        <v>0.50711524084877846</v>
      </c>
      <c r="U12" s="2">
        <f t="shared" si="7"/>
        <v>0.51097847399212193</v>
      </c>
    </row>
    <row r="13" spans="1:21">
      <c r="I13" t="s">
        <v>26</v>
      </c>
      <c r="J13">
        <f>C6</f>
        <v>16159660</v>
      </c>
      <c r="K13">
        <f>D6</f>
        <v>18753348</v>
      </c>
      <c r="L13">
        <f>E6</f>
        <v>38046666</v>
      </c>
      <c r="M13">
        <f>F6</f>
        <v>28535079</v>
      </c>
      <c r="N13">
        <f>G6</f>
        <v>39984974.5</v>
      </c>
      <c r="P13" t="s">
        <v>26</v>
      </c>
      <c r="Q13" s="2">
        <f t="shared" ref="Q13:Q16" si="8">J13/J$16</f>
        <v>8.3327489285798265E-2</v>
      </c>
      <c r="R13" s="2">
        <f t="shared" si="7"/>
        <v>5.9977820611602443E-2</v>
      </c>
      <c r="S13" s="2">
        <f t="shared" si="7"/>
        <v>7.2483874949158006E-2</v>
      </c>
      <c r="T13" s="2">
        <f t="shared" si="7"/>
        <v>5.175891206278601E-2</v>
      </c>
      <c r="U13" s="2">
        <f t="shared" si="7"/>
        <v>4.7620983799191038E-2</v>
      </c>
    </row>
    <row r="14" spans="1:21">
      <c r="I14" t="s">
        <v>6</v>
      </c>
      <c r="J14">
        <f>C8</f>
        <v>84029040</v>
      </c>
      <c r="K14">
        <f>D8</f>
        <v>111298673</v>
      </c>
      <c r="L14">
        <f>E8</f>
        <v>167354342</v>
      </c>
      <c r="M14">
        <f>F8</f>
        <v>163786149</v>
      </c>
      <c r="N14">
        <f>G8</f>
        <v>219571062</v>
      </c>
      <c r="P14" t="s">
        <v>6</v>
      </c>
      <c r="Q14" s="2">
        <f t="shared" si="8"/>
        <v>0.43329679772321406</v>
      </c>
      <c r="R14" s="2">
        <f t="shared" si="7"/>
        <v>0.35596053800651489</v>
      </c>
      <c r="S14" s="2">
        <f t="shared" si="7"/>
        <v>0.31883191020539414</v>
      </c>
      <c r="T14" s="2">
        <f t="shared" si="7"/>
        <v>0.2970867150286623</v>
      </c>
      <c r="U14" s="2">
        <f t="shared" si="7"/>
        <v>0.26150297998247246</v>
      </c>
    </row>
    <row r="15" spans="1:21">
      <c r="I15" t="s">
        <v>7</v>
      </c>
      <c r="J15">
        <f>C10</f>
        <v>25675160</v>
      </c>
      <c r="K15">
        <f>D10</f>
        <v>38365648</v>
      </c>
      <c r="L15">
        <f>E10</f>
        <v>64883043</v>
      </c>
      <c r="M15">
        <f>F10</f>
        <v>79409861</v>
      </c>
      <c r="N15">
        <f>G10</f>
        <v>151051046.5</v>
      </c>
      <c r="P15" t="s">
        <v>7</v>
      </c>
      <c r="Q15" s="2">
        <f t="shared" si="8"/>
        <v>0.1323942842739981</v>
      </c>
      <c r="R15" s="2">
        <f t="shared" si="7"/>
        <v>0.12270278103898483</v>
      </c>
      <c r="S15" s="2">
        <f t="shared" si="7"/>
        <v>0.12361068313141661</v>
      </c>
      <c r="T15" s="2">
        <f t="shared" si="7"/>
        <v>0.14403913205977317</v>
      </c>
      <c r="U15" s="2">
        <f t="shared" si="7"/>
        <v>0.17989756222621456</v>
      </c>
    </row>
    <row r="16" spans="1:21">
      <c r="I16" t="s">
        <v>27</v>
      </c>
      <c r="J16">
        <f>SUM(J12:J15)</f>
        <v>193929520</v>
      </c>
      <c r="K16">
        <f t="shared" ref="K16:N16" si="9">SUM(K12:K15)</f>
        <v>312671381</v>
      </c>
      <c r="L16">
        <f t="shared" si="9"/>
        <v>524898345</v>
      </c>
      <c r="M16">
        <f t="shared" si="9"/>
        <v>551307550</v>
      </c>
      <c r="N16">
        <f t="shared" si="9"/>
        <v>839650324.5</v>
      </c>
      <c r="P16" t="s">
        <v>27</v>
      </c>
      <c r="Q16" s="2">
        <f t="shared" si="8"/>
        <v>1</v>
      </c>
      <c r="R16" s="2">
        <f t="shared" si="7"/>
        <v>1</v>
      </c>
      <c r="S16" s="2">
        <f t="shared" si="7"/>
        <v>1</v>
      </c>
      <c r="T16" s="2">
        <f t="shared" si="7"/>
        <v>1</v>
      </c>
      <c r="U16" s="2">
        <f t="shared" si="7"/>
        <v>1</v>
      </c>
    </row>
    <row r="18" spans="9:21">
      <c r="J18" s="3" t="s">
        <v>27</v>
      </c>
      <c r="Q18" s="3" t="s">
        <v>27</v>
      </c>
    </row>
    <row r="19" spans="9:21">
      <c r="J19">
        <v>1980</v>
      </c>
      <c r="K19">
        <v>1990</v>
      </c>
      <c r="L19">
        <v>2000</v>
      </c>
      <c r="M19">
        <v>2005</v>
      </c>
      <c r="N19">
        <v>2013</v>
      </c>
      <c r="Q19">
        <v>1980</v>
      </c>
      <c r="R19">
        <v>1990</v>
      </c>
      <c r="S19">
        <v>2000</v>
      </c>
      <c r="T19">
        <v>2005</v>
      </c>
      <c r="U19">
        <v>2013</v>
      </c>
    </row>
    <row r="20" spans="9:21">
      <c r="I20" t="s">
        <v>25</v>
      </c>
      <c r="J20">
        <f>SUM(C3:C4)</f>
        <v>191139320</v>
      </c>
      <c r="K20">
        <f>SUM(D3:D4)</f>
        <v>351881151</v>
      </c>
      <c r="L20">
        <f>SUM(E3:E4)</f>
        <v>628382433</v>
      </c>
      <c r="M20">
        <f>SUM(F3:F4)</f>
        <v>710737247</v>
      </c>
      <c r="N20">
        <f>SUM(G3:G4)</f>
        <v>978320641.5</v>
      </c>
      <c r="P20" t="s">
        <v>25</v>
      </c>
      <c r="Q20" s="2">
        <f>J20/J$24</f>
        <v>0.40226630326054058</v>
      </c>
      <c r="R20" s="2">
        <f t="shared" ref="R20:U24" si="10">K20/K$24</f>
        <v>0.48218948362263053</v>
      </c>
      <c r="S20" s="2">
        <f t="shared" si="10"/>
        <v>0.49257502696282846</v>
      </c>
      <c r="T20" s="2">
        <f t="shared" si="10"/>
        <v>0.50636218868875582</v>
      </c>
      <c r="U20" s="2">
        <f t="shared" si="10"/>
        <v>0.50359457352309323</v>
      </c>
    </row>
    <row r="21" spans="9:21">
      <c r="I21" t="s">
        <v>26</v>
      </c>
      <c r="J21">
        <f>SUM(C5:C6)</f>
        <v>114286580</v>
      </c>
      <c r="K21">
        <f>SUM(D5:D6)</f>
        <v>132674738</v>
      </c>
      <c r="L21">
        <f>SUM(E5:E6)</f>
        <v>246293134</v>
      </c>
      <c r="M21">
        <f>SUM(F5:F6)</f>
        <v>265959807</v>
      </c>
      <c r="N21">
        <f>SUM(G5:G6)</f>
        <v>336692192.5</v>
      </c>
      <c r="P21" t="s">
        <v>26</v>
      </c>
      <c r="Q21" s="2">
        <f t="shared" ref="Q21:Q24" si="11">J21/J$24</f>
        <v>0.24052424194503794</v>
      </c>
      <c r="R21" s="2">
        <f t="shared" si="10"/>
        <v>0.18180673566680416</v>
      </c>
      <c r="S21" s="2">
        <f t="shared" si="10"/>
        <v>0.19306371526272365</v>
      </c>
      <c r="T21" s="2">
        <f t="shared" si="10"/>
        <v>0.18948210543939464</v>
      </c>
      <c r="U21" s="2">
        <f t="shared" si="10"/>
        <v>0.17331369072477321</v>
      </c>
    </row>
    <row r="22" spans="9:21">
      <c r="I22" t="s">
        <v>6</v>
      </c>
      <c r="J22">
        <f>SUM(C7:C8)</f>
        <v>122319780</v>
      </c>
      <c r="K22">
        <f>SUM(D7:D8)</f>
        <v>172083042</v>
      </c>
      <c r="L22">
        <f>SUM(E7:E8)</f>
        <v>278854678</v>
      </c>
      <c r="M22">
        <f>SUM(F7:F8)</f>
        <v>277173483</v>
      </c>
      <c r="N22">
        <f>SUM(G7:G8)</f>
        <v>358534160.5</v>
      </c>
      <c r="P22" t="s">
        <v>6</v>
      </c>
      <c r="Q22" s="2">
        <f t="shared" si="11"/>
        <v>0.25743068310718381</v>
      </c>
      <c r="R22" s="2">
        <f t="shared" si="10"/>
        <v>0.23580868974192778</v>
      </c>
      <c r="S22" s="2">
        <f t="shared" si="10"/>
        <v>0.21858798610711774</v>
      </c>
      <c r="T22" s="2">
        <f>M22/M$24</f>
        <v>0.19747124846879685</v>
      </c>
      <c r="U22" s="2">
        <f t="shared" si="10"/>
        <v>0.18455693357713721</v>
      </c>
    </row>
    <row r="23" spans="9:21">
      <c r="I23" t="s">
        <v>7</v>
      </c>
      <c r="J23">
        <f>SUM(C9:C10)</f>
        <v>47410500</v>
      </c>
      <c r="K23">
        <f>SUM(D9:D10)</f>
        <v>73118069</v>
      </c>
      <c r="L23">
        <f>SUM(E9:E10)</f>
        <v>122178832</v>
      </c>
      <c r="M23">
        <f>SUM(F9:F10)</f>
        <v>149743838</v>
      </c>
      <c r="N23">
        <f>SUM(G9:G10)</f>
        <v>269128111.5</v>
      </c>
      <c r="P23" t="s">
        <v>7</v>
      </c>
      <c r="Q23" s="2">
        <f t="shared" si="11"/>
        <v>9.9778771687237658E-2</v>
      </c>
      <c r="R23" s="2">
        <f t="shared" si="10"/>
        <v>0.1001950909686375</v>
      </c>
      <c r="S23" s="2">
        <f t="shared" si="10"/>
        <v>9.5773271667330157E-2</v>
      </c>
      <c r="T23" s="2">
        <f t="shared" si="10"/>
        <v>0.10668445740305274</v>
      </c>
      <c r="U23" s="2">
        <f t="shared" si="10"/>
        <v>0.13853480217499631</v>
      </c>
    </row>
    <row r="24" spans="9:21">
      <c r="I24" t="s">
        <v>27</v>
      </c>
      <c r="J24">
        <f>SUM(J20:J23)</f>
        <v>475156180</v>
      </c>
      <c r="K24">
        <f t="shared" ref="K24:N24" si="12">SUM(K20:K23)</f>
        <v>729757000</v>
      </c>
      <c r="L24">
        <f t="shared" si="12"/>
        <v>1275709077</v>
      </c>
      <c r="M24">
        <f t="shared" si="12"/>
        <v>1403614375</v>
      </c>
      <c r="N24">
        <f t="shared" si="12"/>
        <v>1942675106</v>
      </c>
      <c r="P24" t="s">
        <v>27</v>
      </c>
      <c r="Q24" s="2">
        <f t="shared" si="11"/>
        <v>1</v>
      </c>
      <c r="R24" s="2">
        <f t="shared" si="10"/>
        <v>1</v>
      </c>
      <c r="S24" s="2">
        <f t="shared" si="10"/>
        <v>1</v>
      </c>
      <c r="T24" s="2">
        <f t="shared" si="10"/>
        <v>1</v>
      </c>
      <c r="U24" s="2">
        <f t="shared" si="10"/>
        <v>1</v>
      </c>
    </row>
  </sheetData>
  <pageMargins left="0.25" right="0.25" top="0.75" bottom="0.75" header="0.3" footer="0.3"/>
  <pageSetup scale="43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dcterms:created xsi:type="dcterms:W3CDTF">2015-10-14T19:27:49Z</dcterms:created>
  <dcterms:modified xsi:type="dcterms:W3CDTF">2015-12-04T21:42:11Z</dcterms:modified>
</cp:coreProperties>
</file>