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30" windowWidth="22695" windowHeight="8895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G31" i="1" l="1"/>
  <c r="F31" i="1"/>
  <c r="E31" i="1"/>
  <c r="D31" i="1"/>
  <c r="C31" i="1"/>
  <c r="G29" i="1"/>
  <c r="F29" i="1"/>
  <c r="E29" i="1"/>
  <c r="D29" i="1"/>
  <c r="C29" i="1"/>
  <c r="N29" i="1" l="1"/>
  <c r="G32" i="1"/>
  <c r="G33" i="1" s="1"/>
  <c r="O33" i="1" s="1"/>
  <c r="F32" i="1"/>
  <c r="E32" i="1"/>
  <c r="D32" i="1"/>
  <c r="C32" i="1"/>
  <c r="K32" i="1" s="1"/>
  <c r="G30" i="1"/>
  <c r="F30" i="1"/>
  <c r="E30" i="1"/>
  <c r="D30" i="1"/>
  <c r="D33" i="1" s="1"/>
  <c r="C30" i="1"/>
  <c r="F33" i="1"/>
  <c r="N31" i="1" s="1"/>
  <c r="C33" i="1"/>
  <c r="K33" i="1" s="1"/>
  <c r="N30" i="1" l="1"/>
  <c r="N33" i="1"/>
  <c r="N32" i="1"/>
  <c r="L33" i="1"/>
  <c r="L29" i="1"/>
  <c r="L31" i="1"/>
  <c r="L32" i="1"/>
  <c r="O32" i="1"/>
  <c r="K30" i="1"/>
  <c r="O30" i="1"/>
  <c r="L30" i="1"/>
  <c r="K31" i="1"/>
  <c r="O31" i="1"/>
  <c r="K29" i="1"/>
  <c r="O29" i="1"/>
  <c r="E33" i="1"/>
  <c r="G16" i="1"/>
  <c r="O15" i="1" s="1"/>
  <c r="F16" i="1"/>
  <c r="N16" i="1" s="1"/>
  <c r="E16" i="1"/>
  <c r="M13" i="1" s="1"/>
  <c r="D16" i="1"/>
  <c r="L14" i="1" s="1"/>
  <c r="C16" i="1"/>
  <c r="K15" i="1" s="1"/>
  <c r="K16" i="1" l="1"/>
  <c r="O10" i="1"/>
  <c r="M31" i="1"/>
  <c r="M30" i="1"/>
  <c r="M33" i="1"/>
  <c r="M29" i="1"/>
  <c r="O12" i="1"/>
  <c r="M32" i="1"/>
  <c r="K14" i="1"/>
  <c r="M10" i="1"/>
  <c r="M16" i="1"/>
  <c r="K12" i="1"/>
  <c r="M14" i="1"/>
  <c r="O16" i="1"/>
  <c r="K10" i="1"/>
  <c r="M12" i="1"/>
  <c r="O14" i="1"/>
  <c r="L11" i="1"/>
  <c r="N13" i="1"/>
  <c r="L15" i="1"/>
  <c r="N10" i="1"/>
  <c r="M11" i="1"/>
  <c r="L12" i="1"/>
  <c r="K13" i="1"/>
  <c r="O13" i="1"/>
  <c r="N14" i="1"/>
  <c r="M15" i="1"/>
  <c r="L16" i="1"/>
  <c r="N11" i="1"/>
  <c r="L13" i="1"/>
  <c r="N15" i="1"/>
  <c r="L10" i="1"/>
  <c r="K11" i="1"/>
  <c r="O11" i="1"/>
  <c r="N12" i="1"/>
</calcChain>
</file>

<file path=xl/sharedStrings.xml><?xml version="1.0" encoding="utf-8"?>
<sst xmlns="http://schemas.openxmlformats.org/spreadsheetml/2006/main" count="82" uniqueCount="20">
  <si>
    <t>sex</t>
  </si>
  <si>
    <t>Male</t>
  </si>
  <si>
    <t>Female</t>
  </si>
  <si>
    <t>college</t>
  </si>
  <si>
    <t>Less than 4 Years of College</t>
  </si>
  <si>
    <t>4 Years of College (BA/BS)</t>
  </si>
  <si>
    <t>More than 4 Years of College</t>
  </si>
  <si>
    <t>occ4cat</t>
  </si>
  <si>
    <t>Managers/Professionals/Technicians/Finance/Public Safety</t>
  </si>
  <si>
    <t>pwrkhrs_80</t>
  </si>
  <si>
    <t>pwrkhrs_90</t>
  </si>
  <si>
    <t>pwrkhrs_00</t>
  </si>
  <si>
    <t>pwrkhrs_05</t>
  </si>
  <si>
    <t>pwrkhrs_13</t>
  </si>
  <si>
    <t>Managers/Professionals in Austin</t>
  </si>
  <si>
    <t>Total</t>
  </si>
  <si>
    <t>4 Years of College</t>
  </si>
  <si>
    <t>4 Years of College or more</t>
  </si>
  <si>
    <t>Males:</t>
  </si>
  <si>
    <t>Females: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</si>
</sst>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"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1" applyNumberFormat="1" applyFont="1"/>
    <xf numFmtId="0" fontId="0" fillId="0" borderId="0" xfId="0" applyAlignment="1">
      <alignment horizontal="center" vertical="center" textRotation="90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Male and Female Managers/Professionals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9.4792209877599801E-2"/>
          <c:y val="0.10777364027934282"/>
          <c:w val="0.74909169081146887"/>
          <c:h val="0.79713910129100318"/>
        </c:manualLayout>
      </c:layout>
      <c:lineChart>
        <c:grouping val="standard"/>
        <c:varyColors val="0"/>
        <c:ser>
          <c:idx val="0"/>
          <c:order val="0"/>
          <c:tx>
            <c:strRef>
              <c:f>Sheet1!$I$10:$J$10</c:f>
              <c:strCache>
                <c:ptCount val="1"/>
                <c:pt idx="0">
                  <c:v>Male Less than 4 Years of College</c:v>
                </c:pt>
              </c:strCache>
            </c:strRef>
          </c:tx>
          <c:spPr>
            <a:ln>
              <a:solidFill>
                <a:schemeClr val="bg1">
                  <a:lumMod val="75000"/>
                </a:schemeClr>
              </a:solidFill>
            </a:ln>
          </c:spPr>
          <c:marker>
            <c:spPr>
              <a:solidFill>
                <a:schemeClr val="bg1">
                  <a:lumMod val="75000"/>
                </a:schemeClr>
              </a:solidFill>
            </c:spPr>
          </c:marker>
          <c:cat>
            <c:numRef>
              <c:f>Sheet1!$K$9:$O$9</c:f>
              <c:numCache>
                <c:formatCode>General</c:formatCode>
                <c:ptCount val="5"/>
                <c:pt idx="0">
                  <c:v>1980</c:v>
                </c:pt>
                <c:pt idx="1">
                  <c:v>1990</c:v>
                </c:pt>
                <c:pt idx="2">
                  <c:v>2000</c:v>
                </c:pt>
                <c:pt idx="3">
                  <c:v>2005</c:v>
                </c:pt>
                <c:pt idx="4">
                  <c:v>2013</c:v>
                </c:pt>
              </c:numCache>
            </c:numRef>
          </c:cat>
          <c:val>
            <c:numRef>
              <c:f>Sheet1!$K$10:$O$10</c:f>
              <c:numCache>
                <c:formatCode>0.0%</c:formatCode>
                <c:ptCount val="5"/>
                <c:pt idx="0">
                  <c:v>0.24254187464459168</c:v>
                </c:pt>
                <c:pt idx="1">
                  <c:v>0.20980736450236995</c:v>
                </c:pt>
                <c:pt idx="2">
                  <c:v>0.1693129166659734</c:v>
                </c:pt>
                <c:pt idx="3">
                  <c:v>0.1468601520956431</c:v>
                </c:pt>
                <c:pt idx="4">
                  <c:v>0.12814140840657484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Sheet1!$I$11:$J$11</c:f>
              <c:strCache>
                <c:ptCount val="1"/>
                <c:pt idx="0">
                  <c:v>Male 4 Years of College</c:v>
                </c:pt>
              </c:strCache>
            </c:strRef>
          </c:tx>
          <c:spPr>
            <a:ln>
              <a:solidFill>
                <a:schemeClr val="tx1">
                  <a:lumMod val="50000"/>
                  <a:lumOff val="50000"/>
                </a:schemeClr>
              </a:solidFill>
            </a:ln>
          </c:spPr>
          <c:marker>
            <c:spPr>
              <a:solidFill>
                <a:schemeClr val="tx1">
                  <a:lumMod val="50000"/>
                  <a:lumOff val="50000"/>
                </a:schemeClr>
              </a:solidFill>
            </c:spPr>
          </c:marker>
          <c:cat>
            <c:numRef>
              <c:f>Sheet1!$K$9:$O$9</c:f>
              <c:numCache>
                <c:formatCode>General</c:formatCode>
                <c:ptCount val="5"/>
                <c:pt idx="0">
                  <c:v>1980</c:v>
                </c:pt>
                <c:pt idx="1">
                  <c:v>1990</c:v>
                </c:pt>
                <c:pt idx="2">
                  <c:v>2000</c:v>
                </c:pt>
                <c:pt idx="3">
                  <c:v>2005</c:v>
                </c:pt>
                <c:pt idx="4">
                  <c:v>2013</c:v>
                </c:pt>
              </c:numCache>
            </c:numRef>
          </c:cat>
          <c:val>
            <c:numRef>
              <c:f>Sheet1!$K$11:$O$11</c:f>
              <c:numCache>
                <c:formatCode>0.0%</c:formatCode>
                <c:ptCount val="5"/>
                <c:pt idx="0">
                  <c:v>0.16898275021460143</c:v>
                </c:pt>
                <c:pt idx="1">
                  <c:v>0.21027938026416923</c:v>
                </c:pt>
                <c:pt idx="2">
                  <c:v>0.22394588554805242</c:v>
                </c:pt>
                <c:pt idx="3">
                  <c:v>0.24024343820078292</c:v>
                </c:pt>
                <c:pt idx="4">
                  <c:v>0.22619523636878724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Sheet1!$I$12:$J$12</c:f>
              <c:strCache>
                <c:ptCount val="1"/>
                <c:pt idx="0">
                  <c:v>Male More than 4 Years of College</c:v>
                </c:pt>
              </c:strCache>
            </c:strRef>
          </c:tx>
          <c:spPr>
            <a:ln>
              <a:solidFill>
                <a:schemeClr val="tx1"/>
              </a:solidFill>
            </a:ln>
          </c:spPr>
          <c:marker>
            <c:spPr>
              <a:solidFill>
                <a:schemeClr val="tx1"/>
              </a:solidFill>
            </c:spPr>
          </c:marker>
          <c:cat>
            <c:numRef>
              <c:f>Sheet1!$K$9:$O$9</c:f>
              <c:numCache>
                <c:formatCode>General</c:formatCode>
                <c:ptCount val="5"/>
                <c:pt idx="0">
                  <c:v>1980</c:v>
                </c:pt>
                <c:pt idx="1">
                  <c:v>1990</c:v>
                </c:pt>
                <c:pt idx="2">
                  <c:v>2000</c:v>
                </c:pt>
                <c:pt idx="3">
                  <c:v>2005</c:v>
                </c:pt>
                <c:pt idx="4">
                  <c:v>2013</c:v>
                </c:pt>
              </c:numCache>
            </c:numRef>
          </c:cat>
          <c:val>
            <c:numRef>
              <c:f>Sheet1!$K$12:$O$12</c:f>
              <c:numCache>
                <c:formatCode>0.0%</c:formatCode>
                <c:ptCount val="5"/>
                <c:pt idx="0">
                  <c:v>0.21755872768625872</c:v>
                </c:pt>
                <c:pt idx="1">
                  <c:v>0.16537037844741517</c:v>
                </c:pt>
                <c:pt idx="2">
                  <c:v>0.17881022405586006</c:v>
                </c:pt>
                <c:pt idx="3">
                  <c:v>0.17886686280071085</c:v>
                </c:pt>
                <c:pt idx="4">
                  <c:v>0.1715266601536275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Sheet1!$I$13:$J$13</c:f>
              <c:strCache>
                <c:ptCount val="1"/>
                <c:pt idx="0">
                  <c:v>Female Less than 4 Years of College</c:v>
                </c:pt>
              </c:strCache>
            </c:strRef>
          </c:tx>
          <c:spPr>
            <a:ln>
              <a:solidFill>
                <a:schemeClr val="bg1">
                  <a:lumMod val="75000"/>
                </a:schemeClr>
              </a:solidFill>
              <a:prstDash val="lgDash"/>
            </a:ln>
          </c:spPr>
          <c:marker>
            <c:symbol val="diamond"/>
            <c:size val="7"/>
            <c:spPr>
              <a:solidFill>
                <a:schemeClr val="bg1">
                  <a:lumMod val="75000"/>
                </a:schemeClr>
              </a:solidFill>
            </c:spPr>
          </c:marker>
          <c:cat>
            <c:numRef>
              <c:f>Sheet1!$K$9:$O$9</c:f>
              <c:numCache>
                <c:formatCode>General</c:formatCode>
                <c:ptCount val="5"/>
                <c:pt idx="0">
                  <c:v>1980</c:v>
                </c:pt>
                <c:pt idx="1">
                  <c:v>1990</c:v>
                </c:pt>
                <c:pt idx="2">
                  <c:v>2000</c:v>
                </c:pt>
                <c:pt idx="3">
                  <c:v>2005</c:v>
                </c:pt>
                <c:pt idx="4">
                  <c:v>2013</c:v>
                </c:pt>
              </c:numCache>
            </c:numRef>
          </c:cat>
          <c:val>
            <c:numRef>
              <c:f>Sheet1!$K$13:$O$13</c:f>
              <c:numCache>
                <c:formatCode>0.0%</c:formatCode>
                <c:ptCount val="5"/>
                <c:pt idx="0">
                  <c:v>0.17773481412917891</c:v>
                </c:pt>
                <c:pt idx="1">
                  <c:v>0.17010923298556582</c:v>
                </c:pt>
                <c:pt idx="2">
                  <c:v>0.13131731860535006</c:v>
                </c:pt>
                <c:pt idx="3">
                  <c:v>0.11129690165528866</c:v>
                </c:pt>
                <c:pt idx="4">
                  <c:v>0.1180742895487224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Sheet1!$I$14:$J$14</c:f>
              <c:strCache>
                <c:ptCount val="1"/>
                <c:pt idx="0">
                  <c:v>Female 4 Years of College</c:v>
                </c:pt>
              </c:strCache>
            </c:strRef>
          </c:tx>
          <c:spPr>
            <a:ln>
              <a:solidFill>
                <a:schemeClr val="tx1">
                  <a:lumMod val="50000"/>
                  <a:lumOff val="50000"/>
                </a:schemeClr>
              </a:solidFill>
              <a:prstDash val="lgDash"/>
            </a:ln>
          </c:spPr>
          <c:marker>
            <c:symbol val="x"/>
            <c:size val="7"/>
            <c:spPr>
              <a:solidFill>
                <a:schemeClr val="tx1">
                  <a:lumMod val="50000"/>
                  <a:lumOff val="50000"/>
                </a:schemeClr>
              </a:solidFill>
            </c:spPr>
          </c:marker>
          <c:cat>
            <c:numRef>
              <c:f>Sheet1!$K$9:$O$9</c:f>
              <c:numCache>
                <c:formatCode>General</c:formatCode>
                <c:ptCount val="5"/>
                <c:pt idx="0">
                  <c:v>1980</c:v>
                </c:pt>
                <c:pt idx="1">
                  <c:v>1990</c:v>
                </c:pt>
                <c:pt idx="2">
                  <c:v>2000</c:v>
                </c:pt>
                <c:pt idx="3">
                  <c:v>2005</c:v>
                </c:pt>
                <c:pt idx="4">
                  <c:v>2013</c:v>
                </c:pt>
              </c:numCache>
            </c:numRef>
          </c:cat>
          <c:val>
            <c:numRef>
              <c:f>Sheet1!$K$14:$O$14</c:f>
              <c:numCache>
                <c:formatCode>0.0%</c:formatCode>
                <c:ptCount val="5"/>
                <c:pt idx="0">
                  <c:v>0.10969868988899362</c:v>
                </c:pt>
                <c:pt idx="1">
                  <c:v>0.15770074567516248</c:v>
                </c:pt>
                <c:pt idx="2">
                  <c:v>0.1777900988305611</c:v>
                </c:pt>
                <c:pt idx="3">
                  <c:v>0.18336325603845122</c:v>
                </c:pt>
                <c:pt idx="4">
                  <c:v>0.18197589502319172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Sheet1!$I$15:$J$15</c:f>
              <c:strCache>
                <c:ptCount val="1"/>
                <c:pt idx="0">
                  <c:v>Female More than 4 Years of College</c:v>
                </c:pt>
              </c:strCache>
            </c:strRef>
          </c:tx>
          <c:spPr>
            <a:ln>
              <a:solidFill>
                <a:schemeClr val="tx1"/>
              </a:solidFill>
              <a:prstDash val="lgDash"/>
            </a:ln>
          </c:spPr>
          <c:marker>
            <c:symbol val="triangle"/>
            <c:size val="7"/>
            <c:spPr>
              <a:solidFill>
                <a:schemeClr val="tx1"/>
              </a:solidFill>
            </c:spPr>
          </c:marker>
          <c:cat>
            <c:numRef>
              <c:f>Sheet1!$K$9:$O$9</c:f>
              <c:numCache>
                <c:formatCode>General</c:formatCode>
                <c:ptCount val="5"/>
                <c:pt idx="0">
                  <c:v>1980</c:v>
                </c:pt>
                <c:pt idx="1">
                  <c:v>1990</c:v>
                </c:pt>
                <c:pt idx="2">
                  <c:v>2000</c:v>
                </c:pt>
                <c:pt idx="3">
                  <c:v>2005</c:v>
                </c:pt>
                <c:pt idx="4">
                  <c:v>2013</c:v>
                </c:pt>
              </c:numCache>
            </c:numRef>
          </c:cat>
          <c:val>
            <c:numRef>
              <c:f>Sheet1!$K$15:$O$15</c:f>
              <c:numCache>
                <c:formatCode>0.0%</c:formatCode>
                <c:ptCount val="5"/>
                <c:pt idx="0">
                  <c:v>8.3483143436375654E-2</c:v>
                </c:pt>
                <c:pt idx="1">
                  <c:v>8.6732898125317343E-2</c:v>
                </c:pt>
                <c:pt idx="2">
                  <c:v>0.11882355629420298</c:v>
                </c:pt>
                <c:pt idx="3">
                  <c:v>0.13936938920912323</c:v>
                </c:pt>
                <c:pt idx="4">
                  <c:v>0.17408651049909632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4936704"/>
        <c:axId val="79593472"/>
      </c:lineChart>
      <c:catAx>
        <c:axId val="449367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9593472"/>
        <c:crosses val="autoZero"/>
        <c:auto val="1"/>
        <c:lblAlgn val="ctr"/>
        <c:lblOffset val="100"/>
        <c:noMultiLvlLbl val="0"/>
      </c:catAx>
      <c:valAx>
        <c:axId val="79593472"/>
        <c:scaling>
          <c:orientation val="minMax"/>
          <c:max val="0.30000000000000004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Employment Share</a:t>
                </a:r>
              </a:p>
            </c:rich>
          </c:tx>
          <c:layout/>
          <c:overlay val="0"/>
        </c:title>
        <c:numFmt formatCode="0.0%" sourceLinked="1"/>
        <c:majorTickMark val="out"/>
        <c:minorTickMark val="none"/>
        <c:tickLblPos val="nextTo"/>
        <c:crossAx val="44936704"/>
        <c:crosses val="autoZero"/>
        <c:crossBetween val="between"/>
        <c:majorUnit val="2.5000000000000005E-2"/>
      </c:valAx>
    </c:plotArea>
    <c:legend>
      <c:legendPos val="r"/>
      <c:layout>
        <c:manualLayout>
          <c:xMode val="edge"/>
          <c:yMode val="edge"/>
          <c:x val="0.84690733264381624"/>
          <c:y val="0.10673905709729961"/>
          <c:w val="0.14402237149194108"/>
          <c:h val="0.80014470219933398"/>
        </c:manualLayout>
      </c:layout>
      <c:overlay val="0"/>
      <c:spPr>
        <a:ln>
          <a:solidFill>
            <a:sysClr val="windowText" lastClr="000000"/>
          </a:solidFill>
        </a:ln>
      </c:spPr>
      <c:txPr>
        <a:bodyPr/>
        <a:lstStyle/>
        <a:p>
          <a:pPr>
            <a:defRPr sz="1100"/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 sz="1200"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>
        <c:manualLayout>
          <c:layoutTarget val="inner"/>
          <c:xMode val="edge"/>
          <c:yMode val="edge"/>
          <c:x val="9.4792209877599801E-2"/>
          <c:y val="0.10777364027934282"/>
          <c:w val="0.74909169081146887"/>
          <c:h val="0.79713910129100318"/>
        </c:manualLayout>
      </c:layout>
      <c:lineChart>
        <c:grouping val="standard"/>
        <c:varyColors val="0"/>
        <c:ser>
          <c:idx val="1"/>
          <c:order val="0"/>
          <c:tx>
            <c:strRef>
              <c:f>Sheet1!$I$30:$J$30</c:f>
              <c:strCache>
                <c:ptCount val="1"/>
                <c:pt idx="0">
                  <c:v>Males: 4 Years of College or more</c:v>
                </c:pt>
              </c:strCache>
            </c:strRef>
          </c:tx>
          <c:cat>
            <c:numRef>
              <c:f>Sheet1!$K$28:$O$28</c:f>
              <c:numCache>
                <c:formatCode>General</c:formatCode>
                <c:ptCount val="5"/>
                <c:pt idx="0">
                  <c:v>1980</c:v>
                </c:pt>
                <c:pt idx="1">
                  <c:v>1990</c:v>
                </c:pt>
                <c:pt idx="2">
                  <c:v>2000</c:v>
                </c:pt>
                <c:pt idx="3">
                  <c:v>2005</c:v>
                </c:pt>
                <c:pt idx="4">
                  <c:v>2013</c:v>
                </c:pt>
              </c:numCache>
            </c:numRef>
          </c:cat>
          <c:val>
            <c:numRef>
              <c:f>Sheet1!$K$30:$O$30</c:f>
              <c:numCache>
                <c:formatCode>0.0%</c:formatCode>
                <c:ptCount val="5"/>
                <c:pt idx="0">
                  <c:v>0.38654147790086013</c:v>
                </c:pt>
                <c:pt idx="1">
                  <c:v>0.3756497587115844</c:v>
                </c:pt>
                <c:pt idx="2">
                  <c:v>0.40275610960391245</c:v>
                </c:pt>
                <c:pt idx="3">
                  <c:v>0.41911030100149377</c:v>
                </c:pt>
                <c:pt idx="4">
                  <c:v>0.39772189652241474</c:v>
                </c:pt>
              </c:numCache>
            </c:numRef>
          </c:val>
          <c:smooth val="0"/>
        </c:ser>
        <c:ser>
          <c:idx val="3"/>
          <c:order val="1"/>
          <c:tx>
            <c:strRef>
              <c:f>Sheet1!$I$32:$J$32</c:f>
              <c:strCache>
                <c:ptCount val="1"/>
                <c:pt idx="0">
                  <c:v>Females: 4 Years of College or more</c:v>
                </c:pt>
              </c:strCache>
            </c:strRef>
          </c:tx>
          <c:cat>
            <c:numRef>
              <c:f>Sheet1!$K$28:$O$28</c:f>
              <c:numCache>
                <c:formatCode>General</c:formatCode>
                <c:ptCount val="5"/>
                <c:pt idx="0">
                  <c:v>1980</c:v>
                </c:pt>
                <c:pt idx="1">
                  <c:v>1990</c:v>
                </c:pt>
                <c:pt idx="2">
                  <c:v>2000</c:v>
                </c:pt>
                <c:pt idx="3">
                  <c:v>2005</c:v>
                </c:pt>
                <c:pt idx="4">
                  <c:v>2013</c:v>
                </c:pt>
              </c:numCache>
            </c:numRef>
          </c:cat>
          <c:val>
            <c:numRef>
              <c:f>Sheet1!$K$32:$O$32</c:f>
              <c:numCache>
                <c:formatCode>0.0%</c:formatCode>
                <c:ptCount val="5"/>
                <c:pt idx="0">
                  <c:v>0.19318183332536926</c:v>
                </c:pt>
                <c:pt idx="1">
                  <c:v>0.24443364380047983</c:v>
                </c:pt>
                <c:pt idx="2">
                  <c:v>0.29661365512476406</c:v>
                </c:pt>
                <c:pt idx="3">
                  <c:v>0.32273264524757445</c:v>
                </c:pt>
                <c:pt idx="4">
                  <c:v>0.35606240552228802</c:v>
                </c:pt>
              </c:numCache>
            </c:numRef>
          </c:val>
          <c:smooth val="0"/>
        </c:ser>
        <c:ser>
          <c:idx val="0"/>
          <c:order val="2"/>
          <c:tx>
            <c:strRef>
              <c:f>Sheet1!$I$29:$J$29</c:f>
              <c:strCache>
                <c:ptCount val="1"/>
                <c:pt idx="0">
                  <c:v>Males: Less than 4 Years of College</c:v>
                </c:pt>
              </c:strCache>
            </c:strRef>
          </c:tx>
          <c:cat>
            <c:numRef>
              <c:f>Sheet1!$K$28:$O$28</c:f>
              <c:numCache>
                <c:formatCode>General</c:formatCode>
                <c:ptCount val="5"/>
                <c:pt idx="0">
                  <c:v>1980</c:v>
                </c:pt>
                <c:pt idx="1">
                  <c:v>1990</c:v>
                </c:pt>
                <c:pt idx="2">
                  <c:v>2000</c:v>
                </c:pt>
                <c:pt idx="3">
                  <c:v>2005</c:v>
                </c:pt>
                <c:pt idx="4">
                  <c:v>2013</c:v>
                </c:pt>
              </c:numCache>
            </c:numRef>
          </c:cat>
          <c:val>
            <c:numRef>
              <c:f>Sheet1!$K$29:$O$29</c:f>
              <c:numCache>
                <c:formatCode>0.0%</c:formatCode>
                <c:ptCount val="5"/>
                <c:pt idx="0">
                  <c:v>0.24254187464459168</c:v>
                </c:pt>
                <c:pt idx="1">
                  <c:v>0.20980736450236995</c:v>
                </c:pt>
                <c:pt idx="2">
                  <c:v>0.1693129166659734</c:v>
                </c:pt>
                <c:pt idx="3">
                  <c:v>0.1468601520956431</c:v>
                </c:pt>
                <c:pt idx="4">
                  <c:v>0.12814140840657484</c:v>
                </c:pt>
              </c:numCache>
            </c:numRef>
          </c:val>
          <c:smooth val="0"/>
        </c:ser>
        <c:ser>
          <c:idx val="2"/>
          <c:order val="3"/>
          <c:tx>
            <c:strRef>
              <c:f>Sheet1!$I$31:$J$31</c:f>
              <c:strCache>
                <c:ptCount val="1"/>
                <c:pt idx="0">
                  <c:v>Females: Less than 4 Years of College</c:v>
                </c:pt>
              </c:strCache>
            </c:strRef>
          </c:tx>
          <c:cat>
            <c:numRef>
              <c:f>Sheet1!$K$28:$O$28</c:f>
              <c:numCache>
                <c:formatCode>General</c:formatCode>
                <c:ptCount val="5"/>
                <c:pt idx="0">
                  <c:v>1980</c:v>
                </c:pt>
                <c:pt idx="1">
                  <c:v>1990</c:v>
                </c:pt>
                <c:pt idx="2">
                  <c:v>2000</c:v>
                </c:pt>
                <c:pt idx="3">
                  <c:v>2005</c:v>
                </c:pt>
                <c:pt idx="4">
                  <c:v>2013</c:v>
                </c:pt>
              </c:numCache>
            </c:numRef>
          </c:cat>
          <c:val>
            <c:numRef>
              <c:f>Sheet1!$K$31:$O$31</c:f>
              <c:numCache>
                <c:formatCode>0.0%</c:formatCode>
                <c:ptCount val="5"/>
                <c:pt idx="0">
                  <c:v>0.17773481412917891</c:v>
                </c:pt>
                <c:pt idx="1">
                  <c:v>0.17010923298556582</c:v>
                </c:pt>
                <c:pt idx="2">
                  <c:v>0.13131731860535006</c:v>
                </c:pt>
                <c:pt idx="3">
                  <c:v>0.11129690165528866</c:v>
                </c:pt>
                <c:pt idx="4">
                  <c:v>0.1180742895487224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4966912"/>
        <c:axId val="79595776"/>
      </c:lineChart>
      <c:catAx>
        <c:axId val="449669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9595776"/>
        <c:crosses val="autoZero"/>
        <c:auto val="1"/>
        <c:lblAlgn val="ctr"/>
        <c:lblOffset val="100"/>
        <c:noMultiLvlLbl val="0"/>
      </c:catAx>
      <c:valAx>
        <c:axId val="79595776"/>
        <c:scaling>
          <c:orientation val="minMax"/>
          <c:max val="0.45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Employment Share</a:t>
                </a:r>
              </a:p>
            </c:rich>
          </c:tx>
          <c:layout/>
          <c:overlay val="0"/>
        </c:title>
        <c:numFmt formatCode="0.0%" sourceLinked="1"/>
        <c:majorTickMark val="out"/>
        <c:minorTickMark val="none"/>
        <c:tickLblPos val="nextTo"/>
        <c:crossAx val="44966912"/>
        <c:crosses val="autoZero"/>
        <c:crossBetween val="between"/>
        <c:majorUnit val="5.000000000000001E-2"/>
      </c:valAx>
    </c:plotArea>
    <c:legend>
      <c:legendPos val="r"/>
      <c:layout>
        <c:manualLayout>
          <c:xMode val="edge"/>
          <c:yMode val="edge"/>
          <c:x val="0.84690733264381624"/>
          <c:y val="0.10673905709729961"/>
          <c:w val="0.14402237149194108"/>
          <c:h val="0.80014470219933398"/>
        </c:manualLayout>
      </c:layout>
      <c:overlay val="0"/>
      <c:spPr>
        <a:ln>
          <a:solidFill>
            <a:sysClr val="windowText" lastClr="000000"/>
          </a:solidFill>
        </a:ln>
      </c:spPr>
      <c:txPr>
        <a:bodyPr/>
        <a:lstStyle/>
        <a:p>
          <a:pPr>
            <a:defRPr sz="1100"/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 sz="1200"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95250</xdr:colOff>
      <xdr:row>7</xdr:row>
      <xdr:rowOff>42862</xdr:rowOff>
    </xdr:from>
    <xdr:to>
      <xdr:col>28</xdr:col>
      <xdr:colOff>571499</xdr:colOff>
      <xdr:row>26</xdr:row>
      <xdr:rowOff>152400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0</xdr:colOff>
      <xdr:row>28</xdr:row>
      <xdr:rowOff>0</xdr:rowOff>
    </xdr:from>
    <xdr:to>
      <xdr:col>28</xdr:col>
      <xdr:colOff>476249</xdr:colOff>
      <xdr:row>47</xdr:row>
      <xdr:rowOff>109538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"/>
  <sheetViews>
    <sheetView tabSelected="1" topLeftCell="H19" workbookViewId="0">
      <selection activeCell="AE42" sqref="AE42"/>
    </sheetView>
  </sheetViews>
  <sheetFormatPr defaultRowHeight="15"/>
  <cols>
    <col min="3" max="7" width="10" bestFit="1" customWidth="1"/>
  </cols>
  <sheetData>
    <row r="1" spans="1:15">
      <c r="A1" t="s">
        <v>0</v>
      </c>
      <c r="B1" t="s">
        <v>3</v>
      </c>
      <c r="C1" t="s">
        <v>7</v>
      </c>
      <c r="D1" t="s">
        <v>9</v>
      </c>
      <c r="E1" t="s">
        <v>10</v>
      </c>
      <c r="F1" t="s">
        <v>11</v>
      </c>
      <c r="G1" t="s">
        <v>12</v>
      </c>
      <c r="H1" t="s">
        <v>13</v>
      </c>
    </row>
    <row r="2" spans="1:15">
      <c r="A2" t="s">
        <v>1</v>
      </c>
      <c r="B2" t="s">
        <v>4</v>
      </c>
      <c r="C2" t="s">
        <v>8</v>
      </c>
      <c r="D2">
        <v>50960580</v>
      </c>
      <c r="E2">
        <v>83050272</v>
      </c>
      <c r="F2">
        <v>99112577</v>
      </c>
      <c r="G2">
        <v>98366793</v>
      </c>
      <c r="H2">
        <v>107864656</v>
      </c>
    </row>
    <row r="3" spans="1:15">
      <c r="A3" t="s">
        <v>1</v>
      </c>
      <c r="B3" t="s">
        <v>5</v>
      </c>
      <c r="C3" t="s">
        <v>8</v>
      </c>
      <c r="D3">
        <v>35505040</v>
      </c>
      <c r="E3">
        <v>83237115</v>
      </c>
      <c r="F3">
        <v>131093683</v>
      </c>
      <c r="G3">
        <v>160914831</v>
      </c>
      <c r="H3">
        <v>190402709.5</v>
      </c>
    </row>
    <row r="4" spans="1:15">
      <c r="A4" t="s">
        <v>1</v>
      </c>
      <c r="B4" t="s">
        <v>6</v>
      </c>
      <c r="C4" t="s">
        <v>8</v>
      </c>
      <c r="D4">
        <v>45711360</v>
      </c>
      <c r="E4">
        <v>65460309</v>
      </c>
      <c r="F4">
        <v>104672121</v>
      </c>
      <c r="G4">
        <v>119804858</v>
      </c>
      <c r="H4">
        <v>144384742</v>
      </c>
    </row>
    <row r="5" spans="1:15">
      <c r="A5" t="s">
        <v>2</v>
      </c>
      <c r="B5" t="s">
        <v>4</v>
      </c>
      <c r="C5" t="s">
        <v>8</v>
      </c>
      <c r="D5">
        <v>37343940</v>
      </c>
      <c r="E5">
        <v>67336140</v>
      </c>
      <c r="F5">
        <v>76870673</v>
      </c>
      <c r="G5">
        <v>74546561</v>
      </c>
      <c r="H5">
        <v>99390531</v>
      </c>
    </row>
    <row r="6" spans="1:15">
      <c r="A6" t="s">
        <v>2</v>
      </c>
      <c r="B6" t="s">
        <v>5</v>
      </c>
      <c r="C6" t="s">
        <v>8</v>
      </c>
      <c r="D6">
        <v>23048840</v>
      </c>
      <c r="E6">
        <v>62424357</v>
      </c>
      <c r="F6">
        <v>104074959</v>
      </c>
      <c r="G6">
        <v>122816538</v>
      </c>
      <c r="H6">
        <v>153180518</v>
      </c>
    </row>
    <row r="7" spans="1:15">
      <c r="A7" t="s">
        <v>2</v>
      </c>
      <c r="B7" t="s">
        <v>6</v>
      </c>
      <c r="C7" t="s">
        <v>8</v>
      </c>
      <c r="D7">
        <v>17540680</v>
      </c>
      <c r="E7">
        <v>34332402</v>
      </c>
      <c r="F7">
        <v>69557061</v>
      </c>
      <c r="G7">
        <v>93349487</v>
      </c>
      <c r="H7">
        <v>146539528.5</v>
      </c>
    </row>
    <row r="9" spans="1:15">
      <c r="A9" t="s">
        <v>14</v>
      </c>
      <c r="B9" t="s">
        <v>3</v>
      </c>
      <c r="C9" t="s">
        <v>9</v>
      </c>
      <c r="D9" t="s">
        <v>10</v>
      </c>
      <c r="E9" t="s">
        <v>11</v>
      </c>
      <c r="F9" t="s">
        <v>12</v>
      </c>
      <c r="G9" t="s">
        <v>13</v>
      </c>
      <c r="I9" t="s">
        <v>14</v>
      </c>
      <c r="J9" t="s">
        <v>3</v>
      </c>
      <c r="K9">
        <v>1980</v>
      </c>
      <c r="L9">
        <v>1990</v>
      </c>
      <c r="M9">
        <v>2000</v>
      </c>
      <c r="N9">
        <v>2005</v>
      </c>
      <c r="O9">
        <v>2013</v>
      </c>
    </row>
    <row r="10" spans="1:15">
      <c r="A10" t="s">
        <v>1</v>
      </c>
      <c r="B10" t="s">
        <v>4</v>
      </c>
      <c r="C10">
        <v>50960580</v>
      </c>
      <c r="D10">
        <v>83050272</v>
      </c>
      <c r="E10">
        <v>99112577</v>
      </c>
      <c r="F10">
        <v>98366793</v>
      </c>
      <c r="G10">
        <v>107864656</v>
      </c>
      <c r="I10" s="2" t="s">
        <v>1</v>
      </c>
      <c r="J10" t="s">
        <v>4</v>
      </c>
      <c r="K10" s="1">
        <f>C10/C$16</f>
        <v>0.24254187464459168</v>
      </c>
      <c r="L10" s="1">
        <f t="shared" ref="L10:L16" si="0">D10/D$16</f>
        <v>0.20980736450236995</v>
      </c>
      <c r="M10" s="1">
        <f t="shared" ref="M10:M16" si="1">E10/E$16</f>
        <v>0.1693129166659734</v>
      </c>
      <c r="N10" s="1">
        <f t="shared" ref="N10:N16" si="2">F10/F$16</f>
        <v>0.1468601520956431</v>
      </c>
      <c r="O10" s="1">
        <f t="shared" ref="O10:O16" si="3">G10/G$16</f>
        <v>0.12814140840657484</v>
      </c>
    </row>
    <row r="11" spans="1:15">
      <c r="A11" t="s">
        <v>1</v>
      </c>
      <c r="B11" t="s">
        <v>5</v>
      </c>
      <c r="C11">
        <v>35505040</v>
      </c>
      <c r="D11">
        <v>83237115</v>
      </c>
      <c r="E11">
        <v>131093683</v>
      </c>
      <c r="F11">
        <v>160914831</v>
      </c>
      <c r="G11">
        <v>190402709.5</v>
      </c>
      <c r="I11" s="2"/>
      <c r="J11" t="s">
        <v>16</v>
      </c>
      <c r="K11" s="1">
        <f t="shared" ref="K11:K16" si="4">C11/C$16</f>
        <v>0.16898275021460143</v>
      </c>
      <c r="L11" s="1">
        <f t="shared" si="0"/>
        <v>0.21027938026416923</v>
      </c>
      <c r="M11" s="1">
        <f t="shared" si="1"/>
        <v>0.22394588554805242</v>
      </c>
      <c r="N11" s="1">
        <f t="shared" si="2"/>
        <v>0.24024343820078292</v>
      </c>
      <c r="O11" s="1">
        <f t="shared" si="3"/>
        <v>0.22619523636878724</v>
      </c>
    </row>
    <row r="12" spans="1:15">
      <c r="A12" t="s">
        <v>1</v>
      </c>
      <c r="B12" t="s">
        <v>6</v>
      </c>
      <c r="C12">
        <v>45711360</v>
      </c>
      <c r="D12">
        <v>65460309</v>
      </c>
      <c r="E12">
        <v>104672121</v>
      </c>
      <c r="F12">
        <v>119804858</v>
      </c>
      <c r="G12">
        <v>144384742</v>
      </c>
      <c r="I12" s="2"/>
      <c r="J12" t="s">
        <v>6</v>
      </c>
      <c r="K12" s="1">
        <f t="shared" si="4"/>
        <v>0.21755872768625872</v>
      </c>
      <c r="L12" s="1">
        <f t="shared" si="0"/>
        <v>0.16537037844741517</v>
      </c>
      <c r="M12" s="1">
        <f t="shared" si="1"/>
        <v>0.17881022405586006</v>
      </c>
      <c r="N12" s="1">
        <f t="shared" si="2"/>
        <v>0.17886686280071085</v>
      </c>
      <c r="O12" s="1">
        <f t="shared" si="3"/>
        <v>0.1715266601536275</v>
      </c>
    </row>
    <row r="13" spans="1:15">
      <c r="A13" t="s">
        <v>2</v>
      </c>
      <c r="B13" t="s">
        <v>4</v>
      </c>
      <c r="C13">
        <v>37343940</v>
      </c>
      <c r="D13">
        <v>67336140</v>
      </c>
      <c r="E13">
        <v>76870673</v>
      </c>
      <c r="F13">
        <v>74546561</v>
      </c>
      <c r="G13">
        <v>99390531</v>
      </c>
      <c r="I13" s="2" t="s">
        <v>2</v>
      </c>
      <c r="J13" t="s">
        <v>4</v>
      </c>
      <c r="K13" s="1">
        <f t="shared" si="4"/>
        <v>0.17773481412917891</v>
      </c>
      <c r="L13" s="1">
        <f t="shared" si="0"/>
        <v>0.17010923298556582</v>
      </c>
      <c r="M13" s="1">
        <f t="shared" si="1"/>
        <v>0.13131731860535006</v>
      </c>
      <c r="N13" s="1">
        <f t="shared" si="2"/>
        <v>0.11129690165528866</v>
      </c>
      <c r="O13" s="1">
        <f t="shared" si="3"/>
        <v>0.1180742895487224</v>
      </c>
    </row>
    <row r="14" spans="1:15">
      <c r="A14" t="s">
        <v>2</v>
      </c>
      <c r="B14" t="s">
        <v>5</v>
      </c>
      <c r="C14">
        <v>23048840</v>
      </c>
      <c r="D14">
        <v>62424357</v>
      </c>
      <c r="E14">
        <v>104074959</v>
      </c>
      <c r="F14">
        <v>122816538</v>
      </c>
      <c r="G14">
        <v>153180518</v>
      </c>
      <c r="I14" s="2"/>
      <c r="J14" t="s">
        <v>16</v>
      </c>
      <c r="K14" s="1">
        <f t="shared" si="4"/>
        <v>0.10969868988899362</v>
      </c>
      <c r="L14" s="1">
        <f t="shared" si="0"/>
        <v>0.15770074567516248</v>
      </c>
      <c r="M14" s="1">
        <f t="shared" si="1"/>
        <v>0.1777900988305611</v>
      </c>
      <c r="N14" s="1">
        <f t="shared" si="2"/>
        <v>0.18336325603845122</v>
      </c>
      <c r="O14" s="1">
        <f t="shared" si="3"/>
        <v>0.18197589502319172</v>
      </c>
    </row>
    <row r="15" spans="1:15">
      <c r="A15" t="s">
        <v>2</v>
      </c>
      <c r="B15" t="s">
        <v>6</v>
      </c>
      <c r="C15">
        <v>17540680</v>
      </c>
      <c r="D15">
        <v>34332402</v>
      </c>
      <c r="E15">
        <v>69557061</v>
      </c>
      <c r="F15">
        <v>93349487</v>
      </c>
      <c r="G15">
        <v>146539528.5</v>
      </c>
      <c r="I15" s="2"/>
      <c r="J15" t="s">
        <v>6</v>
      </c>
      <c r="K15" s="1">
        <f t="shared" si="4"/>
        <v>8.3483143436375654E-2</v>
      </c>
      <c r="L15" s="1">
        <f t="shared" si="0"/>
        <v>8.6732898125317343E-2</v>
      </c>
      <c r="M15" s="1">
        <f t="shared" si="1"/>
        <v>0.11882355629420298</v>
      </c>
      <c r="N15" s="1">
        <f t="shared" si="2"/>
        <v>0.13936938920912323</v>
      </c>
      <c r="O15" s="1">
        <f t="shared" si="3"/>
        <v>0.17408651049909632</v>
      </c>
    </row>
    <row r="16" spans="1:15">
      <c r="A16" t="s">
        <v>15</v>
      </c>
      <c r="C16">
        <f>SUM(C10:C15)</f>
        <v>210110440</v>
      </c>
      <c r="D16">
        <f t="shared" ref="D16:G16" si="5">SUM(D10:D15)</f>
        <v>395840595</v>
      </c>
      <c r="E16">
        <f t="shared" si="5"/>
        <v>585381074</v>
      </c>
      <c r="F16">
        <f t="shared" si="5"/>
        <v>669799068</v>
      </c>
      <c r="G16">
        <f t="shared" si="5"/>
        <v>841762685</v>
      </c>
      <c r="I16" t="s">
        <v>15</v>
      </c>
      <c r="K16" s="1">
        <f t="shared" si="4"/>
        <v>1</v>
      </c>
      <c r="L16" s="1">
        <f t="shared" si="0"/>
        <v>1</v>
      </c>
      <c r="M16" s="1">
        <f t="shared" si="1"/>
        <v>1</v>
      </c>
      <c r="N16" s="1">
        <f t="shared" si="2"/>
        <v>1</v>
      </c>
      <c r="O16" s="1">
        <f t="shared" si="3"/>
        <v>1</v>
      </c>
    </row>
    <row r="28" spans="1:15">
      <c r="A28" t="s">
        <v>14</v>
      </c>
      <c r="B28" t="s">
        <v>3</v>
      </c>
      <c r="C28" t="s">
        <v>9</v>
      </c>
      <c r="D28" t="s">
        <v>10</v>
      </c>
      <c r="E28" t="s">
        <v>11</v>
      </c>
      <c r="F28" t="s">
        <v>12</v>
      </c>
      <c r="G28" t="s">
        <v>13</v>
      </c>
      <c r="I28" t="s">
        <v>14</v>
      </c>
      <c r="J28" t="s">
        <v>3</v>
      </c>
      <c r="K28">
        <v>1980</v>
      </c>
      <c r="L28">
        <v>1990</v>
      </c>
      <c r="M28">
        <v>2000</v>
      </c>
      <c r="N28">
        <v>2005</v>
      </c>
      <c r="O28">
        <v>2013</v>
      </c>
    </row>
    <row r="29" spans="1:15">
      <c r="A29" t="s">
        <v>1</v>
      </c>
      <c r="B29" t="s">
        <v>4</v>
      </c>
      <c r="C29">
        <f>C10</f>
        <v>50960580</v>
      </c>
      <c r="D29">
        <f t="shared" ref="D29:G29" si="6">D10</f>
        <v>83050272</v>
      </c>
      <c r="E29">
        <f t="shared" si="6"/>
        <v>99112577</v>
      </c>
      <c r="F29">
        <f t="shared" si="6"/>
        <v>98366793</v>
      </c>
      <c r="G29">
        <f t="shared" si="6"/>
        <v>107864656</v>
      </c>
      <c r="I29" s="2" t="s">
        <v>18</v>
      </c>
      <c r="J29" t="s">
        <v>4</v>
      </c>
      <c r="K29" s="1">
        <f>C29/C$33</f>
        <v>0.24254187464459168</v>
      </c>
      <c r="L29" s="1">
        <f t="shared" ref="L29:L33" si="7">D29/D$33</f>
        <v>0.20980736450236995</v>
      </c>
      <c r="M29" s="1">
        <f t="shared" ref="M29:M33" si="8">E29/E$33</f>
        <v>0.1693129166659734</v>
      </c>
      <c r="N29" s="1">
        <f t="shared" ref="N29:N33" si="9">F29/F$33</f>
        <v>0.1468601520956431</v>
      </c>
      <c r="O29" s="1">
        <f t="shared" ref="O29:O33" si="10">G29/G$33</f>
        <v>0.12814140840657484</v>
      </c>
    </row>
    <row r="30" spans="1:15">
      <c r="A30" t="s">
        <v>1</v>
      </c>
      <c r="B30" t="s">
        <v>17</v>
      </c>
      <c r="C30">
        <f>C11+C12</f>
        <v>81216400</v>
      </c>
      <c r="D30">
        <f>D11+D12</f>
        <v>148697424</v>
      </c>
      <c r="E30">
        <f>E11+E12</f>
        <v>235765804</v>
      </c>
      <c r="F30">
        <f>F11+F12</f>
        <v>280719689</v>
      </c>
      <c r="G30">
        <f>G11+G12</f>
        <v>334787451.5</v>
      </c>
      <c r="I30" s="2"/>
      <c r="J30" t="s">
        <v>17</v>
      </c>
      <c r="K30" s="1">
        <f t="shared" ref="K30:K33" si="11">C30/C$33</f>
        <v>0.38654147790086013</v>
      </c>
      <c r="L30" s="1">
        <f t="shared" si="7"/>
        <v>0.3756497587115844</v>
      </c>
      <c r="M30" s="1">
        <f t="shared" si="8"/>
        <v>0.40275610960391245</v>
      </c>
      <c r="N30" s="1">
        <f t="shared" si="9"/>
        <v>0.41911030100149377</v>
      </c>
      <c r="O30" s="1">
        <f t="shared" si="10"/>
        <v>0.39772189652241474</v>
      </c>
    </row>
    <row r="31" spans="1:15">
      <c r="A31" t="s">
        <v>2</v>
      </c>
      <c r="B31" t="s">
        <v>4</v>
      </c>
      <c r="C31">
        <f>C13</f>
        <v>37343940</v>
      </c>
      <c r="D31">
        <f t="shared" ref="D31:G31" si="12">D13</f>
        <v>67336140</v>
      </c>
      <c r="E31">
        <f t="shared" si="12"/>
        <v>76870673</v>
      </c>
      <c r="F31">
        <f t="shared" si="12"/>
        <v>74546561</v>
      </c>
      <c r="G31">
        <f t="shared" si="12"/>
        <v>99390531</v>
      </c>
      <c r="I31" s="2" t="s">
        <v>19</v>
      </c>
      <c r="J31" t="s">
        <v>4</v>
      </c>
      <c r="K31" s="1">
        <f t="shared" si="11"/>
        <v>0.17773481412917891</v>
      </c>
      <c r="L31" s="1">
        <f t="shared" si="7"/>
        <v>0.17010923298556582</v>
      </c>
      <c r="M31" s="1">
        <f t="shared" si="8"/>
        <v>0.13131731860535006</v>
      </c>
      <c r="N31" s="1">
        <f t="shared" si="9"/>
        <v>0.11129690165528866</v>
      </c>
      <c r="O31" s="1">
        <f t="shared" si="10"/>
        <v>0.1180742895487224</v>
      </c>
    </row>
    <row r="32" spans="1:15">
      <c r="A32" t="s">
        <v>2</v>
      </c>
      <c r="B32" t="s">
        <v>17</v>
      </c>
      <c r="C32">
        <f>C14+C15</f>
        <v>40589520</v>
      </c>
      <c r="D32">
        <f t="shared" ref="D32:G32" si="13">D14+D15</f>
        <v>96756759</v>
      </c>
      <c r="E32">
        <f t="shared" si="13"/>
        <v>173632020</v>
      </c>
      <c r="F32">
        <f t="shared" si="13"/>
        <v>216166025</v>
      </c>
      <c r="G32">
        <f t="shared" si="13"/>
        <v>299720046.5</v>
      </c>
      <c r="I32" s="2"/>
      <c r="J32" t="s">
        <v>17</v>
      </c>
      <c r="K32" s="1">
        <f t="shared" si="11"/>
        <v>0.19318183332536926</v>
      </c>
      <c r="L32" s="1">
        <f t="shared" si="7"/>
        <v>0.24443364380047983</v>
      </c>
      <c r="M32" s="1">
        <f t="shared" si="8"/>
        <v>0.29661365512476406</v>
      </c>
      <c r="N32" s="1">
        <f t="shared" si="9"/>
        <v>0.32273264524757445</v>
      </c>
      <c r="O32" s="1">
        <f t="shared" si="10"/>
        <v>0.35606240552228802</v>
      </c>
    </row>
    <row r="33" spans="1:15">
      <c r="A33" t="s">
        <v>15</v>
      </c>
      <c r="C33">
        <f>SUM(C29:C32)</f>
        <v>210110440</v>
      </c>
      <c r="D33">
        <f>SUM(D29:D32)</f>
        <v>395840595</v>
      </c>
      <c r="E33">
        <f>SUM(E29:E32)</f>
        <v>585381074</v>
      </c>
      <c r="F33">
        <f>SUM(F29:F32)</f>
        <v>669799068</v>
      </c>
      <c r="G33">
        <f>SUM(G29:G32)</f>
        <v>841762685</v>
      </c>
      <c r="I33" t="s">
        <v>15</v>
      </c>
      <c r="K33" s="1">
        <f t="shared" si="11"/>
        <v>1</v>
      </c>
      <c r="L33" s="1">
        <f t="shared" si="7"/>
        <v>1</v>
      </c>
      <c r="M33" s="1">
        <f t="shared" si="8"/>
        <v>1</v>
      </c>
      <c r="N33" s="1">
        <f t="shared" si="9"/>
        <v>1</v>
      </c>
      <c r="O33" s="1">
        <f t="shared" si="10"/>
        <v>1</v>
      </c>
    </row>
  </sheetData>
  <mergeCells count="4">
    <mergeCell ref="I10:I12"/>
    <mergeCell ref="I13:I15"/>
    <mergeCell ref="I29:I30"/>
    <mergeCell ref="I31:I3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Johnston, Evan A</dc:creator>
  <cp:lastModifiedBy>Evan A Johnston</cp:lastModifiedBy>
  <dcterms:created xsi:type="dcterms:W3CDTF">2015-10-16T16:31:55Z</dcterms:created>
  <dcterms:modified xsi:type="dcterms:W3CDTF">2015-12-04T21:20:49Z</dcterms:modified>
</cp:coreProperties>
</file>