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Users\ebray\Downloads\ADMTools-MWE-for-Jay\"/>
    </mc:Choice>
  </mc:AlternateContent>
  <xr:revisionPtr revIDLastSave="0" documentId="13_ncr:1_{C3310238-940A-4663-922B-83201C7F1F5F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baseline" sheetId="1" r:id="rId1"/>
    <sheet name="update" sheetId="2" r:id="rId2"/>
  </sheets>
  <externalReferences>
    <externalReference r:id="rId3"/>
    <externalReference r:id="rId4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9" i="2" l="1"/>
  <c r="M29" i="2"/>
  <c r="L30" i="2"/>
  <c r="M30" i="2"/>
  <c r="L31" i="2"/>
  <c r="M31" i="2"/>
  <c r="L32" i="2"/>
  <c r="M32" i="2"/>
  <c r="L33" i="2"/>
  <c r="M33" i="2"/>
  <c r="K30" i="2"/>
  <c r="K31" i="2"/>
  <c r="K32" i="2"/>
  <c r="K33" i="2"/>
  <c r="K29" i="2"/>
  <c r="G29" i="2" l="1"/>
  <c r="H29" i="2"/>
  <c r="I29" i="2"/>
  <c r="H30" i="2"/>
  <c r="I30" i="2"/>
  <c r="H31" i="2"/>
  <c r="I31" i="2"/>
  <c r="H32" i="2"/>
  <c r="I32" i="2"/>
  <c r="H33" i="2"/>
  <c r="I33" i="2"/>
  <c r="G30" i="2"/>
  <c r="G31" i="2"/>
  <c r="G32" i="2"/>
  <c r="G33" i="2"/>
</calcChain>
</file>

<file path=xl/sharedStrings.xml><?xml version="1.0" encoding="utf-8"?>
<sst xmlns="http://schemas.openxmlformats.org/spreadsheetml/2006/main" count="155" uniqueCount="44">
  <si>
    <t>Track length</t>
  </si>
  <si>
    <t>X</t>
  </si>
  <si>
    <t>Y</t>
  </si>
  <si>
    <t>Z</t>
  </si>
  <si>
    <t>uvec_X</t>
  </si>
  <si>
    <t>uvec_Y</t>
  </si>
  <si>
    <t>uvec_Z</t>
  </si>
  <si>
    <t>sMPA</t>
  </si>
  <si>
    <t>GSA angle to WCS</t>
  </si>
  <si>
    <t>sMask</t>
  </si>
  <si>
    <t>Position in 5DOF space</t>
  </si>
  <si>
    <t>Encoders</t>
  </si>
  <si>
    <t>from files/Ti1C3 poses from ADM Ti1C2.xlsx</t>
  </si>
  <si>
    <t>Name</t>
  </si>
  <si>
    <t>Rx</t>
  </si>
  <si>
    <t>Ry</t>
  </si>
  <si>
    <t>color</t>
  </si>
  <si>
    <t>PR1</t>
  </si>
  <si>
    <t>crimson</t>
  </si>
  <si>
    <t>PR2</t>
  </si>
  <si>
    <t>PR3</t>
  </si>
  <si>
    <t>PR4</t>
  </si>
  <si>
    <t>PR5</t>
  </si>
  <si>
    <t>Corresponding field points in GSA</t>
  </si>
  <si>
    <t>ADM measurements</t>
  </si>
  <si>
    <t>from "Ti1"</t>
  </si>
  <si>
    <t>z_sMATF</t>
  </si>
  <si>
    <t>z_PAT</t>
  </si>
  <si>
    <t>z_type</t>
  </si>
  <si>
    <t>sMATF AC AZ</t>
  </si>
  <si>
    <t>sMATF AC EL</t>
  </si>
  <si>
    <t>PAT AC AZ</t>
  </si>
  <si>
    <t>PAT AC EL</t>
  </si>
  <si>
    <t>sMATF Pri LED X</t>
  </si>
  <si>
    <t>sMATF Pri LED Y</t>
  </si>
  <si>
    <t>PAT Pri LED X</t>
  </si>
  <si>
    <t>PAT Pri LED Y</t>
  </si>
  <si>
    <t>date</t>
  </si>
  <si>
    <t>PATB</t>
  </si>
  <si>
    <t>mirror</t>
  </si>
  <si>
    <t>from "Ti2"</t>
  </si>
  <si>
    <t>PATB_update</t>
  </si>
  <si>
    <t>Deltas from PATA case</t>
  </si>
  <si>
    <t>Deltas from Ti1C3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</si>
</sst>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66" fontId="0" fillId="0" borderId="0" xfId="0" applyNumberFormat="1"/>
    <xf numFmtId="0" fontId="1" fillId="0" borderId="0" xfId="0" applyFont="1" applyFill="1" applyBorder="1" applyAlignment="1">
      <alignment horizontal="center" vertical="top"/>
    </xf>
    <xf numFmtId="0" fontId="2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ebray\Downloads\ADMTools-MWE-for-Jay\Poses%20-%20Ti2C2%20ADM%20update%20from%20Ti1C3%20(PATA)%20-%20Evan.xlsx" TargetMode="External"/><Relationship Id="rId1" Type="http://schemas.openxmlformats.org/officeDocument/2006/relationships/externalLinkPath" Target="Poses%20-%20Ti2C2%20ADM%20update%20from%20Ti1C3%20(PATA)%20-%20Evan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ebray\Downloads\ADMTools-MWE-for-Jay\files\Ti1C3%20poses%20from%20ADM%20Ti1C2.xlsx" TargetMode="External"/><Relationship Id="rId1" Type="http://schemas.openxmlformats.org/officeDocument/2006/relationships/externalLinkPath" Target="files/Ti1C3%20poses%20from%20ADM%20Ti1C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baseline"/>
      <sheetName val="update"/>
    </sheetNames>
    <sheetDataSet>
      <sheetData sheetId="0"/>
      <sheetData sheetId="1">
        <row r="29">
          <cell r="C29">
            <v>1.8889938170379299</v>
          </cell>
          <cell r="D29">
            <v>-0.38615493927730432</v>
          </cell>
          <cell r="E29">
            <v>1292.9705323995929</v>
          </cell>
        </row>
        <row r="30">
          <cell r="C30">
            <v>130.1324833157461</v>
          </cell>
          <cell r="D30">
            <v>58.377474531156679</v>
          </cell>
          <cell r="E30">
            <v>1279.2000261795311</v>
          </cell>
        </row>
        <row r="31">
          <cell r="C31">
            <v>-126.2145729910161</v>
          </cell>
          <cell r="D31">
            <v>57.783211342436232</v>
          </cell>
          <cell r="E31">
            <v>1279.2505259740831</v>
          </cell>
        </row>
        <row r="32">
          <cell r="C32">
            <v>-128.09140178703021</v>
          </cell>
          <cell r="D32">
            <v>-65.842052532243059</v>
          </cell>
          <cell r="E32">
            <v>1308.2941485813519</v>
          </cell>
        </row>
        <row r="33">
          <cell r="C33">
            <v>132.17778184733419</v>
          </cell>
          <cell r="D33">
            <v>-65.380214704284299</v>
          </cell>
          <cell r="E33">
            <v>1308.1931826589951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put for Tyler analysis"/>
      <sheetName val="Ti1C2 PSF Shifts"/>
      <sheetName val="mapping 05182023"/>
    </sheetNames>
    <sheetDataSet>
      <sheetData sheetId="0">
        <row r="24">
          <cell r="C24">
            <v>1.9179999999999999</v>
          </cell>
          <cell r="D24">
            <v>-0.313</v>
          </cell>
          <cell r="E24">
            <v>1292.749</v>
          </cell>
        </row>
        <row r="25">
          <cell r="C25">
            <v>130.161</v>
          </cell>
          <cell r="D25">
            <v>58.448999999999998</v>
          </cell>
          <cell r="E25">
            <v>1278.972</v>
          </cell>
        </row>
        <row r="26">
          <cell r="C26">
            <v>-126.18600000000001</v>
          </cell>
          <cell r="D26">
            <v>57.854999999999997</v>
          </cell>
          <cell r="E26">
            <v>1279.029</v>
          </cell>
        </row>
        <row r="27">
          <cell r="C27">
            <v>-128.06200000000001</v>
          </cell>
          <cell r="D27">
            <v>-65.768000000000001</v>
          </cell>
          <cell r="E27">
            <v>1308.08</v>
          </cell>
        </row>
        <row r="28">
          <cell r="C28">
            <v>132.20699999999999</v>
          </cell>
          <cell r="D28">
            <v>-65.307000000000002</v>
          </cell>
          <cell r="E28">
            <v>1307.973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S45"/>
  <sheetViews>
    <sheetView topLeftCell="A26" workbookViewId="0">
      <selection activeCell="A44" sqref="A44:XFD45"/>
    </sheetView>
  </sheetViews>
  <sheetFormatPr defaultRowHeight="14.4" x14ac:dyDescent="0.3"/>
  <sheetData>
    <row r="3" spans="1:19" x14ac:dyDescent="0.3">
      <c r="A3" t="s">
        <v>0</v>
      </c>
      <c r="B3">
        <v>1402.123</v>
      </c>
    </row>
    <row r="5" spans="1:19" x14ac:dyDescent="0.3">
      <c r="B5" s="1" t="s">
        <v>1</v>
      </c>
      <c r="C5" s="1" t="s">
        <v>2</v>
      </c>
      <c r="D5" s="1" t="s">
        <v>3</v>
      </c>
      <c r="E5" s="1" t="s">
        <v>4</v>
      </c>
      <c r="F5" s="1" t="s">
        <v>5</v>
      </c>
      <c r="G5" s="1" t="s">
        <v>6</v>
      </c>
    </row>
    <row r="6" spans="1:19" x14ac:dyDescent="0.3">
      <c r="A6" s="1" t="s">
        <v>7</v>
      </c>
      <c r="B6">
        <v>1.9179999999999999</v>
      </c>
      <c r="C6">
        <v>248.643</v>
      </c>
      <c r="D6">
        <v>1268.5899999999999</v>
      </c>
      <c r="E6">
        <v>-1.535889735716513E-4</v>
      </c>
      <c r="F6">
        <v>0.41167341736088647</v>
      </c>
      <c r="G6">
        <v>0.91133142920061538</v>
      </c>
    </row>
    <row r="10" spans="1:19" x14ac:dyDescent="0.3">
      <c r="A10" t="s">
        <v>8</v>
      </c>
      <c r="B10">
        <v>-11.1035</v>
      </c>
    </row>
    <row r="12" spans="1:19" x14ac:dyDescent="0.3">
      <c r="C12" s="1" t="s">
        <v>1</v>
      </c>
      <c r="D12" s="1" t="s">
        <v>2</v>
      </c>
      <c r="E12" s="1" t="s">
        <v>3</v>
      </c>
    </row>
    <row r="13" spans="1:19" x14ac:dyDescent="0.3">
      <c r="B13" s="1" t="s">
        <v>9</v>
      </c>
      <c r="C13">
        <v>1.9450000000000001</v>
      </c>
      <c r="D13">
        <v>-0.1530000000000058</v>
      </c>
      <c r="E13">
        <v>599.26100000000008</v>
      </c>
    </row>
    <row r="15" spans="1:19" x14ac:dyDescent="0.3">
      <c r="B15" t="s">
        <v>10</v>
      </c>
      <c r="N15" t="s">
        <v>11</v>
      </c>
      <c r="O15" t="s">
        <v>12</v>
      </c>
    </row>
    <row r="16" spans="1:19" x14ac:dyDescent="0.3">
      <c r="B16" t="s">
        <v>13</v>
      </c>
      <c r="C16" s="1" t="s">
        <v>1</v>
      </c>
      <c r="D16" s="1" t="s">
        <v>2</v>
      </c>
      <c r="E16" s="1" t="s">
        <v>3</v>
      </c>
      <c r="F16" s="1" t="s">
        <v>14</v>
      </c>
      <c r="G16" s="1" t="s">
        <v>15</v>
      </c>
      <c r="H16" s="1" t="s">
        <v>16</v>
      </c>
      <c r="I16" s="1" t="s">
        <v>4</v>
      </c>
      <c r="J16" s="1" t="s">
        <v>5</v>
      </c>
      <c r="K16" s="1" t="s">
        <v>6</v>
      </c>
      <c r="N16" s="1" t="s">
        <v>13</v>
      </c>
      <c r="O16" s="1" t="s">
        <v>1</v>
      </c>
      <c r="P16" s="1" t="s">
        <v>2</v>
      </c>
      <c r="Q16" s="1" t="s">
        <v>3</v>
      </c>
      <c r="R16" s="1" t="s">
        <v>14</v>
      </c>
      <c r="S16" s="1" t="s">
        <v>15</v>
      </c>
    </row>
    <row r="17" spans="1:19" x14ac:dyDescent="0.3">
      <c r="B17" s="1" t="s">
        <v>17</v>
      </c>
      <c r="C17">
        <v>1.9678505174150689</v>
      </c>
      <c r="D17">
        <v>0.10567490607991201</v>
      </c>
      <c r="E17">
        <v>0.61736170545094637</v>
      </c>
      <c r="F17">
        <v>1.322680607155946E-2</v>
      </c>
      <c r="G17">
        <v>-2.208440501803929E-3</v>
      </c>
      <c r="H17" t="s">
        <v>18</v>
      </c>
      <c r="I17">
        <v>-4.980431002172258E-2</v>
      </c>
      <c r="J17">
        <v>248.54680377815589</v>
      </c>
      <c r="K17">
        <v>1267.9930327017551</v>
      </c>
      <c r="N17" s="1" t="s">
        <v>17</v>
      </c>
      <c r="O17">
        <v>1.944364107657351</v>
      </c>
      <c r="P17">
        <v>0.13929189422963789</v>
      </c>
      <c r="Q17">
        <v>0.60561267419128961</v>
      </c>
      <c r="R17">
        <v>1.3960205128556811E-2</v>
      </c>
      <c r="S17">
        <v>-1.267827761291069E-4</v>
      </c>
    </row>
    <row r="18" spans="1:19" x14ac:dyDescent="0.3">
      <c r="B18" s="1" t="s">
        <v>19</v>
      </c>
      <c r="C18">
        <v>-108.4979211892597</v>
      </c>
      <c r="D18">
        <v>-47.031955195657702</v>
      </c>
      <c r="E18">
        <v>23.267284574975179</v>
      </c>
      <c r="F18">
        <v>-4.9276927567844906</v>
      </c>
      <c r="G18">
        <v>10.643822382323091</v>
      </c>
      <c r="H18" t="s">
        <v>18</v>
      </c>
      <c r="I18">
        <v>238.65911047831699</v>
      </c>
      <c r="J18">
        <v>350.69397018103763</v>
      </c>
      <c r="K18">
        <v>1220.507032095006</v>
      </c>
      <c r="N18" s="1" t="s">
        <v>19</v>
      </c>
      <c r="O18">
        <v>-108.4017342303582</v>
      </c>
      <c r="P18">
        <v>-47.096824808882829</v>
      </c>
      <c r="Q18">
        <v>23.161412136128352</v>
      </c>
      <c r="R18">
        <v>-4.92767176848219</v>
      </c>
      <c r="S18">
        <v>10.64284000978841</v>
      </c>
    </row>
    <row r="19" spans="1:19" x14ac:dyDescent="0.3">
      <c r="B19" s="1" t="s">
        <v>20</v>
      </c>
      <c r="C19">
        <v>112.3170555275024</v>
      </c>
      <c r="D19">
        <v>-46.544137957121848</v>
      </c>
      <c r="E19">
        <v>23.10291736816794</v>
      </c>
      <c r="F19">
        <v>-4.8775573638496281</v>
      </c>
      <c r="G19">
        <v>-10.63677541191355</v>
      </c>
      <c r="H19" t="s">
        <v>18</v>
      </c>
      <c r="I19">
        <v>-238.50292115277651</v>
      </c>
      <c r="J19">
        <v>349.63393753316882</v>
      </c>
      <c r="K19">
        <v>1220.8416414325179</v>
      </c>
      <c r="N19" s="1" t="s">
        <v>20</v>
      </c>
      <c r="O19">
        <v>112.2686621100884</v>
      </c>
      <c r="P19">
        <v>-46.248901447749468</v>
      </c>
      <c r="Q19">
        <v>23.206222239365999</v>
      </c>
      <c r="R19">
        <v>-4.8760484735977059</v>
      </c>
      <c r="S19">
        <v>-10.63652913281147</v>
      </c>
    </row>
    <row r="20" spans="1:19" x14ac:dyDescent="0.3">
      <c r="B20" s="1" t="s">
        <v>21</v>
      </c>
      <c r="C20">
        <v>104.0818148632751</v>
      </c>
      <c r="D20">
        <v>58.597721488072011</v>
      </c>
      <c r="E20">
        <v>31.70154160495343</v>
      </c>
      <c r="F20">
        <v>5.288774173833402</v>
      </c>
      <c r="G20">
        <v>-10.34999969862367</v>
      </c>
      <c r="H20" t="s">
        <v>18</v>
      </c>
      <c r="I20">
        <v>-232.14377876849241</v>
      </c>
      <c r="J20">
        <v>128.7775100967385</v>
      </c>
      <c r="K20">
        <v>1264.558209811383</v>
      </c>
      <c r="N20" s="1" t="s">
        <v>21</v>
      </c>
      <c r="O20">
        <v>103.888385691067</v>
      </c>
      <c r="P20">
        <v>58.820340319497838</v>
      </c>
      <c r="Q20">
        <v>31.899079952316569</v>
      </c>
      <c r="R20">
        <v>5.2936634399642966</v>
      </c>
      <c r="S20">
        <v>-10.347565925246951</v>
      </c>
    </row>
    <row r="21" spans="1:19" x14ac:dyDescent="0.3">
      <c r="B21" s="1" t="s">
        <v>22</v>
      </c>
      <c r="C21">
        <v>-100.4256049089784</v>
      </c>
      <c r="D21">
        <v>58.239835686407098</v>
      </c>
      <c r="E21">
        <v>31.67781745878051</v>
      </c>
      <c r="F21">
        <v>5.2525471116917437</v>
      </c>
      <c r="G21">
        <v>10.372044490367839</v>
      </c>
      <c r="H21" t="s">
        <v>18</v>
      </c>
      <c r="I21">
        <v>232.6328220157406</v>
      </c>
      <c r="J21">
        <v>129.56792629294279</v>
      </c>
      <c r="K21">
        <v>1264.3875868285561</v>
      </c>
      <c r="N21" s="1" t="s">
        <v>22</v>
      </c>
      <c r="O21">
        <v>-100.4826521460742</v>
      </c>
      <c r="P21">
        <v>58.104903196180679</v>
      </c>
      <c r="Q21">
        <v>31.676899004825891</v>
      </c>
      <c r="R21">
        <v>5.2519616942139464</v>
      </c>
      <c r="S21">
        <v>10.372892068700731</v>
      </c>
    </row>
    <row r="27" spans="1:19" x14ac:dyDescent="0.3">
      <c r="A27" t="s">
        <v>23</v>
      </c>
    </row>
    <row r="28" spans="1:19" x14ac:dyDescent="0.3">
      <c r="C28" s="1" t="s">
        <v>1</v>
      </c>
      <c r="D28" s="1" t="s">
        <v>2</v>
      </c>
      <c r="E28" s="1" t="s">
        <v>3</v>
      </c>
    </row>
    <row r="29" spans="1:19" x14ac:dyDescent="0.3">
      <c r="B29" s="1" t="s">
        <v>17</v>
      </c>
      <c r="C29">
        <v>1.9180462073933471</v>
      </c>
      <c r="D29">
        <v>-0.31348422065855169</v>
      </c>
      <c r="E29">
        <v>1292.749120936257</v>
      </c>
    </row>
    <row r="30" spans="1:19" x14ac:dyDescent="0.3">
      <c r="B30" s="1" t="s">
        <v>19</v>
      </c>
      <c r="C30">
        <v>130.16118928905729</v>
      </c>
      <c r="D30">
        <v>58.449302446693743</v>
      </c>
      <c r="E30">
        <v>1278.971793745412</v>
      </c>
    </row>
    <row r="31" spans="1:19" x14ac:dyDescent="0.3">
      <c r="B31" s="1" t="s">
        <v>20</v>
      </c>
      <c r="C31">
        <v>-126.1858656252741</v>
      </c>
      <c r="D31">
        <v>57.85501283919686</v>
      </c>
      <c r="E31">
        <v>1279.0286507605131</v>
      </c>
    </row>
    <row r="32" spans="1:19" x14ac:dyDescent="0.3">
      <c r="B32" s="1" t="s">
        <v>21</v>
      </c>
      <c r="C32">
        <v>-128.0619639052174</v>
      </c>
      <c r="D32">
        <v>-65.768442486849551</v>
      </c>
      <c r="E32">
        <v>1308.080017631283</v>
      </c>
    </row>
    <row r="33" spans="2:19" x14ac:dyDescent="0.3">
      <c r="B33" s="1" t="s">
        <v>22</v>
      </c>
      <c r="C33">
        <v>132.20721710676219</v>
      </c>
      <c r="D33">
        <v>-65.306580930007868</v>
      </c>
      <c r="E33">
        <v>1307.972606034783</v>
      </c>
    </row>
    <row r="41" spans="2:19" x14ac:dyDescent="0.3">
      <c r="B41" t="s">
        <v>24</v>
      </c>
      <c r="D41" t="s">
        <v>25</v>
      </c>
    </row>
    <row r="44" spans="2:19" x14ac:dyDescent="0.3">
      <c r="C44" s="1" t="s">
        <v>1</v>
      </c>
      <c r="D44" s="1" t="s">
        <v>2</v>
      </c>
      <c r="E44" s="1" t="s">
        <v>3</v>
      </c>
      <c r="F44" s="1" t="s">
        <v>14</v>
      </c>
      <c r="G44" s="1" t="s">
        <v>15</v>
      </c>
      <c r="H44" s="1" t="s">
        <v>26</v>
      </c>
      <c r="I44" s="1" t="s">
        <v>27</v>
      </c>
      <c r="J44" s="1" t="s">
        <v>28</v>
      </c>
      <c r="K44" s="1" t="s">
        <v>29</v>
      </c>
      <c r="L44" s="1" t="s">
        <v>30</v>
      </c>
      <c r="M44" s="1" t="s">
        <v>31</v>
      </c>
      <c r="N44" s="1" t="s">
        <v>32</v>
      </c>
      <c r="O44" s="1" t="s">
        <v>33</v>
      </c>
      <c r="P44" s="1" t="s">
        <v>34</v>
      </c>
      <c r="Q44" s="1" t="s">
        <v>35</v>
      </c>
      <c r="R44" s="1" t="s">
        <v>36</v>
      </c>
      <c r="S44" s="1" t="s">
        <v>37</v>
      </c>
    </row>
    <row r="45" spans="2:19" x14ac:dyDescent="0.3">
      <c r="B45" s="1" t="s">
        <v>38</v>
      </c>
      <c r="C45">
        <v>88.613</v>
      </c>
      <c r="D45">
        <v>108.247</v>
      </c>
      <c r="E45">
        <v>-2E-3</v>
      </c>
      <c r="F45">
        <v>0.1031</v>
      </c>
      <c r="G45">
        <v>8.7499999999999994E-2</v>
      </c>
      <c r="H45">
        <v>4023.2525000000001</v>
      </c>
      <c r="I45">
        <v>3474.0369999999998</v>
      </c>
      <c r="J45" t="s">
        <v>39</v>
      </c>
      <c r="K45">
        <v>-2.8500000000000001E-3</v>
      </c>
      <c r="L45">
        <v>2.65E-3</v>
      </c>
      <c r="M45">
        <v>-2.5000000000000001E-3</v>
      </c>
      <c r="N45">
        <v>2.5000000000000001E-3</v>
      </c>
      <c r="O45">
        <v>810.85500000000002</v>
      </c>
      <c r="P45">
        <v>599.57500000000005</v>
      </c>
      <c r="Q45">
        <v>810.95</v>
      </c>
      <c r="R45">
        <v>599.76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S45"/>
  <sheetViews>
    <sheetView tabSelected="1" topLeftCell="A6" zoomScale="110" zoomScaleNormal="110" workbookViewId="0">
      <selection activeCell="P26" sqref="P26"/>
    </sheetView>
  </sheetViews>
  <sheetFormatPr defaultRowHeight="14.4" x14ac:dyDescent="0.3"/>
  <sheetData>
    <row r="3" spans="1:19" x14ac:dyDescent="0.3">
      <c r="A3" t="s">
        <v>0</v>
      </c>
      <c r="B3">
        <v>1402.123</v>
      </c>
    </row>
    <row r="5" spans="1:19" x14ac:dyDescent="0.3">
      <c r="B5" s="1" t="s">
        <v>1</v>
      </c>
      <c r="C5" s="1" t="s">
        <v>2</v>
      </c>
      <c r="D5" s="1" t="s">
        <v>3</v>
      </c>
      <c r="E5" s="1" t="s">
        <v>4</v>
      </c>
      <c r="F5" s="1" t="s">
        <v>5</v>
      </c>
      <c r="G5" s="1" t="s">
        <v>6</v>
      </c>
    </row>
    <row r="6" spans="1:19" x14ac:dyDescent="0.3">
      <c r="A6" s="1" t="s">
        <v>7</v>
      </c>
      <c r="B6">
        <v>1.957667370295457</v>
      </c>
      <c r="C6">
        <v>248.60562805062281</v>
      </c>
      <c r="D6">
        <v>1268.7984205530231</v>
      </c>
      <c r="E6">
        <v>-1.137190153328787E-4</v>
      </c>
      <c r="F6">
        <v>0.41159772963502939</v>
      </c>
      <c r="G6">
        <v>0.91136562148639033</v>
      </c>
    </row>
    <row r="10" spans="1:19" x14ac:dyDescent="0.3">
      <c r="A10" t="s">
        <v>8</v>
      </c>
      <c r="B10">
        <v>-11.1035</v>
      </c>
    </row>
    <row r="12" spans="1:19" x14ac:dyDescent="0.3">
      <c r="C12" s="1" t="s">
        <v>1</v>
      </c>
      <c r="D12" s="1" t="s">
        <v>2</v>
      </c>
      <c r="E12" s="1" t="s">
        <v>3</v>
      </c>
    </row>
    <row r="13" spans="1:19" x14ac:dyDescent="0.3">
      <c r="B13" s="1" t="s">
        <v>9</v>
      </c>
      <c r="C13">
        <v>1.9562761651899849</v>
      </c>
      <c r="D13">
        <v>-0.17221705239752791</v>
      </c>
      <c r="E13">
        <v>599.45833758891899</v>
      </c>
    </row>
    <row r="15" spans="1:19" x14ac:dyDescent="0.3">
      <c r="B15" t="s">
        <v>10</v>
      </c>
      <c r="N15" t="s">
        <v>11</v>
      </c>
    </row>
    <row r="16" spans="1:19" x14ac:dyDescent="0.3">
      <c r="B16" t="s">
        <v>13</v>
      </c>
      <c r="C16" s="1" t="s">
        <v>1</v>
      </c>
      <c r="D16" s="1" t="s">
        <v>2</v>
      </c>
      <c r="E16" s="1" t="s">
        <v>3</v>
      </c>
      <c r="F16" s="1" t="s">
        <v>14</v>
      </c>
      <c r="G16" s="1" t="s">
        <v>15</v>
      </c>
      <c r="H16" s="1" t="s">
        <v>16</v>
      </c>
      <c r="I16" s="1" t="s">
        <v>4</v>
      </c>
      <c r="J16" s="1" t="s">
        <v>5</v>
      </c>
      <c r="K16" s="1" t="s">
        <v>6</v>
      </c>
      <c r="N16" t="s">
        <v>13</v>
      </c>
      <c r="O16" s="1" t="s">
        <v>1</v>
      </c>
      <c r="P16" s="1" t="s">
        <v>2</v>
      </c>
      <c r="Q16" s="1" t="s">
        <v>3</v>
      </c>
      <c r="R16" s="1" t="s">
        <v>14</v>
      </c>
      <c r="S16" s="1" t="s">
        <v>15</v>
      </c>
    </row>
    <row r="17" spans="1:19" x14ac:dyDescent="0.3">
      <c r="B17" s="1" t="s">
        <v>17</v>
      </c>
      <c r="C17">
        <v>1.954617971452751</v>
      </c>
      <c r="D17">
        <v>0.1736105520355827</v>
      </c>
      <c r="E17">
        <v>0.80514431460507785</v>
      </c>
      <c r="F17">
        <v>1.7985301666360701E-2</v>
      </c>
      <c r="G17">
        <v>1.373061347294291E-4</v>
      </c>
      <c r="H17" t="s">
        <v>18</v>
      </c>
      <c r="I17">
        <v>3.0965005840319329E-3</v>
      </c>
      <c r="J17">
        <v>248.44149448863581</v>
      </c>
      <c r="K17">
        <v>1268.0136714308981</v>
      </c>
      <c r="N17" s="1" t="s">
        <v>17</v>
      </c>
      <c r="O17" s="5">
        <v>1.9311296750961411</v>
      </c>
      <c r="P17" s="5">
        <v>0.21042240270070159</v>
      </c>
      <c r="Q17" s="5">
        <v>0.7908594615624186</v>
      </c>
      <c r="R17" s="5">
        <v>1.8717418835818071E-2</v>
      </c>
      <c r="S17" s="5">
        <v>2.2191706455867949E-3</v>
      </c>
    </row>
    <row r="18" spans="1:19" x14ac:dyDescent="0.3">
      <c r="B18" s="1" t="s">
        <v>19</v>
      </c>
      <c r="C18">
        <v>-108.510617941441</v>
      </c>
      <c r="D18">
        <v>-46.965024342236717</v>
      </c>
      <c r="E18">
        <v>23.45558915279846</v>
      </c>
      <c r="F18">
        <v>-4.9229715840497441</v>
      </c>
      <c r="G18">
        <v>10.646159711787799</v>
      </c>
      <c r="H18" t="s">
        <v>18</v>
      </c>
      <c r="I18">
        <v>238.7109143420594</v>
      </c>
      <c r="J18">
        <v>350.59071101223088</v>
      </c>
      <c r="K18">
        <v>1220.526566632172</v>
      </c>
      <c r="N18" s="1" t="s">
        <v>19</v>
      </c>
      <c r="O18" s="5">
        <v>-108.41537397782611</v>
      </c>
      <c r="P18" s="5">
        <v>-47.02266074456918</v>
      </c>
      <c r="Q18" s="5">
        <v>23.345205628678499</v>
      </c>
      <c r="R18" s="5">
        <v>-4.9229459507818971</v>
      </c>
      <c r="S18" s="5">
        <v>10.645178310798711</v>
      </c>
    </row>
    <row r="19" spans="1:19" x14ac:dyDescent="0.3">
      <c r="B19" s="1" t="s">
        <v>20</v>
      </c>
      <c r="C19">
        <v>112.304355859221</v>
      </c>
      <c r="D19">
        <v>-46.478944840303647</v>
      </c>
      <c r="E19">
        <v>23.282393333485079</v>
      </c>
      <c r="F19">
        <v>-4.8727619633088537</v>
      </c>
      <c r="G19">
        <v>-10.63443790946145</v>
      </c>
      <c r="H19" t="s">
        <v>18</v>
      </c>
      <c r="I19">
        <v>-238.45111186077261</v>
      </c>
      <c r="J19">
        <v>349.53443517131012</v>
      </c>
      <c r="K19">
        <v>1220.8802533462631</v>
      </c>
      <c r="N19" s="1" t="s">
        <v>20</v>
      </c>
      <c r="O19" s="5">
        <v>112.2560173173429</v>
      </c>
      <c r="P19" s="5">
        <v>-46.179929503634852</v>
      </c>
      <c r="Q19" s="5">
        <v>23.382663603309801</v>
      </c>
      <c r="R19" s="5">
        <v>-4.8712477274999388</v>
      </c>
      <c r="S19" s="5">
        <v>-10.63418910138604</v>
      </c>
    </row>
    <row r="20" spans="1:19" x14ac:dyDescent="0.3">
      <c r="B20" s="1" t="s">
        <v>21</v>
      </c>
      <c r="C20">
        <v>104.0702948431309</v>
      </c>
      <c r="D20">
        <v>58.662265427186881</v>
      </c>
      <c r="E20">
        <v>31.890080469221871</v>
      </c>
      <c r="F20">
        <v>5.2934926512943319</v>
      </c>
      <c r="G20">
        <v>-10.34766420825539</v>
      </c>
      <c r="H20" t="s">
        <v>18</v>
      </c>
      <c r="I20">
        <v>-232.09196606749231</v>
      </c>
      <c r="J20">
        <v>128.6743273363137</v>
      </c>
      <c r="K20">
        <v>1264.578223717486</v>
      </c>
      <c r="N20" s="1" t="s">
        <v>21</v>
      </c>
      <c r="O20" s="5">
        <v>103.8772522372518</v>
      </c>
      <c r="P20" s="5">
        <v>58.886070538468353</v>
      </c>
      <c r="Q20" s="5">
        <v>32.086006790943919</v>
      </c>
      <c r="R20" s="5">
        <v>5.298384432377155</v>
      </c>
      <c r="S20" s="5">
        <v>-10.34522777257888</v>
      </c>
    </row>
    <row r="21" spans="1:19" x14ac:dyDescent="0.3">
      <c r="B21" s="1" t="s">
        <v>22</v>
      </c>
      <c r="C21">
        <v>-100.4371285503548</v>
      </c>
      <c r="D21">
        <v>58.306003640168143</v>
      </c>
      <c r="E21">
        <v>31.874540727394919</v>
      </c>
      <c r="F21">
        <v>5.2573454518935572</v>
      </c>
      <c r="G21">
        <v>10.37438011867831</v>
      </c>
      <c r="H21" t="s">
        <v>18</v>
      </c>
      <c r="I21">
        <v>232.68463374598039</v>
      </c>
      <c r="J21">
        <v>129.46107134177211</v>
      </c>
      <c r="K21">
        <v>1264.3889984314719</v>
      </c>
      <c r="N21" s="1" t="s">
        <v>22</v>
      </c>
      <c r="O21" s="5">
        <v>-100.494746240165</v>
      </c>
      <c r="P21" s="5">
        <v>58.175521696137757</v>
      </c>
      <c r="Q21" s="5">
        <v>31.870617853945049</v>
      </c>
      <c r="R21" s="5">
        <v>5.2567618113513026</v>
      </c>
      <c r="S21" s="5">
        <v>10.37522885053785</v>
      </c>
    </row>
    <row r="22" spans="1:19" x14ac:dyDescent="0.3">
      <c r="O22" s="5"/>
      <c r="P22" s="5"/>
      <c r="Q22" s="5"/>
      <c r="R22" s="5"/>
      <c r="S22" s="5"/>
    </row>
    <row r="27" spans="1:19" x14ac:dyDescent="0.3">
      <c r="A27" t="s">
        <v>23</v>
      </c>
    </row>
    <row r="28" spans="1:19" x14ac:dyDescent="0.3">
      <c r="C28" s="1" t="s">
        <v>1</v>
      </c>
      <c r="D28" s="1" t="s">
        <v>2</v>
      </c>
      <c r="E28" s="1" t="s">
        <v>3</v>
      </c>
      <c r="G28" s="3" t="s">
        <v>42</v>
      </c>
      <c r="K28" s="4" t="s">
        <v>43</v>
      </c>
    </row>
    <row r="29" spans="1:19" x14ac:dyDescent="0.3">
      <c r="B29" s="1" t="s">
        <v>17</v>
      </c>
      <c r="C29">
        <v>1.9577144720367829</v>
      </c>
      <c r="D29">
        <v>-0.39029644271215602</v>
      </c>
      <c r="E29">
        <v>1292.9464433273679</v>
      </c>
      <c r="G29" s="2">
        <f>C29-[1]update!C29</f>
        <v>6.8720654998853048E-2</v>
      </c>
      <c r="H29" s="2">
        <f>D29-[1]update!D29</f>
        <v>-4.141503434851701E-3</v>
      </c>
      <c r="I29" s="2">
        <f>E29-[1]update!E29</f>
        <v>-2.4089072225024211E-2</v>
      </c>
      <c r="K29" s="2">
        <f>C29-'[2]Input for Tyler analysis'!C24</f>
        <v>3.9714472036783022E-2</v>
      </c>
      <c r="L29" s="2">
        <f>D29-'[2]Input for Tyler analysis'!D24</f>
        <v>-7.7296442712156022E-2</v>
      </c>
      <c r="M29" s="2">
        <f>E29-'[2]Input for Tyler analysis'!E24</f>
        <v>0.19744332736786419</v>
      </c>
    </row>
    <row r="30" spans="1:19" x14ac:dyDescent="0.3">
      <c r="B30" s="1" t="s">
        <v>19</v>
      </c>
      <c r="C30">
        <v>130.20029640061841</v>
      </c>
      <c r="D30">
        <v>58.373628110894657</v>
      </c>
      <c r="E30">
        <v>1279.168746123207</v>
      </c>
      <c r="G30" s="2">
        <f>C30-[1]update!C30</f>
        <v>6.7813084872312857E-2</v>
      </c>
      <c r="H30" s="2">
        <f>D30-[1]update!D30</f>
        <v>-3.8464202620218657E-3</v>
      </c>
      <c r="I30" s="2">
        <f>E30-[1]update!E30</f>
        <v>-3.1280056324021643E-2</v>
      </c>
      <c r="K30" s="2">
        <f>C30-'[2]Input for Tyler analysis'!C25</f>
        <v>3.9296400618411553E-2</v>
      </c>
      <c r="L30" s="2">
        <f>D30-'[2]Input for Tyler analysis'!D25</f>
        <v>-7.5371889105340983E-2</v>
      </c>
      <c r="M30" s="2">
        <f>E30-'[2]Input for Tyler analysis'!E25</f>
        <v>0.1967461232070491</v>
      </c>
    </row>
    <row r="31" spans="1:19" x14ac:dyDescent="0.3">
      <c r="B31" s="1" t="s">
        <v>20</v>
      </c>
      <c r="C31">
        <v>-126.14675600155169</v>
      </c>
      <c r="D31">
        <v>57.779346052007071</v>
      </c>
      <c r="E31">
        <v>1279.2360488911829</v>
      </c>
      <c r="G31" s="2">
        <f>C31-[1]update!C31</f>
        <v>6.7816989464404287E-2</v>
      </c>
      <c r="H31" s="2">
        <f>D31-[1]update!D31</f>
        <v>-3.8652904291609502E-3</v>
      </c>
      <c r="I31" s="2">
        <f>E31-[1]update!E31</f>
        <v>-1.4477082900157257E-2</v>
      </c>
      <c r="K31" s="2">
        <f>C31-'[2]Input for Tyler analysis'!C26</f>
        <v>3.9243998448313278E-2</v>
      </c>
      <c r="L31" s="2">
        <f>D31-'[2]Input for Tyler analysis'!D26</f>
        <v>-7.5653947992925907E-2</v>
      </c>
      <c r="M31" s="2">
        <f>E31-'[2]Input for Tyler analysis'!E26</f>
        <v>0.20704889118292158</v>
      </c>
    </row>
    <row r="32" spans="1:19" x14ac:dyDescent="0.3">
      <c r="B32" s="1" t="s">
        <v>21</v>
      </c>
      <c r="C32">
        <v>-128.0216712243614</v>
      </c>
      <c r="D32">
        <v>-65.846521515101955</v>
      </c>
      <c r="E32">
        <v>1308.2772253438329</v>
      </c>
      <c r="G32" s="2">
        <f>C32-[1]update!C32</f>
        <v>6.9730562668809171E-2</v>
      </c>
      <c r="H32" s="2">
        <f>D32-[1]update!D32</f>
        <v>-4.4689828588957425E-3</v>
      </c>
      <c r="I32" s="2">
        <f>E32-[1]update!E32</f>
        <v>-1.6923237518994938E-2</v>
      </c>
      <c r="K32" s="2">
        <f>C32-'[2]Input for Tyler analysis'!C27</f>
        <v>4.0328775638613479E-2</v>
      </c>
      <c r="L32" s="2">
        <f>D32-'[2]Input for Tyler analysis'!D27</f>
        <v>-7.8521515101954265E-2</v>
      </c>
      <c r="M32" s="2">
        <f>E32-'[2]Input for Tyler analysis'!E27</f>
        <v>0.19722534383299717</v>
      </c>
    </row>
    <row r="33" spans="2:19" x14ac:dyDescent="0.3">
      <c r="B33" s="1" t="s">
        <v>22</v>
      </c>
      <c r="C33">
        <v>132.24750519562559</v>
      </c>
      <c r="D33">
        <v>-65.384663495493839</v>
      </c>
      <c r="E33">
        <v>1308.159196420499</v>
      </c>
      <c r="G33" s="2">
        <f>C33-[1]update!C33</f>
        <v>6.9723348291404363E-2</v>
      </c>
      <c r="H33" s="2">
        <f>D33-[1]update!D33</f>
        <v>-4.4487912095405591E-3</v>
      </c>
      <c r="I33" s="2">
        <f>E33-[1]update!E33</f>
        <v>-3.3986238496026999E-2</v>
      </c>
      <c r="K33" s="2">
        <f>C33-'[2]Input for Tyler analysis'!C28</f>
        <v>4.0505195625598844E-2</v>
      </c>
      <c r="L33" s="2">
        <f>D33-'[2]Input for Tyler analysis'!D28</f>
        <v>-7.7663495493837331E-2</v>
      </c>
      <c r="M33" s="2">
        <f>E33-'[2]Input for Tyler analysis'!E28</f>
        <v>0.1861964204990727</v>
      </c>
    </row>
    <row r="41" spans="2:19" x14ac:dyDescent="0.3">
      <c r="B41" t="s">
        <v>24</v>
      </c>
      <c r="D41" t="s">
        <v>40</v>
      </c>
    </row>
    <row r="44" spans="2:19" x14ac:dyDescent="0.3">
      <c r="C44" s="1" t="s">
        <v>1</v>
      </c>
      <c r="D44" s="1" t="s">
        <v>2</v>
      </c>
      <c r="E44" s="1" t="s">
        <v>3</v>
      </c>
      <c r="F44" s="1" t="s">
        <v>14</v>
      </c>
      <c r="G44" s="1" t="s">
        <v>15</v>
      </c>
      <c r="H44" s="1" t="s">
        <v>26</v>
      </c>
      <c r="I44" s="1" t="s">
        <v>27</v>
      </c>
      <c r="J44" s="1" t="s">
        <v>28</v>
      </c>
      <c r="K44" s="1" t="s">
        <v>29</v>
      </c>
      <c r="L44" s="1" t="s">
        <v>30</v>
      </c>
      <c r="M44" s="1" t="s">
        <v>31</v>
      </c>
      <c r="N44" s="1" t="s">
        <v>32</v>
      </c>
      <c r="O44" s="1" t="s">
        <v>33</v>
      </c>
      <c r="P44" s="1" t="s">
        <v>34</v>
      </c>
      <c r="Q44" s="1" t="s">
        <v>35</v>
      </c>
      <c r="R44" s="1" t="s">
        <v>36</v>
      </c>
      <c r="S44" s="1" t="s">
        <v>37</v>
      </c>
    </row>
    <row r="45" spans="2:19" x14ac:dyDescent="0.3">
      <c r="B45" s="1" t="s">
        <v>41</v>
      </c>
      <c r="C45">
        <v>88.632999999999996</v>
      </c>
      <c r="D45">
        <v>108.217</v>
      </c>
      <c r="E45">
        <v>-1E-3</v>
      </c>
      <c r="F45">
        <v>0.1077</v>
      </c>
      <c r="G45">
        <v>9.0499999999999997E-2</v>
      </c>
      <c r="H45">
        <v>4023.3975</v>
      </c>
      <c r="I45">
        <v>3473.9789999999998</v>
      </c>
      <c r="J45" t="s">
        <v>39</v>
      </c>
      <c r="K45">
        <v>-2.65E-3</v>
      </c>
      <c r="L45">
        <v>1.8E-3</v>
      </c>
      <c r="M45">
        <v>-2.8E-3</v>
      </c>
      <c r="N45">
        <v>2.0999999999999999E-3</v>
      </c>
      <c r="O45">
        <v>810.47</v>
      </c>
      <c r="P45">
        <v>599.43499999999995</v>
      </c>
      <c r="Q45">
        <v>811.86</v>
      </c>
      <c r="R45">
        <v>600.20000000000005</v>
      </c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baseline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Bray, Evan (GSFC-549.0)[ORBITAL SCIENCES CORP]</cp:lastModifiedBy>
  <dcterms:created xsi:type="dcterms:W3CDTF">2023-08-03T02:42:07Z</dcterms:created>
  <dcterms:modified xsi:type="dcterms:W3CDTF">2023-08-03T03:19:44Z</dcterms:modified>
</cp:coreProperties>
</file>