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E9C0D21D-C35F-6040-A036-22C0BD35B8CD}" xr6:coauthVersionLast="47" xr6:coauthVersionMax="47" xr10:uidLastSave="{00000000-0000-0000-0000-000000000000}"/>
  <bookViews>
    <workbookView xWindow="1100" yWindow="820" windowWidth="28040" windowHeight="17440" xr2:uid="{4FA69D63-BBEF-F34D-9F1D-B56A2D019373}"/>
  </bookViews>
  <sheets>
    <sheet name="Model" sheetId="1" r:id="rId1"/>
    <sheet name="Driv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B6" i="2"/>
  <c r="C42" i="2"/>
  <c r="B42" i="2"/>
  <c r="C30" i="2"/>
  <c r="B30" i="2"/>
  <c r="C24" i="2"/>
  <c r="B24" i="2"/>
  <c r="C13" i="2"/>
  <c r="B13" i="2"/>
  <c r="C39" i="2"/>
  <c r="B39" i="2"/>
  <c r="D31" i="1"/>
  <c r="D35" i="1" s="1"/>
  <c r="B31" i="1"/>
  <c r="B36" i="1" s="1"/>
  <c r="B35" i="1" l="1"/>
  <c r="D36" i="1"/>
</calcChain>
</file>

<file path=xl/sharedStrings.xml><?xml version="1.0" encoding="utf-8"?>
<sst xmlns="http://schemas.openxmlformats.org/spreadsheetml/2006/main" count="72" uniqueCount="55">
  <si>
    <t>Interest Income</t>
  </si>
  <si>
    <t>Loans</t>
  </si>
  <si>
    <t>Securitizations</t>
  </si>
  <si>
    <t>Related Party Notes</t>
  </si>
  <si>
    <t>Other</t>
  </si>
  <si>
    <t>Interest Expense</t>
  </si>
  <si>
    <t>Deposits</t>
  </si>
  <si>
    <t>Corporate Borrowings</t>
  </si>
  <si>
    <t>Noninterest Income</t>
  </si>
  <si>
    <t>Loan Origination &amp; Sales</t>
  </si>
  <si>
    <t>Securitizations &amp; Warehouses</t>
  </si>
  <si>
    <t>Servicing</t>
  </si>
  <si>
    <t>Technology Products &amp; Solutions</t>
  </si>
  <si>
    <t>Noninterest Expense</t>
  </si>
  <si>
    <t>Technology &amp; Product Development</t>
  </si>
  <si>
    <t>Sales &amp; Marketing</t>
  </si>
  <si>
    <t>Cost of Operations</t>
  </si>
  <si>
    <t>General &amp; Administrative</t>
  </si>
  <si>
    <t>Provision for Credit Losses</t>
  </si>
  <si>
    <t>Income Tax Expense</t>
  </si>
  <si>
    <t>Reported NI</t>
  </si>
  <si>
    <t>Basic Shares</t>
  </si>
  <si>
    <t>2Q22</t>
  </si>
  <si>
    <t>2Q21</t>
  </si>
  <si>
    <t>Diltuted Shares</t>
  </si>
  <si>
    <t>Basic EPS</t>
  </si>
  <si>
    <t>Diluted EPS</t>
  </si>
  <si>
    <t>Preferred Dividend</t>
  </si>
  <si>
    <t>Net Income to Common</t>
  </si>
  <si>
    <t>3Q22</t>
  </si>
  <si>
    <t>Origination Volume</t>
  </si>
  <si>
    <t>Home Loans</t>
  </si>
  <si>
    <t>Personal Loans</t>
  </si>
  <si>
    <t>Student Loans</t>
  </si>
  <si>
    <t>Average Loan Balance</t>
  </si>
  <si>
    <t>3Q21</t>
  </si>
  <si>
    <t>Lending Products</t>
  </si>
  <si>
    <t>Technology Platform</t>
  </si>
  <si>
    <t>Net Revenue</t>
  </si>
  <si>
    <t>Expenses</t>
  </si>
  <si>
    <t>Contribution Profit</t>
  </si>
  <si>
    <t>Total Accounts</t>
  </si>
  <si>
    <t>Financial Services</t>
  </si>
  <si>
    <t>SoFi Money</t>
  </si>
  <si>
    <t>Invest</t>
  </si>
  <si>
    <t>Credit Card</t>
  </si>
  <si>
    <t>Referred Loans</t>
  </si>
  <si>
    <t>Relay</t>
  </si>
  <si>
    <t>At Work</t>
  </si>
  <si>
    <t>Total</t>
  </si>
  <si>
    <t>Lending Revenues</t>
  </si>
  <si>
    <t>Servicing Right</t>
  </si>
  <si>
    <t>Residual Interest</t>
  </si>
  <si>
    <t>Attributable Expenses</t>
  </si>
  <si>
    <t>Adjusted 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</si>
</sst>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C458-9A30-D448-9067-CA5160F72EBE}">
  <dimension ref="A1:E36"/>
  <sheetViews>
    <sheetView tabSelected="1" topLeftCell="A3" workbookViewId="0">
      <selection activeCell="E34" sqref="E33:E34"/>
    </sheetView>
  </sheetViews>
  <sheetFormatPr baseColWidth="10" defaultRowHeight="16" x14ac:dyDescent="0.2"/>
  <cols>
    <col min="1" max="1" width="30" customWidth="1"/>
  </cols>
  <sheetData>
    <row r="1" spans="1:5" x14ac:dyDescent="0.2">
      <c r="B1" t="s">
        <v>23</v>
      </c>
      <c r="C1" t="s">
        <v>35</v>
      </c>
      <c r="D1" t="s">
        <v>22</v>
      </c>
      <c r="E1" t="s">
        <v>29</v>
      </c>
    </row>
    <row r="2" spans="1:5" x14ac:dyDescent="0.2">
      <c r="A2" s="1" t="s">
        <v>0</v>
      </c>
    </row>
    <row r="3" spans="1:5" x14ac:dyDescent="0.2">
      <c r="A3" t="s">
        <v>1</v>
      </c>
      <c r="B3">
        <v>79678</v>
      </c>
      <c r="D3">
        <v>145337</v>
      </c>
      <c r="E3">
        <v>191525</v>
      </c>
    </row>
    <row r="4" spans="1:5" x14ac:dyDescent="0.2">
      <c r="A4" t="s">
        <v>2</v>
      </c>
      <c r="B4">
        <v>3794</v>
      </c>
      <c r="D4">
        <v>2567</v>
      </c>
      <c r="E4">
        <v>2633</v>
      </c>
    </row>
    <row r="5" spans="1:5" x14ac:dyDescent="0.2">
      <c r="A5" t="s">
        <v>3</v>
      </c>
    </row>
    <row r="6" spans="1:5" x14ac:dyDescent="0.2">
      <c r="A6" t="s">
        <v>4</v>
      </c>
      <c r="B6">
        <v>636</v>
      </c>
      <c r="D6">
        <v>1608</v>
      </c>
      <c r="E6">
        <v>3881</v>
      </c>
    </row>
    <row r="8" spans="1:5" x14ac:dyDescent="0.2">
      <c r="A8" s="1" t="s">
        <v>5</v>
      </c>
    </row>
    <row r="9" spans="1:5" x14ac:dyDescent="0.2">
      <c r="A9" t="s">
        <v>10</v>
      </c>
      <c r="B9">
        <v>26250</v>
      </c>
      <c r="D9">
        <v>18599</v>
      </c>
      <c r="E9">
        <v>20653</v>
      </c>
    </row>
    <row r="10" spans="1:5" x14ac:dyDescent="0.2">
      <c r="A10" t="s">
        <v>6</v>
      </c>
      <c r="D10">
        <v>4543</v>
      </c>
      <c r="E10">
        <v>14149</v>
      </c>
    </row>
    <row r="11" spans="1:5" x14ac:dyDescent="0.2">
      <c r="A11" t="s">
        <v>7</v>
      </c>
      <c r="B11">
        <v>1378</v>
      </c>
      <c r="D11">
        <v>3450</v>
      </c>
      <c r="E11">
        <v>5270</v>
      </c>
    </row>
    <row r="12" spans="1:5" x14ac:dyDescent="0.2">
      <c r="A12" t="s">
        <v>4</v>
      </c>
      <c r="B12">
        <v>468</v>
      </c>
      <c r="D12">
        <v>191</v>
      </c>
      <c r="E12">
        <v>117</v>
      </c>
    </row>
    <row r="14" spans="1:5" x14ac:dyDescent="0.2">
      <c r="A14" t="s">
        <v>8</v>
      </c>
    </row>
    <row r="15" spans="1:5" x14ac:dyDescent="0.2">
      <c r="A15" t="s">
        <v>9</v>
      </c>
      <c r="B15">
        <v>109719</v>
      </c>
      <c r="D15">
        <v>144414</v>
      </c>
      <c r="E15">
        <v>163697</v>
      </c>
    </row>
    <row r="16" spans="1:5" x14ac:dyDescent="0.2">
      <c r="A16" t="s">
        <v>2</v>
      </c>
      <c r="B16">
        <v>-26</v>
      </c>
      <c r="D16">
        <v>-11737</v>
      </c>
      <c r="E16">
        <v>-8772</v>
      </c>
    </row>
    <row r="17" spans="1:5" x14ac:dyDescent="0.2">
      <c r="A17" t="s">
        <v>11</v>
      </c>
      <c r="B17">
        <v>-224</v>
      </c>
      <c r="D17">
        <v>10471</v>
      </c>
      <c r="E17">
        <v>7296</v>
      </c>
    </row>
    <row r="18" spans="1:5" x14ac:dyDescent="0.2">
      <c r="A18" t="s">
        <v>12</v>
      </c>
      <c r="B18">
        <v>44950</v>
      </c>
      <c r="D18">
        <v>81670</v>
      </c>
      <c r="E18">
        <v>82035</v>
      </c>
    </row>
    <row r="19" spans="1:5" x14ac:dyDescent="0.2">
      <c r="A19" t="s">
        <v>4</v>
      </c>
      <c r="B19">
        <v>20843</v>
      </c>
      <c r="D19">
        <v>14980</v>
      </c>
      <c r="E19">
        <v>21879</v>
      </c>
    </row>
    <row r="21" spans="1:5" x14ac:dyDescent="0.2">
      <c r="A21" t="s">
        <v>13</v>
      </c>
    </row>
    <row r="22" spans="1:5" x14ac:dyDescent="0.2">
      <c r="A22" t="s">
        <v>14</v>
      </c>
      <c r="B22">
        <v>69389</v>
      </c>
      <c r="D22">
        <v>99366</v>
      </c>
      <c r="E22">
        <v>110702</v>
      </c>
    </row>
    <row r="23" spans="1:5" x14ac:dyDescent="0.2">
      <c r="A23" t="s">
        <v>15</v>
      </c>
      <c r="B23">
        <v>95951</v>
      </c>
      <c r="D23">
        <v>143854</v>
      </c>
      <c r="E23">
        <v>162129</v>
      </c>
    </row>
    <row r="24" spans="1:5" x14ac:dyDescent="0.2">
      <c r="A24" t="s">
        <v>16</v>
      </c>
      <c r="B24">
        <v>60624</v>
      </c>
      <c r="D24">
        <v>79091</v>
      </c>
      <c r="E24">
        <v>83083</v>
      </c>
    </row>
    <row r="25" spans="1:5" x14ac:dyDescent="0.2">
      <c r="A25" t="s">
        <v>17</v>
      </c>
      <c r="B25">
        <v>171216</v>
      </c>
      <c r="D25">
        <v>125829</v>
      </c>
      <c r="E25">
        <v>126199</v>
      </c>
    </row>
    <row r="26" spans="1:5" x14ac:dyDescent="0.2">
      <c r="A26" t="s">
        <v>18</v>
      </c>
      <c r="B26">
        <v>486</v>
      </c>
      <c r="D26">
        <v>10103</v>
      </c>
      <c r="E26">
        <v>16323</v>
      </c>
    </row>
    <row r="28" spans="1:5" x14ac:dyDescent="0.2">
      <c r="A28" t="s">
        <v>19</v>
      </c>
      <c r="B28">
        <v>78</v>
      </c>
      <c r="D28">
        <v>-119</v>
      </c>
      <c r="E28">
        <v>242</v>
      </c>
    </row>
    <row r="29" spans="1:5" x14ac:dyDescent="0.2">
      <c r="A29" t="s">
        <v>20</v>
      </c>
      <c r="B29">
        <v>-165314</v>
      </c>
      <c r="D29">
        <v>-95835</v>
      </c>
      <c r="E29">
        <v>-74209</v>
      </c>
    </row>
    <row r="30" spans="1:5" x14ac:dyDescent="0.2">
      <c r="A30" t="s">
        <v>27</v>
      </c>
      <c r="B30">
        <v>-10079</v>
      </c>
      <c r="D30">
        <v>-10079</v>
      </c>
    </row>
    <row r="31" spans="1:5" x14ac:dyDescent="0.2">
      <c r="A31" t="s">
        <v>28</v>
      </c>
      <c r="B31">
        <f>B29+B30</f>
        <v>-175393</v>
      </c>
      <c r="D31">
        <f>D29+D30</f>
        <v>-105914</v>
      </c>
    </row>
    <row r="33" spans="1:5" x14ac:dyDescent="0.2">
      <c r="A33" t="s">
        <v>21</v>
      </c>
      <c r="B33" s="3">
        <v>365.03636499999999</v>
      </c>
      <c r="C33" s="3"/>
      <c r="D33" s="3">
        <v>910.04674999999997</v>
      </c>
      <c r="E33" s="3">
        <v>916.76297299999999</v>
      </c>
    </row>
    <row r="34" spans="1:5" x14ac:dyDescent="0.2">
      <c r="A34" t="s">
        <v>24</v>
      </c>
      <c r="B34" s="3">
        <v>365.03636499999999</v>
      </c>
      <c r="C34" s="3"/>
      <c r="D34" s="3">
        <v>910.04674999999997</v>
      </c>
      <c r="E34" s="3">
        <v>916.76297299999999</v>
      </c>
    </row>
    <row r="35" spans="1:5" x14ac:dyDescent="0.2">
      <c r="A35" t="s">
        <v>25</v>
      </c>
      <c r="B35" s="2">
        <f>B31/B33/1000</f>
        <v>-0.48048089674572558</v>
      </c>
      <c r="C35" s="2"/>
      <c r="D35" s="2">
        <f>D31/D33/1000</f>
        <v>-0.1163830319706103</v>
      </c>
    </row>
    <row r="36" spans="1:5" x14ac:dyDescent="0.2">
      <c r="A36" t="s">
        <v>26</v>
      </c>
      <c r="B36" s="2">
        <f>B31/B34/1000</f>
        <v>-0.48048089674572558</v>
      </c>
      <c r="C36" s="2"/>
      <c r="D36" s="2">
        <f>D31/D34/1000</f>
        <v>-0.1163830319706103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B139-1B23-4447-A185-9EA1F28231F1}">
  <dimension ref="A1:C42"/>
  <sheetViews>
    <sheetView workbookViewId="0">
      <selection activeCell="D7" sqref="D7"/>
    </sheetView>
  </sheetViews>
  <sheetFormatPr baseColWidth="10" defaultRowHeight="16" x14ac:dyDescent="0.2"/>
  <cols>
    <col min="1" max="1" width="19.1640625" customWidth="1"/>
  </cols>
  <sheetData>
    <row r="1" spans="1:3" x14ac:dyDescent="0.2">
      <c r="B1" t="s">
        <v>35</v>
      </c>
      <c r="C1" t="s">
        <v>29</v>
      </c>
    </row>
    <row r="2" spans="1:3" x14ac:dyDescent="0.2">
      <c r="A2" t="s">
        <v>50</v>
      </c>
      <c r="B2">
        <v>210291</v>
      </c>
      <c r="C2">
        <v>301694</v>
      </c>
    </row>
    <row r="3" spans="1:3" x14ac:dyDescent="0.2">
      <c r="A3" t="s">
        <v>51</v>
      </c>
      <c r="B3">
        <v>-409</v>
      </c>
      <c r="C3">
        <v>-6182</v>
      </c>
    </row>
    <row r="4" spans="1:3" x14ac:dyDescent="0.2">
      <c r="A4" t="s">
        <v>52</v>
      </c>
      <c r="B4">
        <v>5593</v>
      </c>
      <c r="C4">
        <v>1453</v>
      </c>
    </row>
    <row r="5" spans="1:3" x14ac:dyDescent="0.2">
      <c r="A5" t="s">
        <v>53</v>
      </c>
      <c r="B5">
        <v>-97807</v>
      </c>
      <c r="C5">
        <v>-116403</v>
      </c>
    </row>
    <row r="6" spans="1:3" x14ac:dyDescent="0.2">
      <c r="A6" t="s">
        <v>40</v>
      </c>
      <c r="B6">
        <f>B2+B3+B4+B5</f>
        <v>117668</v>
      </c>
      <c r="C6">
        <f>C2+C3+C4+C5</f>
        <v>180562</v>
      </c>
    </row>
    <row r="7" spans="1:3" x14ac:dyDescent="0.2">
      <c r="A7" t="s">
        <v>54</v>
      </c>
      <c r="B7">
        <v>215475</v>
      </c>
      <c r="C7">
        <v>296965</v>
      </c>
    </row>
    <row r="9" spans="1:3" x14ac:dyDescent="0.2">
      <c r="A9" s="1" t="s">
        <v>30</v>
      </c>
    </row>
    <row r="10" spans="1:3" x14ac:dyDescent="0.2">
      <c r="A10" t="s">
        <v>31</v>
      </c>
      <c r="B10">
        <v>793086</v>
      </c>
      <c r="C10">
        <v>216246</v>
      </c>
    </row>
    <row r="11" spans="1:3" x14ac:dyDescent="0.2">
      <c r="A11" t="s">
        <v>32</v>
      </c>
      <c r="B11">
        <v>1640572</v>
      </c>
      <c r="C11">
        <v>2809759</v>
      </c>
    </row>
    <row r="12" spans="1:3" x14ac:dyDescent="0.2">
      <c r="A12" t="s">
        <v>33</v>
      </c>
      <c r="B12">
        <v>457184</v>
      </c>
      <c r="C12">
        <v>457184</v>
      </c>
    </row>
    <row r="13" spans="1:3" x14ac:dyDescent="0.2">
      <c r="A13" t="s">
        <v>49</v>
      </c>
      <c r="B13">
        <f>B10+B11+B12</f>
        <v>2890842</v>
      </c>
      <c r="C13">
        <f>C10+C11+C12</f>
        <v>3483189</v>
      </c>
    </row>
    <row r="15" spans="1:3" x14ac:dyDescent="0.2">
      <c r="A15" s="1" t="s">
        <v>34</v>
      </c>
    </row>
    <row r="16" spans="1:3" x14ac:dyDescent="0.2">
      <c r="A16" t="s">
        <v>31</v>
      </c>
      <c r="B16">
        <v>286522</v>
      </c>
      <c r="C16">
        <v>286855</v>
      </c>
    </row>
    <row r="17" spans="1:3" x14ac:dyDescent="0.2">
      <c r="A17" t="s">
        <v>32</v>
      </c>
      <c r="B17">
        <v>22207</v>
      </c>
      <c r="C17">
        <v>24772</v>
      </c>
    </row>
    <row r="18" spans="1:3" x14ac:dyDescent="0.2">
      <c r="A18" t="s">
        <v>33</v>
      </c>
      <c r="B18">
        <v>49723</v>
      </c>
      <c r="C18">
        <v>47152</v>
      </c>
    </row>
    <row r="20" spans="1:3" x14ac:dyDescent="0.2">
      <c r="A20" s="1" t="s">
        <v>36</v>
      </c>
    </row>
    <row r="21" spans="1:3" x14ac:dyDescent="0.2">
      <c r="A21" t="s">
        <v>31</v>
      </c>
      <c r="B21">
        <v>21318</v>
      </c>
      <c r="C21">
        <v>25707</v>
      </c>
    </row>
    <row r="22" spans="1:3" x14ac:dyDescent="0.2">
      <c r="A22" t="s">
        <v>32</v>
      </c>
      <c r="B22">
        <v>578772</v>
      </c>
      <c r="C22">
        <v>783645</v>
      </c>
    </row>
    <row r="23" spans="1:3" x14ac:dyDescent="0.2">
      <c r="A23" t="s">
        <v>33</v>
      </c>
      <c r="B23">
        <v>430792</v>
      </c>
      <c r="C23">
        <v>471141</v>
      </c>
    </row>
    <row r="24" spans="1:3" x14ac:dyDescent="0.2">
      <c r="A24" t="s">
        <v>49</v>
      </c>
      <c r="B24">
        <f>B21+B22+B23</f>
        <v>1030882</v>
      </c>
      <c r="C24">
        <f>C21+C22+C23</f>
        <v>1280493</v>
      </c>
    </row>
    <row r="26" spans="1:3" x14ac:dyDescent="0.2">
      <c r="A26" s="1" t="s">
        <v>37</v>
      </c>
    </row>
    <row r="27" spans="1:3" x14ac:dyDescent="0.2">
      <c r="A27" t="s">
        <v>41</v>
      </c>
      <c r="B27" s="4">
        <v>88811.021999999997</v>
      </c>
      <c r="C27" s="4">
        <v>124332.81</v>
      </c>
    </row>
    <row r="28" spans="1:3" x14ac:dyDescent="0.2">
      <c r="A28" t="s">
        <v>38</v>
      </c>
      <c r="B28">
        <v>50225</v>
      </c>
      <c r="C28">
        <v>84777</v>
      </c>
    </row>
    <row r="29" spans="1:3" x14ac:dyDescent="0.2">
      <c r="A29" t="s">
        <v>39</v>
      </c>
      <c r="B29">
        <v>-34484</v>
      </c>
      <c r="C29">
        <v>-65241</v>
      </c>
    </row>
    <row r="30" spans="1:3" x14ac:dyDescent="0.2">
      <c r="A30" t="s">
        <v>40</v>
      </c>
      <c r="B30">
        <f>B28+B29</f>
        <v>15741</v>
      </c>
      <c r="C30">
        <f>C28+C29</f>
        <v>19536</v>
      </c>
    </row>
    <row r="32" spans="1:3" x14ac:dyDescent="0.2">
      <c r="A32" s="1" t="s">
        <v>42</v>
      </c>
    </row>
    <row r="33" spans="1:3" x14ac:dyDescent="0.2">
      <c r="A33" t="s">
        <v>43</v>
      </c>
      <c r="B33">
        <v>1161232</v>
      </c>
      <c r="C33">
        <v>2002791</v>
      </c>
    </row>
    <row r="34" spans="1:3" x14ac:dyDescent="0.2">
      <c r="A34" t="s">
        <v>44</v>
      </c>
      <c r="B34">
        <v>1233527</v>
      </c>
      <c r="C34">
        <v>2067621</v>
      </c>
    </row>
    <row r="35" spans="1:3" x14ac:dyDescent="0.2">
      <c r="A35" t="s">
        <v>45</v>
      </c>
      <c r="B35">
        <v>65595</v>
      </c>
      <c r="C35">
        <v>153978</v>
      </c>
    </row>
    <row r="36" spans="1:3" x14ac:dyDescent="0.2">
      <c r="A36" t="s">
        <v>46</v>
      </c>
      <c r="C36">
        <v>36538</v>
      </c>
    </row>
    <row r="37" spans="1:3" x14ac:dyDescent="0.2">
      <c r="A37" t="s">
        <v>47</v>
      </c>
      <c r="B37">
        <v>749972</v>
      </c>
      <c r="C37">
        <v>1600102</v>
      </c>
    </row>
    <row r="38" spans="1:3" x14ac:dyDescent="0.2">
      <c r="A38" t="s">
        <v>48</v>
      </c>
      <c r="B38">
        <v>26367</v>
      </c>
      <c r="C38">
        <v>57775</v>
      </c>
    </row>
    <row r="39" spans="1:3" x14ac:dyDescent="0.2">
      <c r="A39" t="s">
        <v>49</v>
      </c>
      <c r="B39">
        <f>B33+B34+B35+B36+B37+B38</f>
        <v>3236693</v>
      </c>
      <c r="C39">
        <f>C33+C34+C35+C36+C37+C38</f>
        <v>5918805</v>
      </c>
    </row>
    <row r="40" spans="1:3" x14ac:dyDescent="0.2">
      <c r="A40" t="s">
        <v>38</v>
      </c>
      <c r="B40">
        <v>12620</v>
      </c>
      <c r="C40">
        <v>48953</v>
      </c>
    </row>
    <row r="41" spans="1:3" x14ac:dyDescent="0.2">
      <c r="A41" t="s">
        <v>39</v>
      </c>
      <c r="B41">
        <v>-52085</v>
      </c>
      <c r="C41">
        <v>-101576</v>
      </c>
    </row>
    <row r="42" spans="1:3" x14ac:dyDescent="0.2">
      <c r="A42" t="s">
        <v>40</v>
      </c>
      <c r="B42">
        <f>B40+B41</f>
        <v>-39465</v>
      </c>
      <c r="C42">
        <f>C40+C41</f>
        <v>-52623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2022-10-31T19:56:55Z</dcterms:created>
  <dcterms:modified xsi:type="dcterms:W3CDTF">2022-11-01T13:51:49Z</dcterms:modified>
</cp:coreProperties>
</file>