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C31BB77E-6D8A-B942-B30C-52AF6ECE085C}" xr6:coauthVersionLast="47" xr6:coauthVersionMax="47" xr10:uidLastSave="{00000000-0000-0000-0000-000000000000}"/>
  <bookViews>
    <workbookView xWindow="1100" yWindow="820" windowWidth="28040" windowHeight="17440" xr2:uid="{4EEBC38A-2961-6143-9C28-A03E11C7DB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D27" i="1" s="1"/>
  <c r="E17" i="1"/>
  <c r="F17" i="1"/>
  <c r="D17" i="1"/>
  <c r="E10" i="1"/>
  <c r="F10" i="1"/>
  <c r="D10" i="1"/>
  <c r="E5" i="1"/>
  <c r="E12" i="1" s="1"/>
  <c r="F5" i="1"/>
  <c r="F12" i="1" s="1"/>
  <c r="D5" i="1"/>
  <c r="D12" i="1" s="1"/>
  <c r="E22" i="1"/>
  <c r="F22" i="1"/>
  <c r="F24" i="1" s="1"/>
  <c r="F27" i="1" s="1"/>
  <c r="D22" i="1"/>
  <c r="E27" i="1"/>
  <c r="C27" i="1"/>
</calcChain>
</file>

<file path=xl/sharedStrings.xml><?xml version="1.0" encoding="utf-8"?>
<sst xmlns="http://schemas.openxmlformats.org/spreadsheetml/2006/main" count="26" uniqueCount="26">
  <si>
    <t>FY2022A</t>
  </si>
  <si>
    <t>FY2021A</t>
  </si>
  <si>
    <t>FY2020A</t>
  </si>
  <si>
    <t>FY20219A</t>
  </si>
  <si>
    <t>FY2018A</t>
  </si>
  <si>
    <t>Revenues</t>
  </si>
  <si>
    <t xml:space="preserve">Sales &amp; Marketing </t>
  </si>
  <si>
    <t xml:space="preserve">Cost of Revenues </t>
  </si>
  <si>
    <t>Research &amp; Development</t>
  </si>
  <si>
    <t>General &amp; Administrative</t>
  </si>
  <si>
    <t>Depreciation &amp; Amortization</t>
  </si>
  <si>
    <t>Restructuring Charges</t>
  </si>
  <si>
    <t>Total Operating Expenses</t>
  </si>
  <si>
    <t>Interest Income</t>
  </si>
  <si>
    <t xml:space="preserve">Interest Expense </t>
  </si>
  <si>
    <t>Other Income, Net</t>
  </si>
  <si>
    <t>EBT</t>
  </si>
  <si>
    <t>Provision for Income Taxes</t>
  </si>
  <si>
    <t>Net Income</t>
  </si>
  <si>
    <t xml:space="preserve">Non-controlling Interest </t>
  </si>
  <si>
    <t>Shares Outstanding</t>
  </si>
  <si>
    <t>Total Interest &amp; Other Income</t>
  </si>
  <si>
    <t>EBIT</t>
  </si>
  <si>
    <t>Gross Income</t>
  </si>
  <si>
    <t>EBITDA</t>
  </si>
  <si>
    <t xml:space="preserve">Consolidated Balance Sheet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</si>
</sst>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D785-A47B-8348-9F66-2BD3E6618CE0}">
  <dimension ref="A2:F32"/>
  <sheetViews>
    <sheetView tabSelected="1" topLeftCell="A19" zoomScale="226" workbookViewId="0">
      <selection activeCell="A33" sqref="A33"/>
    </sheetView>
  </sheetViews>
  <sheetFormatPr baseColWidth="10" defaultRowHeight="16" x14ac:dyDescent="0.2"/>
  <sheetData>
    <row r="2" spans="1:6" x14ac:dyDescent="0.2">
      <c r="B2" t="s">
        <v>4</v>
      </c>
      <c r="C2" t="s">
        <v>3</v>
      </c>
      <c r="D2" t="s">
        <v>2</v>
      </c>
      <c r="E2" t="s">
        <v>1</v>
      </c>
      <c r="F2" t="s">
        <v>0</v>
      </c>
    </row>
    <row r="3" spans="1:6" x14ac:dyDescent="0.2">
      <c r="A3" t="s">
        <v>5</v>
      </c>
      <c r="B3">
        <v>291</v>
      </c>
      <c r="C3">
        <v>885</v>
      </c>
      <c r="D3">
        <v>2886</v>
      </c>
      <c r="E3">
        <v>4888</v>
      </c>
      <c r="F3">
        <v>6583</v>
      </c>
    </row>
    <row r="4" spans="1:6" x14ac:dyDescent="0.2">
      <c r="A4" t="s">
        <v>7</v>
      </c>
      <c r="D4">
        <v>1368</v>
      </c>
      <c r="E4">
        <v>2338</v>
      </c>
      <c r="F4">
        <v>3588</v>
      </c>
    </row>
    <row r="5" spans="1:6" x14ac:dyDescent="0.2">
      <c r="A5" t="s">
        <v>23</v>
      </c>
      <c r="D5">
        <f>D3-D4</f>
        <v>1518</v>
      </c>
      <c r="E5">
        <f t="shared" ref="E5:F5" si="0">E3-E4</f>
        <v>2550</v>
      </c>
      <c r="F5">
        <f t="shared" si="0"/>
        <v>2995</v>
      </c>
    </row>
    <row r="7" spans="1:6" x14ac:dyDescent="0.2">
      <c r="A7" t="s">
        <v>6</v>
      </c>
      <c r="D7">
        <v>957</v>
      </c>
      <c r="E7">
        <v>1619</v>
      </c>
      <c r="F7">
        <v>1682</v>
      </c>
    </row>
    <row r="8" spans="1:6" x14ac:dyDescent="0.2">
      <c r="A8" t="s">
        <v>8</v>
      </c>
      <c r="D8">
        <v>321</v>
      </c>
      <c r="E8">
        <v>430</v>
      </c>
      <c r="F8">
        <v>829</v>
      </c>
    </row>
    <row r="9" spans="1:6" x14ac:dyDescent="0.2">
      <c r="A9" t="s">
        <v>9</v>
      </c>
      <c r="D9">
        <v>556</v>
      </c>
      <c r="E9">
        <v>797</v>
      </c>
      <c r="F9">
        <v>1147</v>
      </c>
    </row>
    <row r="10" spans="1:6" x14ac:dyDescent="0.2">
      <c r="A10" t="s">
        <v>12</v>
      </c>
      <c r="D10">
        <f>D9+D8+D7</f>
        <v>1834</v>
      </c>
      <c r="E10">
        <f t="shared" ref="E10:F10" si="1">E9+E8+E7</f>
        <v>2846</v>
      </c>
      <c r="F10">
        <f t="shared" si="1"/>
        <v>3658</v>
      </c>
    </row>
    <row r="12" spans="1:6" x14ac:dyDescent="0.2">
      <c r="A12" t="s">
        <v>24</v>
      </c>
      <c r="D12">
        <f>D5-D10</f>
        <v>-316</v>
      </c>
      <c r="E12">
        <f t="shared" ref="E12:F12" si="2">E5-E10</f>
        <v>-296</v>
      </c>
      <c r="F12">
        <f t="shared" si="2"/>
        <v>-663</v>
      </c>
    </row>
    <row r="14" spans="1:6" x14ac:dyDescent="0.2">
      <c r="A14" t="s">
        <v>10</v>
      </c>
      <c r="D14">
        <v>120</v>
      </c>
      <c r="E14">
        <v>156</v>
      </c>
      <c r="F14">
        <v>369</v>
      </c>
    </row>
    <row r="15" spans="1:6" x14ac:dyDescent="0.2">
      <c r="A15" t="s">
        <v>11</v>
      </c>
      <c r="F15">
        <v>92</v>
      </c>
    </row>
    <row r="17" spans="1:6" s="1" customFormat="1" x14ac:dyDescent="0.2">
      <c r="A17" s="1" t="s">
        <v>22</v>
      </c>
      <c r="D17" s="1">
        <f>D12+D1-D14-D15</f>
        <v>-436</v>
      </c>
      <c r="E17" s="1">
        <f t="shared" ref="E17:F17" si="3">E12+E1-E14-E15</f>
        <v>-452</v>
      </c>
      <c r="F17" s="1">
        <f t="shared" si="3"/>
        <v>-1124</v>
      </c>
    </row>
    <row r="19" spans="1:6" x14ac:dyDescent="0.2">
      <c r="A19" t="s">
        <v>13</v>
      </c>
      <c r="D19">
        <v>7</v>
      </c>
      <c r="E19">
        <v>3</v>
      </c>
      <c r="F19">
        <v>32</v>
      </c>
    </row>
    <row r="20" spans="1:6" x14ac:dyDescent="0.2">
      <c r="A20" t="s">
        <v>14</v>
      </c>
      <c r="D20">
        <v>-32</v>
      </c>
      <c r="E20">
        <v>-14</v>
      </c>
      <c r="F20">
        <v>-2</v>
      </c>
    </row>
    <row r="21" spans="1:6" x14ac:dyDescent="0.2">
      <c r="A21" t="s">
        <v>15</v>
      </c>
      <c r="D21">
        <v>3</v>
      </c>
      <c r="F21">
        <v>-305</v>
      </c>
    </row>
    <row r="22" spans="1:6" x14ac:dyDescent="0.2">
      <c r="A22" t="s">
        <v>21</v>
      </c>
      <c r="D22">
        <f>D21+D20+D19</f>
        <v>-22</v>
      </c>
      <c r="E22">
        <f t="shared" ref="E22:F22" si="4">E21+E20+E19</f>
        <v>-11</v>
      </c>
      <c r="F22">
        <f t="shared" si="4"/>
        <v>-275</v>
      </c>
    </row>
    <row r="24" spans="1:6" x14ac:dyDescent="0.2">
      <c r="A24" t="s">
        <v>16</v>
      </c>
      <c r="D24">
        <f>D17+D22</f>
        <v>-458</v>
      </c>
      <c r="E24">
        <f t="shared" ref="E24:F24" si="5">E17+E22</f>
        <v>-463</v>
      </c>
      <c r="F24">
        <f t="shared" si="5"/>
        <v>-1399</v>
      </c>
    </row>
    <row r="25" spans="1:6" x14ac:dyDescent="0.2">
      <c r="A25" t="s">
        <v>17</v>
      </c>
      <c r="D25">
        <v>3</v>
      </c>
      <c r="E25">
        <v>5</v>
      </c>
      <c r="F25">
        <v>-31</v>
      </c>
    </row>
    <row r="26" spans="1:6" x14ac:dyDescent="0.2">
      <c r="A26" t="s">
        <v>19</v>
      </c>
      <c r="F26">
        <v>-3</v>
      </c>
    </row>
    <row r="27" spans="1:6" x14ac:dyDescent="0.2">
      <c r="A27" t="s">
        <v>18</v>
      </c>
      <c r="C27">
        <f>C24-C25-C26</f>
        <v>0</v>
      </c>
      <c r="D27">
        <f>D24-D25-D26</f>
        <v>-461</v>
      </c>
      <c r="E27">
        <f t="shared" ref="D27:E27" si="6">E24-E25-E26</f>
        <v>-468</v>
      </c>
      <c r="F27">
        <f>F24-F25-F26</f>
        <v>-1365</v>
      </c>
    </row>
    <row r="29" spans="1:6" x14ac:dyDescent="0.2">
      <c r="A29" t="s">
        <v>20</v>
      </c>
      <c r="D29">
        <v>62390</v>
      </c>
      <c r="E29">
        <v>336847</v>
      </c>
      <c r="F29">
        <v>371413</v>
      </c>
    </row>
    <row r="32" spans="1:6" x14ac:dyDescent="0.2">
      <c r="A3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2023-09-19T23:56:11Z</dcterms:created>
  <dcterms:modified xsi:type="dcterms:W3CDTF">2023-09-24T00:43:14Z</dcterms:modified>
</cp:coreProperties>
</file>