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<sst xmlns="http://schemas.openxmlformats.org/spreadsheetml/2006/main" count="53" uniqueCount="42">
  <si>
    <t>Variable</t>
  </si>
  <si>
    <t>Master</t>
  </si>
  <si>
    <t>nº Bytes</t>
  </si>
  <si>
    <t>Comand</t>
  </si>
  <si>
    <t>MSG</t>
  </si>
  <si>
    <t>Command</t>
  </si>
  <si>
    <t>Data</t>
  </si>
  <si>
    <t>byte 00</t>
  </si>
  <si>
    <t>byte 01</t>
  </si>
  <si>
    <t>byte 02</t>
  </si>
  <si>
    <t>byte 03</t>
  </si>
  <si>
    <t>byte 04</t>
  </si>
  <si>
    <t>byte 05</t>
  </si>
  <si>
    <t>byte 06</t>
  </si>
  <si>
    <t>byte 07</t>
  </si>
  <si>
    <t>byte 08</t>
  </si>
  <si>
    <t>byte 09</t>
  </si>
  <si>
    <t>byte 10</t>
  </si>
  <si>
    <t>byte 11</t>
  </si>
  <si>
    <t>byte 12</t>
  </si>
  <si>
    <t>byte 13</t>
  </si>
  <si>
    <t>byte 14</t>
  </si>
  <si>
    <t>byte 15</t>
  </si>
  <si>
    <t>Set LED Green</t>
  </si>
  <si>
    <t>Off: 0 | On: 1</t>
  </si>
  <si>
    <t>Set LED Blue</t>
  </si>
  <si>
    <t>Get Status Button</t>
  </si>
  <si>
    <t>NA</t>
  </si>
  <si>
    <t xml:space="preserve">Slave </t>
  </si>
  <si>
    <t>status</t>
  </si>
  <si>
    <t>error</t>
  </si>
  <si>
    <t>Status</t>
  </si>
  <si>
    <t>Ok: 1 | Fail: 0</t>
  </si>
  <si>
    <t>NA | Cod. Error</t>
  </si>
  <si>
    <t>Value Button | Cod. Error</t>
  </si>
  <si>
    <t>Cod. Error</t>
  </si>
  <si>
    <t>Value</t>
  </si>
  <si>
    <t>FAULT_START_BYTE</t>
  </si>
  <si>
    <t>FAULT_TIMEOUT</t>
  </si>
  <si>
    <t>FAULT_INCORRECT_CRC</t>
  </si>
  <si>
    <t>FAULT_STOP_BYTE</t>
  </si>
  <si>
    <t>FAULT_INTERNAL_ERROR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</si>
</sst>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0"/>
      <color theme="1"/>
      <name val="Calibri"/>
      <charset val="134"/>
      <scheme val="minor"/>
    </font>
    <font>
      <sz val="12"/>
      <color rgb="FFC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tabSelected="1" zoomScale="80" zoomScaleNormal="80" workbookViewId="0">
      <selection activeCell="M24" sqref="M24"/>
    </sheetView>
  </sheetViews>
  <sheetFormatPr defaultColWidth="9" defaultRowHeight="12"/>
  <cols>
    <col min="3" max="3" width="23.375" customWidth="1"/>
    <col min="4" max="4" width="12.25" customWidth="1"/>
    <col min="5" max="5" width="22.625" customWidth="1"/>
    <col min="6" max="6" width="7.80833333333333" customWidth="1"/>
    <col min="7" max="22" width="7.5" customWidth="1"/>
  </cols>
  <sheetData>
    <row r="1" ht="15" spans="1:22">
      <c r="A1" s="1" t="s">
        <v>0</v>
      </c>
      <c r="B1" s="1"/>
      <c r="C1" s="2" t="s">
        <v>1</v>
      </c>
      <c r="D1" s="3"/>
      <c r="E1" s="3"/>
      <c r="F1" s="3"/>
      <c r="G1" s="3"/>
      <c r="H1" s="3"/>
      <c r="I1" s="3"/>
      <c r="J1" s="3" t="s">
        <v>2</v>
      </c>
      <c r="K1" s="7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3:22">
      <c r="C2" s="4" t="s">
        <v>4</v>
      </c>
      <c r="D2" s="4" t="s">
        <v>5</v>
      </c>
      <c r="E2" s="4" t="s">
        <v>6</v>
      </c>
      <c r="F2" s="4"/>
      <c r="G2" s="8" t="s">
        <v>7</v>
      </c>
      <c r="H2" s="8" t="s">
        <v>8</v>
      </c>
      <c r="I2" s="8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</row>
    <row r="3" spans="2:22">
      <c r="B3" s="1">
        <v>0</v>
      </c>
      <c r="C3" s="5" t="s">
        <v>23</v>
      </c>
      <c r="D3" s="5">
        <v>1</v>
      </c>
      <c r="E3" s="5" t="s">
        <v>24</v>
      </c>
      <c r="F3" s="5"/>
      <c r="G3" s="9">
        <v>22</v>
      </c>
      <c r="H3" s="9">
        <v>22</v>
      </c>
      <c r="I3" s="9">
        <v>2</v>
      </c>
      <c r="J3" s="10">
        <v>1</v>
      </c>
      <c r="K3" s="10">
        <v>1</v>
      </c>
      <c r="L3" s="11">
        <f>B3</f>
        <v>0</v>
      </c>
      <c r="M3" s="12">
        <f>255-(SUM(_xlfn.BITXOR(0,J3),_xlfn.BITXOR(J3,K3),_xlfn.BITXOR(K3,L3)))</f>
        <v>253</v>
      </c>
      <c r="N3" s="9">
        <v>3</v>
      </c>
      <c r="O3" s="5"/>
      <c r="P3" s="5"/>
      <c r="Q3" s="5"/>
      <c r="R3" s="5"/>
      <c r="S3" s="5"/>
      <c r="T3" s="5"/>
      <c r="U3" s="5"/>
      <c r="V3" s="5"/>
    </row>
    <row r="4" spans="2:22">
      <c r="B4" s="1">
        <v>1</v>
      </c>
      <c r="C4" s="5" t="s">
        <v>25</v>
      </c>
      <c r="D4" s="5">
        <v>2</v>
      </c>
      <c r="E4" s="5" t="s">
        <v>24</v>
      </c>
      <c r="F4" s="5"/>
      <c r="G4" s="9">
        <v>22</v>
      </c>
      <c r="H4" s="9">
        <v>22</v>
      </c>
      <c r="I4" s="9">
        <v>2</v>
      </c>
      <c r="J4" s="10">
        <v>1</v>
      </c>
      <c r="K4" s="10">
        <v>2</v>
      </c>
      <c r="L4" s="11">
        <f>B4</f>
        <v>1</v>
      </c>
      <c r="M4" s="12">
        <f>255-(SUM(_xlfn.BITXOR(0,J4),_xlfn.BITXOR(J4,K4),_xlfn.BITXOR(K4,L4)))</f>
        <v>248</v>
      </c>
      <c r="N4" s="9">
        <v>3</v>
      </c>
      <c r="O4" s="5"/>
      <c r="P4" s="5"/>
      <c r="Q4" s="5"/>
      <c r="R4" s="5"/>
      <c r="S4" s="5"/>
      <c r="T4" s="5"/>
      <c r="U4" s="5"/>
      <c r="V4" s="5"/>
    </row>
    <row r="5" spans="2:22">
      <c r="B5" s="1"/>
      <c r="C5" s="5" t="s">
        <v>26</v>
      </c>
      <c r="D5" s="5">
        <v>3</v>
      </c>
      <c r="E5" s="5" t="s">
        <v>27</v>
      </c>
      <c r="F5" s="5"/>
      <c r="G5" s="9">
        <v>22</v>
      </c>
      <c r="H5" s="9">
        <v>22</v>
      </c>
      <c r="I5" s="9">
        <v>2</v>
      </c>
      <c r="J5" s="10">
        <v>0</v>
      </c>
      <c r="K5" s="10">
        <v>3</v>
      </c>
      <c r="L5" s="12">
        <f>255-(SUM(_xlfn.BITXOR(0,J5),_xlfn.BITXOR(J5,K5)))</f>
        <v>252</v>
      </c>
      <c r="M5" s="9">
        <v>3</v>
      </c>
      <c r="N5" s="5"/>
      <c r="O5" s="5"/>
      <c r="P5" s="5"/>
      <c r="Q5" s="5"/>
      <c r="R5" s="5"/>
      <c r="S5" s="5"/>
      <c r="T5" s="5"/>
      <c r="U5" s="5"/>
      <c r="V5" s="5"/>
    </row>
    <row r="6" spans="3:22">
      <c r="C6" s="5"/>
      <c r="D6" s="5"/>
      <c r="E6" s="5"/>
      <c r="F6" s="5"/>
      <c r="G6" s="5"/>
      <c r="H6" s="5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ht="15" spans="3:22">
      <c r="C7" s="2" t="s">
        <v>28</v>
      </c>
      <c r="D7" s="5"/>
      <c r="E7" s="5"/>
      <c r="F7" s="5"/>
      <c r="G7" s="5"/>
      <c r="H7" s="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A8" s="1" t="s">
        <v>29</v>
      </c>
      <c r="B8" s="1" t="s">
        <v>30</v>
      </c>
      <c r="C8" s="4" t="s">
        <v>4</v>
      </c>
      <c r="D8" s="4" t="s">
        <v>31</v>
      </c>
      <c r="E8" s="4" t="s">
        <v>6</v>
      </c>
      <c r="F8" s="7"/>
      <c r="G8" s="5"/>
      <c r="H8" s="5"/>
      <c r="I8" s="7"/>
      <c r="J8" s="7"/>
      <c r="K8" s="5" t="s">
        <v>29</v>
      </c>
      <c r="L8" s="5"/>
      <c r="M8" s="5"/>
      <c r="N8" s="5"/>
      <c r="P8" s="5"/>
      <c r="Q8" s="7"/>
      <c r="R8" s="7"/>
      <c r="S8" s="7"/>
      <c r="T8" s="7"/>
      <c r="U8" s="7"/>
      <c r="V8" s="7"/>
    </row>
    <row r="9" spans="1:22">
      <c r="A9" s="1">
        <v>1</v>
      </c>
      <c r="B9" s="1">
        <v>5</v>
      </c>
      <c r="C9" s="5" t="s">
        <v>23</v>
      </c>
      <c r="D9" s="5" t="s">
        <v>32</v>
      </c>
      <c r="E9" s="5" t="s">
        <v>33</v>
      </c>
      <c r="F9" s="7"/>
      <c r="G9" s="9">
        <v>22</v>
      </c>
      <c r="H9" s="9">
        <v>22</v>
      </c>
      <c r="I9" s="9">
        <v>2</v>
      </c>
      <c r="J9" s="10">
        <f>IF(A9=0,1,0)</f>
        <v>0</v>
      </c>
      <c r="K9" s="5">
        <f>A9</f>
        <v>1</v>
      </c>
      <c r="L9" s="5">
        <f>IF(A9=0,B9,255-SUM(_xlfn.BITXOR(0,J9),_xlfn.BITXOR(J9,K9)))</f>
        <v>254</v>
      </c>
      <c r="M9" s="5">
        <f>IF(A9=0,255-SUM(_xlfn.BITXOR(0,J9),_xlfn.BITXOR(J9,K9),_xlfn.BITXOR(K9,L9)),3)</f>
        <v>3</v>
      </c>
      <c r="N9" s="5" t="b">
        <f>IF(A9=0,3)</f>
        <v>0</v>
      </c>
      <c r="P9" s="5"/>
      <c r="Q9" s="5"/>
      <c r="R9" s="7"/>
      <c r="S9" s="7"/>
      <c r="T9" s="7"/>
      <c r="U9" s="7"/>
      <c r="V9" s="7"/>
    </row>
    <row r="10" spans="1:22">
      <c r="A10" s="1">
        <v>0</v>
      </c>
      <c r="B10" s="1">
        <v>3</v>
      </c>
      <c r="C10" s="5" t="s">
        <v>25</v>
      </c>
      <c r="D10" s="5" t="s">
        <v>32</v>
      </c>
      <c r="E10" s="5" t="s">
        <v>33</v>
      </c>
      <c r="F10" s="7"/>
      <c r="G10" s="9">
        <v>22</v>
      </c>
      <c r="H10" s="9">
        <v>22</v>
      </c>
      <c r="I10" s="9">
        <v>2</v>
      </c>
      <c r="J10" s="10">
        <f>IF(A10=0,1,0)</f>
        <v>1</v>
      </c>
      <c r="K10" s="5">
        <f>A10</f>
        <v>0</v>
      </c>
      <c r="L10" s="5">
        <f>IF(A10=0,B10,255-SUM(_xlfn.BITXOR(0,J10),_xlfn.BITXOR(J10,K10)))</f>
        <v>3</v>
      </c>
      <c r="M10" s="5">
        <f>IF(A10=0,255-SUM(_xlfn.BITXOR(0,J10),_xlfn.BITXOR(J10,K10),_xlfn.BITXOR(K10,L10)),3)</f>
        <v>250</v>
      </c>
      <c r="N10" s="5">
        <f>IF(A10=0,3)</f>
        <v>3</v>
      </c>
      <c r="P10" s="5"/>
      <c r="Q10" s="5"/>
      <c r="R10" s="7"/>
      <c r="S10" s="7"/>
      <c r="T10" s="7"/>
      <c r="U10" s="7"/>
      <c r="V10" s="7"/>
    </row>
    <row r="11" spans="1:22">
      <c r="A11" s="1">
        <v>1</v>
      </c>
      <c r="B11" s="1">
        <v>4</v>
      </c>
      <c r="C11" s="5" t="s">
        <v>26</v>
      </c>
      <c r="D11" s="5" t="s">
        <v>32</v>
      </c>
      <c r="E11" s="7" t="s">
        <v>34</v>
      </c>
      <c r="F11" s="7"/>
      <c r="G11" s="9">
        <v>22</v>
      </c>
      <c r="H11" s="9">
        <v>22</v>
      </c>
      <c r="I11" s="9">
        <v>2</v>
      </c>
      <c r="J11" s="10">
        <v>1</v>
      </c>
      <c r="K11" s="8">
        <f>A11</f>
        <v>1</v>
      </c>
      <c r="L11" s="11">
        <f>IF(A11=1,B11,B12)</f>
        <v>4</v>
      </c>
      <c r="M11" s="12">
        <f>255-SUM(_xlfn.BITXOR(0,J11),_xlfn.BITXOR(J11,K11),_xlfn.BITXOR(K11,L11))</f>
        <v>249</v>
      </c>
      <c r="N11" s="13">
        <v>3</v>
      </c>
      <c r="P11" s="5"/>
      <c r="Q11" s="5"/>
      <c r="R11" s="7"/>
      <c r="S11" s="7"/>
      <c r="T11" s="7"/>
      <c r="U11" s="7"/>
      <c r="V11" s="7"/>
    </row>
    <row r="12" spans="1:22">
      <c r="A12" s="6" t="s">
        <v>0</v>
      </c>
      <c r="B12" s="6">
        <v>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>
      <c r="A13" s="1"/>
      <c r="B13" s="1"/>
      <c r="C13" s="4" t="s">
        <v>35</v>
      </c>
      <c r="D13" s="4" t="s">
        <v>36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>
      <c r="A14" s="1"/>
      <c r="B14" s="1"/>
      <c r="C14" s="5" t="s">
        <v>37</v>
      </c>
      <c r="D14" s="5">
        <v>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>
      <c r="A15" s="1"/>
      <c r="B15" s="1"/>
      <c r="C15" s="5" t="s">
        <v>38</v>
      </c>
      <c r="D15" s="5">
        <v>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>
      <c r="A16" s="1"/>
      <c r="B16" s="1"/>
      <c r="C16" s="5" t="s">
        <v>39</v>
      </c>
      <c r="D16" s="5">
        <v>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>
      <c r="A17" s="1"/>
      <c r="B17" s="1"/>
      <c r="C17" s="5" t="s">
        <v>40</v>
      </c>
      <c r="D17" s="5">
        <v>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>
      <c r="A18" s="1"/>
      <c r="B18" s="1"/>
      <c r="C18" s="5" t="s">
        <v>41</v>
      </c>
      <c r="D18" s="5">
        <v>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>
      <c r="A19" s="1"/>
      <c r="B19" s="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</dc:creator>
  <cp:lastModifiedBy>evandro</cp:lastModifiedBy>
  <dcterms:created xsi:type="dcterms:W3CDTF">2020-01-02T20:57:05Z</dcterms:created>
  <dcterms:modified xsi:type="dcterms:W3CDTF">2020-01-03T01:10:04Z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