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\Documents\MEGAsync\MySql\10 - Tbl_dimensao\pdca\"/>
    </mc:Choice>
  </mc:AlternateContent>
  <xr:revisionPtr revIDLastSave="0" documentId="13_ncr:1_{750AA2E8-6555-484D-88BE-1F2CDF60ADDB}" xr6:coauthVersionLast="43" xr6:coauthVersionMax="43" xr10:uidLastSave="{00000000-0000-0000-0000-000000000000}"/>
  <bookViews>
    <workbookView xWindow="-120" yWindow="-120" windowWidth="21240" windowHeight="15390" activeTab="1" xr2:uid="{00000000-000D-0000-FFFF-FFFF00000000}"/>
  </bookViews>
  <sheets>
    <sheet name="tbl_parametros" sheetId="2" r:id="rId1"/>
    <sheet name="PDCA POR UEOP" sheetId="4" r:id="rId2"/>
  </sheets>
  <definedNames>
    <definedName name="dat">'PDCA POR UEOP'!#REF!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7" i="4" l="1"/>
  <c r="E47" i="4"/>
  <c r="F47" i="4"/>
  <c r="G47" i="4"/>
  <c r="H47" i="4"/>
  <c r="C47" i="4"/>
  <c r="C45" i="4"/>
  <c r="D45" i="4"/>
  <c r="D44" i="4"/>
  <c r="E44" i="4"/>
  <c r="F44" i="4"/>
  <c r="G44" i="4"/>
  <c r="H44" i="4"/>
  <c r="C44" i="4"/>
  <c r="D46" i="4"/>
  <c r="E46" i="4"/>
  <c r="F46" i="4"/>
  <c r="G46" i="4"/>
  <c r="H46" i="4"/>
  <c r="C46" i="4"/>
  <c r="E45" i="4"/>
  <c r="F45" i="4"/>
  <c r="G45" i="4"/>
  <c r="H45" i="4"/>
  <c r="H43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" i="4"/>
  <c r="H5" i="4"/>
</calcChain>
</file>

<file path=xl/sharedStrings.xml><?xml version="1.0" encoding="utf-8"?>
<sst xmlns="http://schemas.openxmlformats.org/spreadsheetml/2006/main" count="283" uniqueCount="96">
  <si>
    <t>PESSOAS_PRESAS</t>
  </si>
  <si>
    <t>PESSOAS_APREENDIDAS</t>
  </si>
  <si>
    <t>PESSOAS_PRESAS_MANDADO</t>
  </si>
  <si>
    <t>PES_PRESAS_TRAFICO_DROGAS</t>
  </si>
  <si>
    <t>PES_PRESAS_HOMICIDIO</t>
  </si>
  <si>
    <t>PES_PRESAS_ROUBO</t>
  </si>
  <si>
    <t>PES_PRESAS_FURTO</t>
  </si>
  <si>
    <t>REVOLVER</t>
  </si>
  <si>
    <t>ESPINGARDA</t>
  </si>
  <si>
    <t>PISTOLA</t>
  </si>
  <si>
    <t>OUTRAS_ARMAS</t>
  </si>
  <si>
    <t>MUNICOES_UN</t>
  </si>
  <si>
    <t>ARMAS_DE_PRESSAO</t>
  </si>
  <si>
    <t>SIMULACRO</t>
  </si>
  <si>
    <t>ARMAS_BRANCA</t>
  </si>
  <si>
    <t>CRACK_PEDRAS_UN</t>
  </si>
  <si>
    <t>CRACK_GR</t>
  </si>
  <si>
    <t>MACONHA_TABLETE_GR</t>
  </si>
  <si>
    <t>MACONHA_BUCHA_UN</t>
  </si>
  <si>
    <t>CIGARRO_MACONHA_UN</t>
  </si>
  <si>
    <t>MACONHA_OUTROS_GR</t>
  </si>
  <si>
    <t>MACONHA_PES_UN</t>
  </si>
  <si>
    <t>MACONHA_SEMENTE_GR</t>
  </si>
  <si>
    <t>COCAINA_PAPELOTE_UN</t>
  </si>
  <si>
    <t>COCAINA_PASTA_GR</t>
  </si>
  <si>
    <t>COCAINA_OUTROS_GR</t>
  </si>
  <si>
    <t>COCAINA_EM_PO_GR</t>
  </si>
  <si>
    <t>HAXIXE_EM_BOLA_UN</t>
  </si>
  <si>
    <t>HAXIXE_EM_TABLETE_GR</t>
  </si>
  <si>
    <t>HAXIXE_OUTROS_GR</t>
  </si>
  <si>
    <t>ECSTASE_UN</t>
  </si>
  <si>
    <t>LSD_UN</t>
  </si>
  <si>
    <t>DROGAS_OUTRAS_UN</t>
  </si>
  <si>
    <t>EQUIP_NARCOTICOS_OUTROS_UN</t>
  </si>
  <si>
    <t>MOEDA_NACIONAL_R$</t>
  </si>
  <si>
    <t>MOEDA_OUTRAS_$</t>
  </si>
  <si>
    <t>TELEFONE_CELULAR_UN</t>
  </si>
  <si>
    <t>MICRO_COMPUTADOR_UN</t>
  </si>
  <si>
    <t>VEICULOS_APREENDIDOS</t>
  </si>
  <si>
    <t>VEICULOS_RECUPERADOS</t>
  </si>
  <si>
    <t>VIATURAS</t>
  </si>
  <si>
    <t>AIT</t>
  </si>
  <si>
    <t>EFETIVO</t>
  </si>
  <si>
    <t>PARAMETROS</t>
  </si>
  <si>
    <t>TIPO</t>
  </si>
  <si>
    <t>PESO</t>
  </si>
  <si>
    <t>0.5</t>
  </si>
  <si>
    <t>0.2</t>
  </si>
  <si>
    <t>TEMPO_EMPENHO</t>
  </si>
  <si>
    <t>REDS_REGISTRADOS</t>
  </si>
  <si>
    <t>OPERACOES_POLICIAIS</t>
  </si>
  <si>
    <t>OPERACOES_BATIDA_POLICIAL</t>
  </si>
  <si>
    <t>OPERACOES_BLITZ</t>
  </si>
  <si>
    <t>APREENCOES</t>
  </si>
  <si>
    <t>RECURSOS</t>
  </si>
  <si>
    <t>REGISTROS</t>
  </si>
  <si>
    <t>PRISOES</t>
  </si>
  <si>
    <t>REDS</t>
  </si>
  <si>
    <t>RAT</t>
  </si>
  <si>
    <t>DESEMPENHO</t>
  </si>
  <si>
    <t>FONTE</t>
  </si>
  <si>
    <t>POPULACAO</t>
  </si>
  <si>
    <t>CRIMES VIOLENTOS</t>
  </si>
  <si>
    <t>DIAS_SEM_CV</t>
  </si>
  <si>
    <t>IBGE</t>
  </si>
  <si>
    <t>OBSERVACAO</t>
  </si>
  <si>
    <t>2.0</t>
  </si>
  <si>
    <t>10.0</t>
  </si>
  <si>
    <t>1.0</t>
  </si>
  <si>
    <t>7.0</t>
  </si>
  <si>
    <t>5.0</t>
  </si>
  <si>
    <t>3.0</t>
  </si>
  <si>
    <t>6.0</t>
  </si>
  <si>
    <t>4.0</t>
  </si>
  <si>
    <t>8.0</t>
  </si>
  <si>
    <t>IMPLEMENTAR</t>
  </si>
  <si>
    <t>MANDADOS_BUSCA_APREENSAO</t>
  </si>
  <si>
    <t>MANDADOS_PRISAO_CUMPRIDOS</t>
  </si>
  <si>
    <t>UNIDADE</t>
  </si>
  <si>
    <t>19ª CIA PM IND</t>
  </si>
  <si>
    <t>23º BPM</t>
  </si>
  <si>
    <t>60º BPM</t>
  </si>
  <si>
    <t>63º BPM</t>
  </si>
  <si>
    <t>7º BPM</t>
  </si>
  <si>
    <t>APREEENDIDOS</t>
  </si>
  <si>
    <t>MUNICOES</t>
  </si>
  <si>
    <t>ARMA_DE_PRESSAO</t>
  </si>
  <si>
    <t>COCAINA_GR</t>
  </si>
  <si>
    <t>7ª RPM</t>
  </si>
  <si>
    <t>PDCA   =</t>
  </si>
  <si>
    <t>∑(PRODUTIVIDADE) - ((CRIMES VIOLENTOS * POPULAÇÃO) /100.000)</t>
  </si>
  <si>
    <t>INDICADOR DE PRODUTIVIDADE OPERACIONAL</t>
  </si>
  <si>
    <t xml:space="preserve">(EFETIVO + VIATURAS) * π (Pi)
</t>
  </si>
  <si>
    <t>PRODUTIVIDADE</t>
  </si>
  <si>
    <t>ICV</t>
  </si>
  <si>
    <t>LOGISTICA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</si>
</sst>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24"/>
      <color indexed="8"/>
      <name val="Calibri"/>
      <family val="2"/>
    </font>
    <font>
      <b/>
      <sz val="14"/>
      <color theme="0"/>
      <name val="Calibri"/>
      <family val="2"/>
      <scheme val="minor"/>
    </font>
    <font>
      <b/>
      <sz val="14"/>
      <color theme="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9" fillId="0" borderId="0" xfId="0" applyFont="1"/>
    <xf numFmtId="0" fontId="1" fillId="0" borderId="0" xfId="42" applyNumberFormat="1"/>
    <xf numFmtId="0" fontId="1" fillId="0" borderId="0" xfId="42" applyFill="1"/>
    <xf numFmtId="0" fontId="20" fillId="0" borderId="0" xfId="0" applyFont="1"/>
    <xf numFmtId="0" fontId="0" fillId="33" borderId="0" xfId="0" applyFill="1"/>
    <xf numFmtId="0" fontId="0" fillId="0" borderId="10" xfId="0" applyBorder="1"/>
    <xf numFmtId="0" fontId="0" fillId="0" borderId="0" xfId="0" applyAlignment="1">
      <alignment vertical="center" wrapText="1"/>
    </xf>
    <xf numFmtId="0" fontId="21" fillId="33" borderId="0" xfId="42" applyFont="1" applyFill="1" applyAlignment="1">
      <alignment vertical="center" wrapText="1"/>
    </xf>
    <xf numFmtId="0" fontId="21" fillId="33" borderId="0" xfId="42" applyFont="1" applyFill="1" applyAlignment="1">
      <alignment horizontal="center" vertical="center"/>
    </xf>
    <xf numFmtId="0" fontId="22" fillId="33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right"/>
    </xf>
    <xf numFmtId="0" fontId="21" fillId="33" borderId="0" xfId="42" applyFont="1" applyFill="1" applyAlignment="1">
      <alignment horizontal="center" vertical="center" wrapText="1"/>
    </xf>
    <xf numFmtId="0" fontId="1" fillId="0" borderId="0" xfId="42"/>
    <xf numFmtId="2" fontId="0" fillId="0" borderId="0" xfId="0" applyNumberFormat="1"/>
    <xf numFmtId="0" fontId="0" fillId="0" borderId="11" xfId="0" applyBorder="1" applyAlignment="1">
      <alignment horizontal="center" vertical="top" wrapText="1"/>
    </xf>
  </cellXfs>
  <cellStyles count="62">
    <cellStyle name="20% - Accent1" xfId="19" builtinId="30" customBuiltin="1"/>
    <cellStyle name="20% - Accent1 2" xfId="44" xr:uid="{CD796472-8E23-406C-8F6B-69D822B32793}"/>
    <cellStyle name="20% - Accent2" xfId="23" builtinId="34" customBuiltin="1"/>
    <cellStyle name="20% - Accent2 2" xfId="47" xr:uid="{10D6F619-C5E0-4540-A25D-80BA2C1130E1}"/>
    <cellStyle name="20% - Accent3" xfId="27" builtinId="38" customBuiltin="1"/>
    <cellStyle name="20% - Accent3 2" xfId="50" xr:uid="{D0F9CDDB-3721-4DC8-ADE3-B099A0221B60}"/>
    <cellStyle name="20% - Accent4" xfId="31" builtinId="42" customBuiltin="1"/>
    <cellStyle name="20% - Accent4 2" xfId="53" xr:uid="{5ADA33F5-C3AD-429A-8794-EC4E35361F8A}"/>
    <cellStyle name="20% - Accent5" xfId="35" builtinId="46" customBuiltin="1"/>
    <cellStyle name="20% - Accent5 2" xfId="56" xr:uid="{F38FA53B-D494-4AF8-95C0-9DE57CFA5D4E}"/>
    <cellStyle name="20% - Accent6" xfId="39" builtinId="50" customBuiltin="1"/>
    <cellStyle name="20% - Accent6 2" xfId="59" xr:uid="{148C1BAA-CF98-4D2E-8EAC-5B8A7E2BCAF3}"/>
    <cellStyle name="40% - Accent1" xfId="20" builtinId="31" customBuiltin="1"/>
    <cellStyle name="40% - Accent1 2" xfId="45" xr:uid="{FA79612D-33A6-47F3-89A1-4CF0E96C2D4C}"/>
    <cellStyle name="40% - Accent2" xfId="24" builtinId="35" customBuiltin="1"/>
    <cellStyle name="40% - Accent2 2" xfId="48" xr:uid="{C6686FFB-2569-4BC1-8DBC-960D565559BB}"/>
    <cellStyle name="40% - Accent3" xfId="28" builtinId="39" customBuiltin="1"/>
    <cellStyle name="40% - Accent3 2" xfId="51" xr:uid="{81411C7D-04D1-4D16-90D9-0B3486BD7767}"/>
    <cellStyle name="40% - Accent4" xfId="32" builtinId="43" customBuiltin="1"/>
    <cellStyle name="40% - Accent4 2" xfId="54" xr:uid="{D2252031-0457-4329-95B1-991C24475E0E}"/>
    <cellStyle name="40% - Accent5" xfId="36" builtinId="47" customBuiltin="1"/>
    <cellStyle name="40% - Accent5 2" xfId="57" xr:uid="{C67CD660-A499-47A6-B614-8EA4B477558A}"/>
    <cellStyle name="40% - Accent6" xfId="40" builtinId="51" customBuiltin="1"/>
    <cellStyle name="40% - Accent6 2" xfId="60" xr:uid="{E4D9373C-E6FC-4B31-A152-BBDBD6A015A2}"/>
    <cellStyle name="60% - Accent1" xfId="21" builtinId="32" customBuiltin="1"/>
    <cellStyle name="60% - Accent1 2" xfId="46" xr:uid="{526B5A6C-15A9-4768-A56F-43D6E7929FFC}"/>
    <cellStyle name="60% - Accent2" xfId="25" builtinId="36" customBuiltin="1"/>
    <cellStyle name="60% - Accent2 2" xfId="49" xr:uid="{A68C4D72-C8E5-4B34-8182-DEF572CE662B}"/>
    <cellStyle name="60% - Accent3" xfId="29" builtinId="40" customBuiltin="1"/>
    <cellStyle name="60% - Accent3 2" xfId="52" xr:uid="{EFFEBD1A-2CD7-485F-9C49-4C0424F9F080}"/>
    <cellStyle name="60% - Accent4" xfId="33" builtinId="44" customBuiltin="1"/>
    <cellStyle name="60% - Accent4 2" xfId="55" xr:uid="{49D009B4-A6F3-42BE-AA41-AE042A620DA6}"/>
    <cellStyle name="60% - Accent5" xfId="37" builtinId="48" customBuiltin="1"/>
    <cellStyle name="60% - Accent5 2" xfId="58" xr:uid="{06261829-3F8E-4D37-BAB3-8C0CD6899EBB}"/>
    <cellStyle name="60% - Accent6" xfId="41" builtinId="52" customBuiltin="1"/>
    <cellStyle name="60% - Accent6 2" xfId="61" xr:uid="{F5864E25-FE60-4EB1-B50F-91FFB82C490A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 xr:uid="{B491F134-8B1A-4854-A75A-55496A7FD7E9}"/>
    <cellStyle name="Note" xfId="15" builtinId="10" customBuiltin="1"/>
    <cellStyle name="Note 2" xfId="43" xr:uid="{7DC92E80-4508-4D12-AE5E-9D4C8C54E6AA}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25" workbookViewId="0">
      <selection activeCell="C43" sqref="C43"/>
    </sheetView>
  </sheetViews>
  <sheetFormatPr defaultRowHeight="15" x14ac:dyDescent="0.25"/>
  <cols>
    <col min="1" max="1" width="8.28515625" customWidth="1"/>
    <col min="2" max="2" width="12.5703125" bestFit="1" customWidth="1"/>
    <col min="3" max="3" width="35.5703125" customWidth="1"/>
    <col min="4" max="4" width="5.42578125" customWidth="1"/>
    <col min="5" max="5" width="13.42578125" customWidth="1"/>
  </cols>
  <sheetData>
    <row r="1" spans="1:5" x14ac:dyDescent="0.25">
      <c r="A1" s="1" t="s">
        <v>60</v>
      </c>
      <c r="B1" s="1" t="s">
        <v>44</v>
      </c>
      <c r="C1" s="1" t="s">
        <v>43</v>
      </c>
      <c r="D1" s="1" t="s">
        <v>45</v>
      </c>
      <c r="E1" s="1" t="s">
        <v>65</v>
      </c>
    </row>
    <row r="2" spans="1:5" x14ac:dyDescent="0.25">
      <c r="A2" t="s">
        <v>57</v>
      </c>
      <c r="B2" t="s">
        <v>59</v>
      </c>
      <c r="C2" t="s">
        <v>48</v>
      </c>
      <c r="D2" t="s">
        <v>66</v>
      </c>
    </row>
    <row r="3" spans="1:5" x14ac:dyDescent="0.25">
      <c r="A3" t="s">
        <v>57</v>
      </c>
      <c r="B3" t="s">
        <v>56</v>
      </c>
      <c r="C3" t="s">
        <v>0</v>
      </c>
      <c r="D3" t="s">
        <v>66</v>
      </c>
    </row>
    <row r="4" spans="1:5" x14ac:dyDescent="0.25">
      <c r="A4" t="s">
        <v>57</v>
      </c>
      <c r="B4" t="s">
        <v>56</v>
      </c>
      <c r="C4" t="s">
        <v>76</v>
      </c>
      <c r="D4" t="s">
        <v>66</v>
      </c>
    </row>
    <row r="5" spans="1:5" x14ac:dyDescent="0.25">
      <c r="A5" t="s">
        <v>57</v>
      </c>
      <c r="B5" t="s">
        <v>56</v>
      </c>
      <c r="C5" t="s">
        <v>2</v>
      </c>
      <c r="D5" t="s">
        <v>66</v>
      </c>
    </row>
    <row r="6" spans="1:5" x14ac:dyDescent="0.25">
      <c r="A6" t="s">
        <v>57</v>
      </c>
      <c r="B6" t="s">
        <v>56</v>
      </c>
      <c r="C6" t="s">
        <v>77</v>
      </c>
      <c r="D6" t="s">
        <v>66</v>
      </c>
    </row>
    <row r="7" spans="1:5" x14ac:dyDescent="0.25">
      <c r="A7" t="s">
        <v>57</v>
      </c>
      <c r="B7" t="s">
        <v>56</v>
      </c>
      <c r="C7" t="s">
        <v>1</v>
      </c>
      <c r="D7" t="s">
        <v>66</v>
      </c>
    </row>
    <row r="8" spans="1:5" x14ac:dyDescent="0.25">
      <c r="A8" t="s">
        <v>57</v>
      </c>
      <c r="B8" t="s">
        <v>56</v>
      </c>
      <c r="C8" t="s">
        <v>2</v>
      </c>
      <c r="D8" t="s">
        <v>67</v>
      </c>
    </row>
    <row r="9" spans="1:5" x14ac:dyDescent="0.25">
      <c r="A9" t="s">
        <v>57</v>
      </c>
      <c r="B9" t="s">
        <v>56</v>
      </c>
      <c r="C9" t="s">
        <v>3</v>
      </c>
      <c r="D9" t="s">
        <v>67</v>
      </c>
    </row>
    <row r="10" spans="1:5" x14ac:dyDescent="0.25">
      <c r="A10" t="s">
        <v>57</v>
      </c>
      <c r="B10" t="s">
        <v>56</v>
      </c>
      <c r="C10" t="s">
        <v>4</v>
      </c>
      <c r="D10" t="s">
        <v>67</v>
      </c>
    </row>
    <row r="11" spans="1:5" x14ac:dyDescent="0.25">
      <c r="A11" t="s">
        <v>57</v>
      </c>
      <c r="B11" t="s">
        <v>56</v>
      </c>
      <c r="C11" t="s">
        <v>5</v>
      </c>
      <c r="D11" t="s">
        <v>67</v>
      </c>
    </row>
    <row r="12" spans="1:5" x14ac:dyDescent="0.25">
      <c r="A12" t="s">
        <v>57</v>
      </c>
      <c r="B12" t="s">
        <v>56</v>
      </c>
      <c r="C12" t="s">
        <v>6</v>
      </c>
      <c r="D12" t="s">
        <v>67</v>
      </c>
    </row>
    <row r="13" spans="1:5" x14ac:dyDescent="0.25">
      <c r="A13" t="s">
        <v>57</v>
      </c>
      <c r="B13" t="s">
        <v>53</v>
      </c>
      <c r="C13" t="s">
        <v>7</v>
      </c>
      <c r="D13" t="s">
        <v>67</v>
      </c>
    </row>
    <row r="14" spans="1:5" x14ac:dyDescent="0.25">
      <c r="A14" t="s">
        <v>57</v>
      </c>
      <c r="B14" t="s">
        <v>53</v>
      </c>
      <c r="C14" t="s">
        <v>8</v>
      </c>
      <c r="D14" t="s">
        <v>67</v>
      </c>
    </row>
    <row r="15" spans="1:5" x14ac:dyDescent="0.25">
      <c r="A15" t="s">
        <v>57</v>
      </c>
      <c r="B15" t="s">
        <v>53</v>
      </c>
      <c r="C15" t="s">
        <v>9</v>
      </c>
      <c r="D15" t="s">
        <v>67</v>
      </c>
    </row>
    <row r="16" spans="1:5" x14ac:dyDescent="0.25">
      <c r="A16" t="s">
        <v>57</v>
      </c>
      <c r="B16" t="s">
        <v>53</v>
      </c>
      <c r="C16" t="s">
        <v>10</v>
      </c>
      <c r="D16" t="s">
        <v>67</v>
      </c>
    </row>
    <row r="17" spans="1:4" x14ac:dyDescent="0.25">
      <c r="A17" t="s">
        <v>57</v>
      </c>
      <c r="B17" t="s">
        <v>53</v>
      </c>
      <c r="C17" t="s">
        <v>11</v>
      </c>
      <c r="D17" t="s">
        <v>46</v>
      </c>
    </row>
    <row r="18" spans="1:4" x14ac:dyDescent="0.25">
      <c r="A18" t="s">
        <v>57</v>
      </c>
      <c r="B18" t="s">
        <v>53</v>
      </c>
      <c r="C18" t="s">
        <v>12</v>
      </c>
      <c r="D18" t="s">
        <v>68</v>
      </c>
    </row>
    <row r="19" spans="1:4" x14ac:dyDescent="0.25">
      <c r="A19" t="s">
        <v>57</v>
      </c>
      <c r="B19" t="s">
        <v>53</v>
      </c>
      <c r="C19" t="s">
        <v>13</v>
      </c>
      <c r="D19" t="s">
        <v>69</v>
      </c>
    </row>
    <row r="20" spans="1:4" x14ac:dyDescent="0.25">
      <c r="A20" t="s">
        <v>57</v>
      </c>
      <c r="B20" t="s">
        <v>53</v>
      </c>
      <c r="C20" t="s">
        <v>14</v>
      </c>
      <c r="D20" t="s">
        <v>66</v>
      </c>
    </row>
    <row r="21" spans="1:4" x14ac:dyDescent="0.25">
      <c r="A21" t="s">
        <v>57</v>
      </c>
      <c r="B21" t="s">
        <v>53</v>
      </c>
      <c r="C21" t="s">
        <v>15</v>
      </c>
      <c r="D21" t="s">
        <v>70</v>
      </c>
    </row>
    <row r="22" spans="1:4" x14ac:dyDescent="0.25">
      <c r="A22" t="s">
        <v>57</v>
      </c>
      <c r="B22" t="s">
        <v>53</v>
      </c>
      <c r="C22" t="s">
        <v>16</v>
      </c>
      <c r="D22" t="s">
        <v>70</v>
      </c>
    </row>
    <row r="23" spans="1:4" x14ac:dyDescent="0.25">
      <c r="A23" t="s">
        <v>57</v>
      </c>
      <c r="B23" t="s">
        <v>53</v>
      </c>
      <c r="C23" t="s">
        <v>17</v>
      </c>
      <c r="D23" t="s">
        <v>70</v>
      </c>
    </row>
    <row r="24" spans="1:4" x14ac:dyDescent="0.25">
      <c r="A24" t="s">
        <v>57</v>
      </c>
      <c r="B24" t="s">
        <v>53</v>
      </c>
      <c r="C24" t="s">
        <v>18</v>
      </c>
      <c r="D24" t="s">
        <v>70</v>
      </c>
    </row>
    <row r="25" spans="1:4" x14ac:dyDescent="0.25">
      <c r="A25" t="s">
        <v>57</v>
      </c>
      <c r="B25" t="s">
        <v>53</v>
      </c>
      <c r="C25" t="s">
        <v>19</v>
      </c>
      <c r="D25" t="s">
        <v>66</v>
      </c>
    </row>
    <row r="26" spans="1:4" x14ac:dyDescent="0.25">
      <c r="A26" t="s">
        <v>57</v>
      </c>
      <c r="B26" t="s">
        <v>53</v>
      </c>
      <c r="C26" t="s">
        <v>20</v>
      </c>
      <c r="D26" t="s">
        <v>66</v>
      </c>
    </row>
    <row r="27" spans="1:4" x14ac:dyDescent="0.25">
      <c r="A27" t="s">
        <v>57</v>
      </c>
      <c r="B27" t="s">
        <v>53</v>
      </c>
      <c r="C27" t="s">
        <v>21</v>
      </c>
      <c r="D27" t="s">
        <v>66</v>
      </c>
    </row>
    <row r="28" spans="1:4" x14ac:dyDescent="0.25">
      <c r="A28" t="s">
        <v>57</v>
      </c>
      <c r="B28" t="s">
        <v>53</v>
      </c>
      <c r="C28" t="s">
        <v>22</v>
      </c>
      <c r="D28" t="s">
        <v>47</v>
      </c>
    </row>
    <row r="29" spans="1:4" x14ac:dyDescent="0.25">
      <c r="A29" t="s">
        <v>57</v>
      </c>
      <c r="B29" t="s">
        <v>53</v>
      </c>
      <c r="C29" t="s">
        <v>23</v>
      </c>
      <c r="D29" t="s">
        <v>71</v>
      </c>
    </row>
    <row r="30" spans="1:4" x14ac:dyDescent="0.25">
      <c r="A30" t="s">
        <v>57</v>
      </c>
      <c r="B30" t="s">
        <v>53</v>
      </c>
      <c r="C30" t="s">
        <v>24</v>
      </c>
      <c r="D30" t="s">
        <v>71</v>
      </c>
    </row>
    <row r="31" spans="1:4" x14ac:dyDescent="0.25">
      <c r="A31" t="s">
        <v>57</v>
      </c>
      <c r="B31" t="s">
        <v>53</v>
      </c>
      <c r="C31" t="s">
        <v>25</v>
      </c>
      <c r="D31" t="s">
        <v>71</v>
      </c>
    </row>
    <row r="32" spans="1:4" x14ac:dyDescent="0.25">
      <c r="A32" t="s">
        <v>57</v>
      </c>
      <c r="B32" t="s">
        <v>53</v>
      </c>
      <c r="C32" t="s">
        <v>26</v>
      </c>
      <c r="D32" t="s">
        <v>71</v>
      </c>
    </row>
    <row r="33" spans="1:4" x14ac:dyDescent="0.25">
      <c r="A33" t="s">
        <v>57</v>
      </c>
      <c r="B33" t="s">
        <v>53</v>
      </c>
      <c r="C33" t="s">
        <v>27</v>
      </c>
      <c r="D33" t="s">
        <v>71</v>
      </c>
    </row>
    <row r="34" spans="1:4" x14ac:dyDescent="0.25">
      <c r="A34" t="s">
        <v>57</v>
      </c>
      <c r="B34" t="s">
        <v>53</v>
      </c>
      <c r="C34" t="s">
        <v>28</v>
      </c>
      <c r="D34" t="s">
        <v>71</v>
      </c>
    </row>
    <row r="35" spans="1:4" x14ac:dyDescent="0.25">
      <c r="A35" t="s">
        <v>57</v>
      </c>
      <c r="B35" t="s">
        <v>53</v>
      </c>
      <c r="C35" t="s">
        <v>29</v>
      </c>
      <c r="D35" t="s">
        <v>71</v>
      </c>
    </row>
    <row r="36" spans="1:4" x14ac:dyDescent="0.25">
      <c r="A36" t="s">
        <v>57</v>
      </c>
      <c r="B36" t="s">
        <v>53</v>
      </c>
      <c r="C36" t="s">
        <v>30</v>
      </c>
      <c r="D36" t="s">
        <v>71</v>
      </c>
    </row>
    <row r="37" spans="1:4" x14ac:dyDescent="0.25">
      <c r="A37" t="s">
        <v>57</v>
      </c>
      <c r="B37" t="s">
        <v>53</v>
      </c>
      <c r="C37" t="s">
        <v>31</v>
      </c>
      <c r="D37" t="s">
        <v>47</v>
      </c>
    </row>
    <row r="38" spans="1:4" x14ac:dyDescent="0.25">
      <c r="A38" t="s">
        <v>57</v>
      </c>
      <c r="B38" t="s">
        <v>53</v>
      </c>
      <c r="C38" t="s">
        <v>32</v>
      </c>
      <c r="D38" t="s">
        <v>47</v>
      </c>
    </row>
    <row r="39" spans="1:4" x14ac:dyDescent="0.25">
      <c r="A39" t="s">
        <v>57</v>
      </c>
      <c r="B39" t="s">
        <v>53</v>
      </c>
      <c r="C39" t="s">
        <v>33</v>
      </c>
      <c r="D39" t="s">
        <v>47</v>
      </c>
    </row>
    <row r="40" spans="1:4" x14ac:dyDescent="0.25">
      <c r="A40" t="s">
        <v>57</v>
      </c>
      <c r="B40" t="s">
        <v>53</v>
      </c>
      <c r="C40" t="s">
        <v>34</v>
      </c>
      <c r="D40" t="s">
        <v>68</v>
      </c>
    </row>
    <row r="41" spans="1:4" x14ac:dyDescent="0.25">
      <c r="A41" t="s">
        <v>57</v>
      </c>
      <c r="B41" t="s">
        <v>53</v>
      </c>
      <c r="C41" t="s">
        <v>35</v>
      </c>
      <c r="D41" t="s">
        <v>68</v>
      </c>
    </row>
    <row r="42" spans="1:4" x14ac:dyDescent="0.25">
      <c r="A42" t="s">
        <v>57</v>
      </c>
      <c r="B42" t="s">
        <v>53</v>
      </c>
      <c r="C42" t="s">
        <v>36</v>
      </c>
      <c r="D42" t="s">
        <v>66</v>
      </c>
    </row>
    <row r="43" spans="1:4" x14ac:dyDescent="0.25">
      <c r="A43" t="s">
        <v>57</v>
      </c>
      <c r="B43" t="s">
        <v>53</v>
      </c>
      <c r="C43" t="s">
        <v>37</v>
      </c>
      <c r="D43" t="s">
        <v>66</v>
      </c>
    </row>
    <row r="44" spans="1:4" x14ac:dyDescent="0.25">
      <c r="A44" t="s">
        <v>57</v>
      </c>
      <c r="B44" t="s">
        <v>53</v>
      </c>
      <c r="C44" t="s">
        <v>38</v>
      </c>
      <c r="D44" t="s">
        <v>68</v>
      </c>
    </row>
    <row r="45" spans="1:4" x14ac:dyDescent="0.25">
      <c r="A45" t="s">
        <v>57</v>
      </c>
      <c r="B45" t="s">
        <v>53</v>
      </c>
      <c r="C45" t="s">
        <v>39</v>
      </c>
      <c r="D45" t="s">
        <v>72</v>
      </c>
    </row>
    <row r="46" spans="1:4" x14ac:dyDescent="0.25">
      <c r="A46" t="s">
        <v>57</v>
      </c>
      <c r="B46" t="s">
        <v>54</v>
      </c>
      <c r="C46" t="s">
        <v>40</v>
      </c>
      <c r="D46" t="s">
        <v>69</v>
      </c>
    </row>
    <row r="47" spans="1:4" x14ac:dyDescent="0.25">
      <c r="A47" t="s">
        <v>57</v>
      </c>
      <c r="B47" t="s">
        <v>55</v>
      </c>
      <c r="C47" t="s">
        <v>41</v>
      </c>
      <c r="D47" t="s">
        <v>71</v>
      </c>
    </row>
    <row r="48" spans="1:4" x14ac:dyDescent="0.25">
      <c r="A48" t="s">
        <v>57</v>
      </c>
      <c r="B48" t="s">
        <v>54</v>
      </c>
      <c r="C48" t="s">
        <v>42</v>
      </c>
      <c r="D48" t="s">
        <v>67</v>
      </c>
    </row>
    <row r="49" spans="1:5" x14ac:dyDescent="0.25">
      <c r="A49" t="s">
        <v>57</v>
      </c>
      <c r="B49" t="s">
        <v>55</v>
      </c>
      <c r="C49" t="s">
        <v>49</v>
      </c>
      <c r="D49" t="s">
        <v>68</v>
      </c>
    </row>
    <row r="50" spans="1:5" x14ac:dyDescent="0.25">
      <c r="A50" t="s">
        <v>58</v>
      </c>
      <c r="B50" t="s">
        <v>55</v>
      </c>
      <c r="C50" t="s">
        <v>50</v>
      </c>
      <c r="D50" t="s">
        <v>73</v>
      </c>
      <c r="E50" t="s">
        <v>75</v>
      </c>
    </row>
    <row r="51" spans="1:5" x14ac:dyDescent="0.25">
      <c r="A51" t="s">
        <v>58</v>
      </c>
      <c r="B51" t="s">
        <v>55</v>
      </c>
      <c r="C51" t="s">
        <v>51</v>
      </c>
      <c r="D51" t="s">
        <v>73</v>
      </c>
      <c r="E51" t="s">
        <v>75</v>
      </c>
    </row>
    <row r="52" spans="1:5" x14ac:dyDescent="0.25">
      <c r="A52" t="s">
        <v>58</v>
      </c>
      <c r="B52" t="s">
        <v>55</v>
      </c>
      <c r="C52" t="s">
        <v>52</v>
      </c>
      <c r="D52" t="s">
        <v>72</v>
      </c>
      <c r="E52" t="s">
        <v>75</v>
      </c>
    </row>
    <row r="53" spans="1:5" x14ac:dyDescent="0.25">
      <c r="A53" t="s">
        <v>64</v>
      </c>
      <c r="B53" t="s">
        <v>55</v>
      </c>
      <c r="C53" t="s">
        <v>61</v>
      </c>
      <c r="D53" t="s">
        <v>74</v>
      </c>
      <c r="E53" t="s">
        <v>75</v>
      </c>
    </row>
    <row r="54" spans="1:5" x14ac:dyDescent="0.25">
      <c r="A54" t="s">
        <v>57</v>
      </c>
      <c r="B54" t="s">
        <v>55</v>
      </c>
      <c r="C54" t="s">
        <v>62</v>
      </c>
      <c r="D54" t="s">
        <v>67</v>
      </c>
      <c r="E54" t="s">
        <v>75</v>
      </c>
    </row>
    <row r="55" spans="1:5" x14ac:dyDescent="0.25">
      <c r="A55" t="s">
        <v>57</v>
      </c>
      <c r="B55" t="s">
        <v>55</v>
      </c>
      <c r="C55" t="s">
        <v>63</v>
      </c>
      <c r="D55" t="s">
        <v>67</v>
      </c>
      <c r="E55" t="s">
        <v>75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9C07A-2ED5-4D6D-96B6-B2A9E4B23F27}">
  <dimension ref="B1:J58"/>
  <sheetViews>
    <sheetView tabSelected="1" workbookViewId="0">
      <pane xSplit="8" ySplit="16" topLeftCell="I42" activePane="bottomRight" state="frozen"/>
      <selection pane="topRight" activeCell="I1" sqref="I1"/>
      <selection pane="bottomLeft" activeCell="A16" sqref="A16"/>
      <selection pane="bottomRight" activeCell="C54" sqref="C54"/>
    </sheetView>
  </sheetViews>
  <sheetFormatPr defaultRowHeight="15" x14ac:dyDescent="0.25"/>
  <cols>
    <col min="2" max="2" width="31.7109375" bestFit="1" customWidth="1"/>
    <col min="3" max="3" width="28.7109375" customWidth="1"/>
    <col min="4" max="4" width="8.7109375" customWidth="1"/>
    <col min="5" max="5" width="13.7109375" bestFit="1" customWidth="1"/>
    <col min="6" max="6" width="12.5703125" bestFit="1" customWidth="1"/>
    <col min="7" max="8" width="13.7109375" bestFit="1" customWidth="1"/>
  </cols>
  <sheetData>
    <row r="1" spans="2:10" ht="31.5" x14ac:dyDescent="0.5">
      <c r="B1" s="4" t="s">
        <v>91</v>
      </c>
      <c r="C1" s="4"/>
    </row>
    <row r="3" spans="2:10" ht="37.5" x14ac:dyDescent="0.25">
      <c r="B3" s="9" t="s">
        <v>78</v>
      </c>
      <c r="C3" s="12" t="s">
        <v>79</v>
      </c>
      <c r="D3" s="12" t="s">
        <v>80</v>
      </c>
      <c r="E3" s="12" t="s">
        <v>81</v>
      </c>
      <c r="F3" s="12" t="s">
        <v>82</v>
      </c>
      <c r="G3" s="12" t="s">
        <v>83</v>
      </c>
      <c r="H3" s="12" t="s">
        <v>88</v>
      </c>
      <c r="I3" s="10"/>
      <c r="J3" s="8" t="s">
        <v>45</v>
      </c>
    </row>
    <row r="4" spans="2:10" x14ac:dyDescent="0.25">
      <c r="B4" t="s">
        <v>61</v>
      </c>
      <c r="C4" s="7">
        <v>141037</v>
      </c>
      <c r="D4" s="7">
        <v>406096</v>
      </c>
      <c r="E4" s="7">
        <v>160197</v>
      </c>
      <c r="F4" s="7">
        <v>199946</v>
      </c>
      <c r="G4" s="7">
        <v>275074</v>
      </c>
      <c r="H4" s="13">
        <f>SUM(C4:G4)</f>
        <v>1182350</v>
      </c>
    </row>
    <row r="5" spans="2:10" x14ac:dyDescent="0.25">
      <c r="B5" s="13" t="s">
        <v>42</v>
      </c>
      <c r="C5" s="13">
        <v>689</v>
      </c>
      <c r="D5" s="13">
        <v>2448</v>
      </c>
      <c r="E5" s="13">
        <v>884</v>
      </c>
      <c r="F5" s="13">
        <v>1000</v>
      </c>
      <c r="G5" s="13">
        <v>1591</v>
      </c>
      <c r="H5" s="13">
        <f>SUM(C5:G5)</f>
        <v>6612</v>
      </c>
    </row>
    <row r="6" spans="2:10" x14ac:dyDescent="0.25">
      <c r="B6" s="13" t="s">
        <v>40</v>
      </c>
      <c r="C6" s="13">
        <v>203</v>
      </c>
      <c r="D6" s="13">
        <v>912</v>
      </c>
      <c r="E6" s="13">
        <v>305</v>
      </c>
      <c r="F6" s="13">
        <v>381</v>
      </c>
      <c r="G6" s="13">
        <v>607</v>
      </c>
      <c r="H6" s="13">
        <f t="shared" ref="H6:H42" si="0">SUM(C6:G6)</f>
        <v>2408</v>
      </c>
    </row>
    <row r="7" spans="2:10" x14ac:dyDescent="0.25">
      <c r="B7" t="s">
        <v>0</v>
      </c>
      <c r="C7" s="13">
        <v>27</v>
      </c>
      <c r="D7" s="13">
        <v>51</v>
      </c>
      <c r="E7" s="13">
        <v>28</v>
      </c>
      <c r="F7" s="13">
        <v>27</v>
      </c>
      <c r="G7" s="13">
        <v>40</v>
      </c>
      <c r="H7" s="13">
        <f t="shared" si="0"/>
        <v>173</v>
      </c>
      <c r="J7">
        <v>2</v>
      </c>
    </row>
    <row r="8" spans="2:10" x14ac:dyDescent="0.25">
      <c r="B8" s="13" t="s">
        <v>84</v>
      </c>
      <c r="C8" s="13">
        <v>4</v>
      </c>
      <c r="D8" s="13">
        <v>4</v>
      </c>
      <c r="E8" s="13">
        <v>3</v>
      </c>
      <c r="F8" s="13">
        <v>6</v>
      </c>
      <c r="G8" s="13">
        <v>8</v>
      </c>
      <c r="H8" s="13">
        <f t="shared" si="0"/>
        <v>25</v>
      </c>
      <c r="J8">
        <v>2</v>
      </c>
    </row>
    <row r="9" spans="2:10" x14ac:dyDescent="0.25">
      <c r="B9" s="13" t="s">
        <v>76</v>
      </c>
      <c r="C9" s="13">
        <v>0</v>
      </c>
      <c r="D9" s="13">
        <v>4</v>
      </c>
      <c r="E9" s="13">
        <v>0</v>
      </c>
      <c r="F9" s="13">
        <v>4</v>
      </c>
      <c r="G9" s="13">
        <v>0</v>
      </c>
      <c r="H9" s="13">
        <f t="shared" si="0"/>
        <v>8</v>
      </c>
      <c r="J9">
        <v>2</v>
      </c>
    </row>
    <row r="10" spans="2:10" x14ac:dyDescent="0.25">
      <c r="B10" s="13" t="s">
        <v>2</v>
      </c>
      <c r="C10" s="13">
        <v>3</v>
      </c>
      <c r="D10" s="13">
        <v>31</v>
      </c>
      <c r="E10" s="13">
        <v>4</v>
      </c>
      <c r="F10" s="13">
        <v>5</v>
      </c>
      <c r="G10" s="13">
        <v>10</v>
      </c>
      <c r="H10" s="13">
        <f t="shared" si="0"/>
        <v>53</v>
      </c>
      <c r="J10">
        <v>2</v>
      </c>
    </row>
    <row r="11" spans="2:10" x14ac:dyDescent="0.25">
      <c r="B11" s="13" t="s">
        <v>77</v>
      </c>
      <c r="C11" s="13">
        <v>13</v>
      </c>
      <c r="D11" s="13">
        <v>6</v>
      </c>
      <c r="E11" s="13">
        <v>5</v>
      </c>
      <c r="F11" s="13">
        <v>40</v>
      </c>
      <c r="G11" s="13">
        <v>9</v>
      </c>
      <c r="H11" s="13">
        <f t="shared" si="0"/>
        <v>73</v>
      </c>
      <c r="J11">
        <v>2</v>
      </c>
    </row>
    <row r="12" spans="2:10" x14ac:dyDescent="0.25">
      <c r="B12" s="13" t="s">
        <v>3</v>
      </c>
      <c r="C12" s="13">
        <v>6</v>
      </c>
      <c r="D12" s="13">
        <v>10</v>
      </c>
      <c r="E12" s="13">
        <v>5</v>
      </c>
      <c r="F12" s="13">
        <v>1</v>
      </c>
      <c r="G12" s="13">
        <v>4</v>
      </c>
      <c r="H12" s="13">
        <f t="shared" si="0"/>
        <v>26</v>
      </c>
      <c r="J12">
        <v>10</v>
      </c>
    </row>
    <row r="13" spans="2:10" x14ac:dyDescent="0.25">
      <c r="B13" s="13" t="s">
        <v>4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f t="shared" si="0"/>
        <v>0</v>
      </c>
      <c r="J13">
        <v>10</v>
      </c>
    </row>
    <row r="14" spans="2:10" x14ac:dyDescent="0.25">
      <c r="B14" s="13" t="s">
        <v>5</v>
      </c>
      <c r="C14" s="13">
        <v>0</v>
      </c>
      <c r="D14" s="13">
        <v>1</v>
      </c>
      <c r="E14" s="13">
        <v>0</v>
      </c>
      <c r="F14" s="13">
        <v>0</v>
      </c>
      <c r="G14" s="13">
        <v>0</v>
      </c>
      <c r="H14" s="13">
        <f t="shared" si="0"/>
        <v>1</v>
      </c>
      <c r="J14">
        <v>10</v>
      </c>
    </row>
    <row r="15" spans="2:10" x14ac:dyDescent="0.25">
      <c r="B15" s="13" t="s">
        <v>6</v>
      </c>
      <c r="C15" s="13">
        <v>1</v>
      </c>
      <c r="D15" s="13">
        <v>3</v>
      </c>
      <c r="E15" s="13">
        <v>0</v>
      </c>
      <c r="F15" s="13">
        <v>0</v>
      </c>
      <c r="G15" s="13">
        <v>5</v>
      </c>
      <c r="H15" s="13">
        <f t="shared" si="0"/>
        <v>9</v>
      </c>
      <c r="J15">
        <v>10</v>
      </c>
    </row>
    <row r="16" spans="2:10" x14ac:dyDescent="0.25">
      <c r="B16" s="13" t="s">
        <v>7</v>
      </c>
      <c r="C16" s="13">
        <v>1</v>
      </c>
      <c r="D16" s="13">
        <v>1</v>
      </c>
      <c r="E16" s="13">
        <v>0</v>
      </c>
      <c r="F16" s="13">
        <v>1</v>
      </c>
      <c r="G16" s="13">
        <v>2</v>
      </c>
      <c r="H16" s="13">
        <f t="shared" si="0"/>
        <v>5</v>
      </c>
      <c r="J16">
        <v>10</v>
      </c>
    </row>
    <row r="17" spans="2:10" x14ac:dyDescent="0.25">
      <c r="B17" s="13" t="s">
        <v>8</v>
      </c>
      <c r="C17" s="13">
        <v>0</v>
      </c>
      <c r="D17" s="13">
        <v>0</v>
      </c>
      <c r="E17" s="13">
        <v>1</v>
      </c>
      <c r="F17" s="13">
        <v>5</v>
      </c>
      <c r="G17" s="13">
        <v>1</v>
      </c>
      <c r="H17" s="13">
        <f t="shared" si="0"/>
        <v>7</v>
      </c>
      <c r="J17">
        <v>10</v>
      </c>
    </row>
    <row r="18" spans="2:10" x14ac:dyDescent="0.25">
      <c r="B18" s="13" t="s">
        <v>9</v>
      </c>
      <c r="C18" s="13">
        <v>0</v>
      </c>
      <c r="D18" s="13">
        <v>1</v>
      </c>
      <c r="E18" s="13">
        <v>1</v>
      </c>
      <c r="F18" s="13">
        <v>1</v>
      </c>
      <c r="G18" s="13">
        <v>2</v>
      </c>
      <c r="H18" s="13">
        <f t="shared" si="0"/>
        <v>5</v>
      </c>
      <c r="J18">
        <v>10</v>
      </c>
    </row>
    <row r="19" spans="2:10" x14ac:dyDescent="0.25">
      <c r="B19" s="13" t="s">
        <v>85</v>
      </c>
      <c r="C19" s="13">
        <v>0</v>
      </c>
      <c r="D19" s="13">
        <v>25</v>
      </c>
      <c r="E19" s="13">
        <v>10</v>
      </c>
      <c r="F19" s="13">
        <v>8</v>
      </c>
      <c r="G19" s="13">
        <v>0</v>
      </c>
      <c r="H19" s="13">
        <f t="shared" si="0"/>
        <v>43</v>
      </c>
      <c r="J19">
        <v>10</v>
      </c>
    </row>
    <row r="20" spans="2:10" x14ac:dyDescent="0.25">
      <c r="B20" s="13" t="s">
        <v>86</v>
      </c>
      <c r="C20" s="13">
        <v>0</v>
      </c>
      <c r="D20" s="13">
        <v>1</v>
      </c>
      <c r="E20" s="13">
        <v>0</v>
      </c>
      <c r="F20" s="13">
        <v>0</v>
      </c>
      <c r="G20" s="13">
        <v>1</v>
      </c>
      <c r="H20" s="13">
        <f t="shared" si="0"/>
        <v>2</v>
      </c>
      <c r="J20">
        <v>1</v>
      </c>
    </row>
    <row r="21" spans="2:10" x14ac:dyDescent="0.25">
      <c r="B21" s="13" t="s">
        <v>13</v>
      </c>
      <c r="C21" s="13">
        <v>0</v>
      </c>
      <c r="D21" s="13">
        <v>0</v>
      </c>
      <c r="E21" s="13">
        <v>1</v>
      </c>
      <c r="F21" s="13">
        <v>0</v>
      </c>
      <c r="G21" s="13">
        <v>0</v>
      </c>
      <c r="H21" s="13">
        <f t="shared" si="0"/>
        <v>1</v>
      </c>
      <c r="J21">
        <v>7</v>
      </c>
    </row>
    <row r="22" spans="2:10" x14ac:dyDescent="0.25">
      <c r="B22" s="13" t="s">
        <v>14</v>
      </c>
      <c r="C22" s="13">
        <v>4</v>
      </c>
      <c r="D22" s="13">
        <v>7</v>
      </c>
      <c r="E22" s="13">
        <v>2</v>
      </c>
      <c r="F22" s="13">
        <v>5</v>
      </c>
      <c r="G22" s="13">
        <v>3</v>
      </c>
      <c r="H22" s="13">
        <f t="shared" si="0"/>
        <v>21</v>
      </c>
      <c r="J22">
        <v>2</v>
      </c>
    </row>
    <row r="23" spans="2:10" x14ac:dyDescent="0.25">
      <c r="B23" s="13" t="s">
        <v>15</v>
      </c>
      <c r="C23" s="13">
        <v>3</v>
      </c>
      <c r="D23" s="13">
        <v>0</v>
      </c>
      <c r="E23" s="13">
        <v>0</v>
      </c>
      <c r="F23" s="13">
        <v>6</v>
      </c>
      <c r="G23" s="13">
        <v>5</v>
      </c>
      <c r="H23" s="13">
        <f t="shared" si="0"/>
        <v>14</v>
      </c>
      <c r="J23">
        <v>5</v>
      </c>
    </row>
    <row r="24" spans="2:10" x14ac:dyDescent="0.25">
      <c r="B24" s="13" t="s">
        <v>16</v>
      </c>
      <c r="C24" s="13">
        <v>0</v>
      </c>
      <c r="D24" s="13">
        <v>0</v>
      </c>
      <c r="E24" s="13">
        <v>0</v>
      </c>
      <c r="F24" s="13">
        <v>1</v>
      </c>
      <c r="G24" s="13">
        <v>0</v>
      </c>
      <c r="H24" s="13">
        <f t="shared" si="0"/>
        <v>1</v>
      </c>
      <c r="J24">
        <v>5</v>
      </c>
    </row>
    <row r="25" spans="2:10" x14ac:dyDescent="0.25">
      <c r="B25" s="13" t="s">
        <v>17</v>
      </c>
      <c r="C25" s="13">
        <v>0</v>
      </c>
      <c r="D25" s="13">
        <v>1</v>
      </c>
      <c r="E25" s="13">
        <v>2</v>
      </c>
      <c r="F25" s="13">
        <v>0</v>
      </c>
      <c r="G25" s="13">
        <v>0</v>
      </c>
      <c r="H25" s="13">
        <f t="shared" si="0"/>
        <v>3</v>
      </c>
      <c r="J25">
        <v>5</v>
      </c>
    </row>
    <row r="26" spans="2:10" x14ac:dyDescent="0.25">
      <c r="B26" s="13" t="s">
        <v>18</v>
      </c>
      <c r="C26" s="13">
        <v>2</v>
      </c>
      <c r="D26" s="13">
        <v>17</v>
      </c>
      <c r="E26" s="13">
        <v>2</v>
      </c>
      <c r="F26" s="13">
        <v>2</v>
      </c>
      <c r="G26" s="13">
        <v>14</v>
      </c>
      <c r="H26" s="13">
        <f t="shared" si="0"/>
        <v>37</v>
      </c>
      <c r="J26">
        <v>5</v>
      </c>
    </row>
    <row r="27" spans="2:10" x14ac:dyDescent="0.25">
      <c r="B27" s="13" t="s">
        <v>19</v>
      </c>
      <c r="C27" s="13">
        <v>1</v>
      </c>
      <c r="D27" s="13">
        <v>0</v>
      </c>
      <c r="E27" s="13">
        <v>1</v>
      </c>
      <c r="F27" s="13">
        <v>3</v>
      </c>
      <c r="G27" s="13">
        <v>1</v>
      </c>
      <c r="H27" s="13">
        <f t="shared" si="0"/>
        <v>6</v>
      </c>
      <c r="J27">
        <v>2</v>
      </c>
    </row>
    <row r="28" spans="2:10" x14ac:dyDescent="0.25">
      <c r="B28" s="13" t="s">
        <v>23</v>
      </c>
      <c r="C28" s="13">
        <v>18</v>
      </c>
      <c r="D28" s="13">
        <v>12</v>
      </c>
      <c r="E28" s="13">
        <v>1</v>
      </c>
      <c r="F28" s="13">
        <v>0</v>
      </c>
      <c r="G28" s="13">
        <v>0</v>
      </c>
      <c r="H28" s="13">
        <f t="shared" si="0"/>
        <v>31</v>
      </c>
      <c r="J28">
        <v>3</v>
      </c>
    </row>
    <row r="29" spans="2:10" x14ac:dyDescent="0.25">
      <c r="B29" s="13" t="s">
        <v>87</v>
      </c>
      <c r="C29" s="13">
        <v>0</v>
      </c>
      <c r="D29" s="13">
        <v>11</v>
      </c>
      <c r="E29" s="13">
        <v>0</v>
      </c>
      <c r="F29" s="13">
        <v>1</v>
      </c>
      <c r="G29" s="13">
        <v>6</v>
      </c>
      <c r="H29" s="13">
        <f t="shared" si="0"/>
        <v>18</v>
      </c>
      <c r="J29">
        <v>3</v>
      </c>
    </row>
    <row r="30" spans="2:10" x14ac:dyDescent="0.25">
      <c r="B30" s="13" t="s">
        <v>27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f t="shared" si="0"/>
        <v>0</v>
      </c>
      <c r="J30">
        <v>3</v>
      </c>
    </row>
    <row r="31" spans="2:10" x14ac:dyDescent="0.25">
      <c r="B31" s="13" t="s">
        <v>30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f t="shared" si="0"/>
        <v>0</v>
      </c>
      <c r="J31">
        <v>3</v>
      </c>
    </row>
    <row r="32" spans="2:10" x14ac:dyDescent="0.25">
      <c r="B32" s="13" t="s">
        <v>31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f t="shared" si="0"/>
        <v>0</v>
      </c>
      <c r="J32">
        <v>0.2</v>
      </c>
    </row>
    <row r="33" spans="2:10" x14ac:dyDescent="0.25">
      <c r="B33" s="13" t="s">
        <v>32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f t="shared" si="0"/>
        <v>0</v>
      </c>
      <c r="J33">
        <v>0.2</v>
      </c>
    </row>
    <row r="34" spans="2:10" x14ac:dyDescent="0.25">
      <c r="B34" s="13" t="s">
        <v>36</v>
      </c>
      <c r="C34" s="13">
        <v>6</v>
      </c>
      <c r="D34" s="13">
        <v>55</v>
      </c>
      <c r="E34" s="13">
        <v>25</v>
      </c>
      <c r="F34" s="13">
        <v>11</v>
      </c>
      <c r="G34" s="13">
        <v>22</v>
      </c>
      <c r="H34" s="13">
        <f t="shared" si="0"/>
        <v>119</v>
      </c>
      <c r="J34">
        <v>2</v>
      </c>
    </row>
    <row r="35" spans="2:10" x14ac:dyDescent="0.25">
      <c r="B35" s="13" t="s">
        <v>37</v>
      </c>
      <c r="C35" s="13">
        <v>0</v>
      </c>
      <c r="D35" s="13">
        <v>0</v>
      </c>
      <c r="E35" s="13">
        <v>0</v>
      </c>
      <c r="F35" s="13">
        <v>0</v>
      </c>
      <c r="G35" s="13">
        <v>1</v>
      </c>
      <c r="H35" s="13">
        <f t="shared" si="0"/>
        <v>1</v>
      </c>
      <c r="J35">
        <v>2</v>
      </c>
    </row>
    <row r="36" spans="2:10" x14ac:dyDescent="0.25">
      <c r="B36" s="13" t="s">
        <v>38</v>
      </c>
      <c r="C36" s="13">
        <v>64</v>
      </c>
      <c r="D36" s="13">
        <v>169</v>
      </c>
      <c r="E36" s="13">
        <v>28</v>
      </c>
      <c r="F36" s="13">
        <v>52</v>
      </c>
      <c r="G36" s="13">
        <v>78</v>
      </c>
      <c r="H36" s="13">
        <f t="shared" si="0"/>
        <v>391</v>
      </c>
      <c r="J36">
        <v>1</v>
      </c>
    </row>
    <row r="37" spans="2:10" x14ac:dyDescent="0.25">
      <c r="B37" s="13" t="s">
        <v>39</v>
      </c>
      <c r="C37" s="13">
        <v>6</v>
      </c>
      <c r="D37" s="13">
        <v>8</v>
      </c>
      <c r="E37" s="13">
        <v>7</v>
      </c>
      <c r="F37" s="13">
        <v>1</v>
      </c>
      <c r="G37" s="13">
        <v>5</v>
      </c>
      <c r="H37" s="13">
        <f t="shared" si="0"/>
        <v>27</v>
      </c>
      <c r="J37">
        <v>6</v>
      </c>
    </row>
    <row r="38" spans="2:10" x14ac:dyDescent="0.25">
      <c r="B38" s="13" t="s">
        <v>41</v>
      </c>
      <c r="C38" s="13">
        <v>188</v>
      </c>
      <c r="D38" s="13">
        <v>319</v>
      </c>
      <c r="E38" s="13">
        <v>152</v>
      </c>
      <c r="F38" s="13">
        <v>63</v>
      </c>
      <c r="G38" s="13">
        <v>329</v>
      </c>
      <c r="H38" s="13">
        <f t="shared" si="0"/>
        <v>1051</v>
      </c>
      <c r="J38">
        <v>3</v>
      </c>
    </row>
    <row r="39" spans="2:10" x14ac:dyDescent="0.25">
      <c r="B39" s="13" t="s">
        <v>49</v>
      </c>
      <c r="C39" s="2">
        <v>306</v>
      </c>
      <c r="D39" s="2">
        <v>1155</v>
      </c>
      <c r="E39" s="2">
        <v>374</v>
      </c>
      <c r="F39" s="2">
        <v>490</v>
      </c>
      <c r="G39" s="2">
        <v>792</v>
      </c>
      <c r="H39" s="13">
        <f t="shared" si="0"/>
        <v>3117</v>
      </c>
      <c r="J39">
        <v>1</v>
      </c>
    </row>
    <row r="40" spans="2:10" x14ac:dyDescent="0.25">
      <c r="B40" t="s">
        <v>50</v>
      </c>
      <c r="C40" s="7">
        <v>1020</v>
      </c>
      <c r="D40" s="7">
        <v>2890</v>
      </c>
      <c r="E40" s="7">
        <v>1835</v>
      </c>
      <c r="F40" s="7">
        <v>2334</v>
      </c>
      <c r="G40" s="7">
        <v>4121</v>
      </c>
      <c r="H40" s="13">
        <f t="shared" si="0"/>
        <v>12200</v>
      </c>
      <c r="J40">
        <v>4</v>
      </c>
    </row>
    <row r="41" spans="2:10" x14ac:dyDescent="0.25">
      <c r="B41" t="s">
        <v>51</v>
      </c>
      <c r="C41" s="7">
        <v>186</v>
      </c>
      <c r="D41" s="7">
        <v>1273</v>
      </c>
      <c r="E41" s="7">
        <v>150</v>
      </c>
      <c r="F41" s="7">
        <v>161</v>
      </c>
      <c r="G41" s="7">
        <v>899</v>
      </c>
      <c r="H41" s="13">
        <f t="shared" si="0"/>
        <v>2669</v>
      </c>
      <c r="J41">
        <v>4</v>
      </c>
    </row>
    <row r="42" spans="2:10" x14ac:dyDescent="0.25">
      <c r="B42" t="s">
        <v>52</v>
      </c>
      <c r="C42" s="7">
        <v>114</v>
      </c>
      <c r="D42" s="7">
        <v>240</v>
      </c>
      <c r="E42" s="7">
        <v>451</v>
      </c>
      <c r="F42" s="7">
        <v>583</v>
      </c>
      <c r="G42" s="7">
        <v>698</v>
      </c>
      <c r="H42" s="13">
        <f t="shared" si="0"/>
        <v>2086</v>
      </c>
      <c r="J42">
        <v>6</v>
      </c>
    </row>
    <row r="43" spans="2:10" x14ac:dyDescent="0.25">
      <c r="B43" t="s">
        <v>62</v>
      </c>
      <c r="C43" s="7">
        <v>19</v>
      </c>
      <c r="D43" s="7">
        <v>110</v>
      </c>
      <c r="E43" s="7">
        <v>74</v>
      </c>
      <c r="F43" s="7">
        <v>12</v>
      </c>
      <c r="G43" s="7">
        <v>43</v>
      </c>
      <c r="H43" s="3">
        <f>SUM(C43:G43)</f>
        <v>258</v>
      </c>
      <c r="J43">
        <v>2</v>
      </c>
    </row>
    <row r="44" spans="2:10" x14ac:dyDescent="0.25">
      <c r="B44" s="5" t="s">
        <v>93</v>
      </c>
      <c r="C44">
        <f>(C7*$J$7)+(C8*$J$8)+(C9*$J$9)+(C10*$J$10)+(C11*$J$11)+(C12*$J$12)+(C13*$J$13)+(C14*$J$14)+(C15*$J$15)+(C16*$J$16)+(C17*$J$17)+(C18*$J$18)+(C19*$J$19)+(C20*$J$20)+(C21*$J$21)+(C22*$J$22)+(C23*$J$23)+(C24*$J$24)+(C25*$J$25)+(C26*$J$26)+(C27*$J$27)+(C28*$J$28)+(C29*$J$29)+(C30*$J$30)+(C31*$J$31)+(C32*$J$32)+(C33*$J$33)+(C34*$J$34)+(C35*$J$35)+(C36*$J$36)+(C37*$J$37)+(C38*$J$38)+(C39*$J$39)+(C40*$J$40)+(C41*$J$41)+(C42*$J$42)</f>
        <v>6753</v>
      </c>
      <c r="D44">
        <f t="shared" ref="D44:H44" si="1">(D7*$J$7)+(D8*$J$8)+(D9*$J$9)+(D10*$J$10)+(D11*$J$11)+(D12*$J$12)+(D13*$J$13)+(D14*$J$14)+(D15*$J$15)+(D16*$J$16)+(D17*$J$17)+(D18*$J$18)+(D19*$J$19)+(D20*$J$20)+(D21*$J$21)+(D22*$J$22)+(D23*$J$23)+(D24*$J$24)+(D25*$J$25)+(D26*$J$26)+(D27*$J$27)+(D28*$J$28)+(D29*$J$29)+(D30*$J$30)+(D31*$J$31)+(D32*$J$32)+(D33*$J$33)+(D34*$J$34)+(D35*$J$35)+(D36*$J$36)+(D37*$J$37)+(D38*$J$38)+(D39*$J$39)+(D40*$J$40)+(D41*$J$41)+(D42*$J$42)</f>
        <v>21307</v>
      </c>
      <c r="E44">
        <f t="shared" si="1"/>
        <v>11882</v>
      </c>
      <c r="F44">
        <f t="shared" si="1"/>
        <v>14625</v>
      </c>
      <c r="G44">
        <f t="shared" si="1"/>
        <v>26597</v>
      </c>
      <c r="H44">
        <f t="shared" si="1"/>
        <v>81164</v>
      </c>
    </row>
    <row r="45" spans="2:10" x14ac:dyDescent="0.25">
      <c r="B45" t="s">
        <v>94</v>
      </c>
      <c r="C45" s="14">
        <f>(C43/C4)*100000</f>
        <v>13.471642193183349</v>
      </c>
      <c r="D45" s="14">
        <f t="shared" ref="D45:H45" si="2">(D43/D4)*100000</f>
        <v>27.087191206020254</v>
      </c>
      <c r="E45" s="14">
        <f t="shared" si="2"/>
        <v>46.193124715194415</v>
      </c>
      <c r="F45" s="14">
        <f t="shared" si="2"/>
        <v>6.0016204375181301</v>
      </c>
      <c r="G45" s="14">
        <f t="shared" si="2"/>
        <v>15.632157164981059</v>
      </c>
      <c r="H45" s="14">
        <f t="shared" si="2"/>
        <v>21.820949803357717</v>
      </c>
    </row>
    <row r="46" spans="2:10" x14ac:dyDescent="0.25">
      <c r="B46" t="s">
        <v>95</v>
      </c>
      <c r="C46">
        <f>C5+C6</f>
        <v>892</v>
      </c>
      <c r="D46">
        <f t="shared" ref="D46:H46" si="3">D5+D6</f>
        <v>3360</v>
      </c>
      <c r="E46">
        <f t="shared" si="3"/>
        <v>1189</v>
      </c>
      <c r="F46">
        <f t="shared" si="3"/>
        <v>1381</v>
      </c>
      <c r="G46">
        <f t="shared" si="3"/>
        <v>2198</v>
      </c>
      <c r="H46">
        <f t="shared" si="3"/>
        <v>9020</v>
      </c>
    </row>
    <row r="47" spans="2:10" x14ac:dyDescent="0.25">
      <c r="B47" t="s">
        <v>89</v>
      </c>
      <c r="C47" s="14">
        <f>(C44-C45)/C46</f>
        <v>7.5555250648058481</v>
      </c>
      <c r="D47" s="14">
        <f t="shared" ref="D47:H47" si="4">(D44-D45)/D46</f>
        <v>6.333307383569637</v>
      </c>
      <c r="E47" s="14">
        <f t="shared" si="4"/>
        <v>9.9544212575986588</v>
      </c>
      <c r="F47" s="14">
        <f t="shared" si="4"/>
        <v>10.585806212572397</v>
      </c>
      <c r="G47" s="14">
        <f t="shared" si="4"/>
        <v>12.093433959433584</v>
      </c>
      <c r="H47" s="14">
        <f t="shared" si="4"/>
        <v>8.9958069900439739</v>
      </c>
    </row>
    <row r="49" spans="2:8" ht="25.5" customHeight="1" x14ac:dyDescent="0.25">
      <c r="B49" s="11" t="s">
        <v>89</v>
      </c>
      <c r="C49" s="6" t="s">
        <v>90</v>
      </c>
      <c r="D49" s="6"/>
      <c r="E49" s="6"/>
      <c r="F49" s="6"/>
      <c r="G49" s="6"/>
      <c r="H49" s="6"/>
    </row>
    <row r="50" spans="2:8" ht="30" x14ac:dyDescent="0.25">
      <c r="C50" s="15" t="s">
        <v>92</v>
      </c>
      <c r="D50" s="15"/>
      <c r="E50" s="15"/>
      <c r="F50" s="15"/>
      <c r="G50" s="15"/>
      <c r="H50" s="15"/>
    </row>
    <row r="54" spans="2:8" x14ac:dyDescent="0.25">
      <c r="C54" s="7"/>
    </row>
    <row r="55" spans="2:8" x14ac:dyDescent="0.25">
      <c r="C55" s="7"/>
    </row>
    <row r="56" spans="2:8" x14ac:dyDescent="0.25">
      <c r="C56" s="7"/>
    </row>
    <row r="57" spans="2:8" x14ac:dyDescent="0.25">
      <c r="C57" s="7"/>
    </row>
    <row r="58" spans="2:8" x14ac:dyDescent="0.25">
      <c r="C58" s="7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tbl_parametros</vt:lpstr>
      <vt:lpstr>PDCA POR UEOP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</dc:creator>
  <cp:lastModifiedBy>Geo</cp:lastModifiedBy>
  <dcterms:created xsi:type="dcterms:W3CDTF">2019-09-05T13:06:16Z</dcterms:created>
  <dcterms:modified xsi:type="dcterms:W3CDTF">2019-09-09T16:59:17Z</dcterms:modified>
</cp:coreProperties>
</file>