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armywestpoint.sharepoint.com/sites/DSE/Faculty/TEACH/EM384/AT23-2/Graded Events/Homework Set 7/"/>
    </mc:Choice>
  </mc:AlternateContent>
  <xr:revisionPtr revIDLastSave="201" documentId="8_{70BC1967-DFC6-46FF-B5E2-9FE50CEDAAEF}" xr6:coauthVersionLast="47" xr6:coauthVersionMax="47" xr10:uidLastSave="{5D759E5D-FFE7-4415-B3EF-B7A1ECE87813}"/>
  <bookViews>
    <workbookView xWindow="0" yWindow="0" windowWidth="8170" windowHeight="10200" firstSheet="1" activeTab="1" xr2:uid="{608C924D-5DD6-45A1-9BCA-779DC8F63934}"/>
  </bookViews>
  <sheets>
    <sheet name="Transshipment" sheetId="1" r:id="rId1"/>
    <sheet name="Assignment" sheetId="2" r:id="rId2"/>
  </sheets>
  <definedNames>
    <definedName name="solver_adj" localSheetId="1" hidden="1">Assignment!$B$24:$B$26,Assignment!$B$28,Assignment!$C$25:$C$26,Assignment!$D$26,Assignment!$E$24,Assignment!$E$27:$F$28,Assignment!$F$29,Assignment!$G$31,Assignment!$H$30:$I$31,Assignment!$I$32,Assignment!$C$38:$C$40</definedName>
    <definedName name="solver_adj" localSheetId="0" hidden="1">Transshipment!$B$24:$B$26,Transshipment!$B$28,Transshipment!$C$25:$C$26,Transshipment!$D$26,Transshipment!$E$24,Transshipment!$E$27:$F$28,Transshipment!$F$29,Transshipment!$G$31,Transshipment!$H$30:$I$31,Transshipment!$I$32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2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Assignment!$C$38:$C$40</definedName>
    <definedName name="solver_lhs1" localSheetId="0" hidden="1">Transshipment!$D$26</definedName>
    <definedName name="solver_lhs2" localSheetId="1" hidden="1">Assignment!$D$26</definedName>
    <definedName name="solver_lhs2" localSheetId="0" hidden="1">Transshipment!$E$24</definedName>
    <definedName name="solver_lhs3" localSheetId="1" hidden="1">Assignment!$E$24</definedName>
    <definedName name="solver_lhs3" localSheetId="0" hidden="1">Transshipment!$E$27</definedName>
    <definedName name="solver_lhs4" localSheetId="1" hidden="1">Assignment!$E$27</definedName>
    <definedName name="solver_lhs4" localSheetId="0" hidden="1">Transshipment!$F$28</definedName>
    <definedName name="solver_lhs5" localSheetId="1" hidden="1">Assignment!$F$28</definedName>
    <definedName name="solver_lhs5" localSheetId="0" hidden="1">Transshipment!$H$33:$I$33</definedName>
    <definedName name="solver_lhs6" localSheetId="1" hidden="1">Assignment!$H$33:$I$33</definedName>
    <definedName name="solver_lhs6" localSheetId="0" hidden="1">Transshipment!$I$31</definedName>
    <definedName name="solver_lhs7" localSheetId="1" hidden="1">Assignment!$I$31</definedName>
    <definedName name="solver_lhs7" localSheetId="0" hidden="1">Transshipment!$J$24:$J$26</definedName>
    <definedName name="solver_lhs8" localSheetId="1" hidden="1">Assignment!$J$24:$J$26</definedName>
    <definedName name="solver_lhs8" localSheetId="0" hidden="1">Transshipment!$J$27:$J$32</definedName>
    <definedName name="solver_lhs9" localSheetId="1" hidden="1">Assignment!$J$27:$J$32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9</definedName>
    <definedName name="solver_num" localSheetId="0" hidden="1">8</definedName>
    <definedName name="solver_nwt" localSheetId="1" hidden="1">1</definedName>
    <definedName name="solver_nwt" localSheetId="0" hidden="1">1</definedName>
    <definedName name="solver_opt" localSheetId="1" hidden="1">Assignment!$C$19</definedName>
    <definedName name="solver_opt" localSheetId="0" hidden="1">Transshipment!$C$19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el1" localSheetId="1" hidden="1">5</definedName>
    <definedName name="solver_rel1" localSheetId="0" hidden="1">1</definedName>
    <definedName name="solver_rel2" localSheetId="1" hidden="1">1</definedName>
    <definedName name="solver_rel2" localSheetId="0" hidden="1">1</definedName>
    <definedName name="solver_rel3" localSheetId="1" hidden="1">1</definedName>
    <definedName name="solver_rel3" localSheetId="0" hidden="1">1</definedName>
    <definedName name="solver_rel4" localSheetId="1" hidden="1">1</definedName>
    <definedName name="solver_rel4" localSheetId="0" hidden="1">1</definedName>
    <definedName name="solver_rel5" localSheetId="1" hidden="1">1</definedName>
    <definedName name="solver_rel5" localSheetId="0" hidden="1">2</definedName>
    <definedName name="solver_rel6" localSheetId="1" hidden="1">2</definedName>
    <definedName name="solver_rel6" localSheetId="0" hidden="1">1</definedName>
    <definedName name="solver_rel7" localSheetId="1" hidden="1">1</definedName>
    <definedName name="solver_rel7" localSheetId="0" hidden="1">1</definedName>
    <definedName name="solver_rel8" localSheetId="1" hidden="1">1</definedName>
    <definedName name="solver_rel8" localSheetId="0" hidden="1">2</definedName>
    <definedName name="solver_rel9" localSheetId="1" hidden="1">2</definedName>
    <definedName name="solver_rhs1" localSheetId="1" hidden="1">"binary"</definedName>
    <definedName name="solver_rhs1" localSheetId="0" hidden="1">Transshipment!$N$6</definedName>
    <definedName name="solver_rhs2" localSheetId="1" hidden="1">Assignment!$N$6</definedName>
    <definedName name="solver_rhs2" localSheetId="0" hidden="1">Transshipment!$O$4</definedName>
    <definedName name="solver_rhs3" localSheetId="1" hidden="1">Assignment!$O$4</definedName>
    <definedName name="solver_rhs3" localSheetId="0" hidden="1">Transshipment!$O$7</definedName>
    <definedName name="solver_rhs4" localSheetId="1" hidden="1">Assignment!$O$7</definedName>
    <definedName name="solver_rhs4" localSheetId="0" hidden="1">Transshipment!$P$8</definedName>
    <definedName name="solver_rhs5" localSheetId="1" hidden="1">Assignment!$P$8</definedName>
    <definedName name="solver_rhs5" localSheetId="0" hidden="1">Transshipment!$H$35:$I$35</definedName>
    <definedName name="solver_rhs6" localSheetId="1" hidden="1">Assignment!$H$35:$I$35</definedName>
    <definedName name="solver_rhs6" localSheetId="0" hidden="1">Transshipment!$S$11</definedName>
    <definedName name="solver_rhs7" localSheetId="1" hidden="1">Assignment!$S$11</definedName>
    <definedName name="solver_rhs7" localSheetId="0" hidden="1">Transshipment!$L$24:$L$26</definedName>
    <definedName name="solver_rhs8" localSheetId="1" hidden="1">Assignment!$L$24:$L$26</definedName>
    <definedName name="solver_rhs8" localSheetId="0" hidden="1">Transshipment!$L$27:$L$32</definedName>
    <definedName name="solver_rhs9" localSheetId="1" hidden="1">Assignment!$L$27:$L$32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C19" i="1"/>
  <c r="C19" i="2"/>
  <c r="I35" i="2"/>
  <c r="H35" i="2"/>
  <c r="L26" i="2"/>
  <c r="L25" i="2"/>
  <c r="L24" i="2"/>
  <c r="I35" i="1"/>
  <c r="H35" i="1"/>
  <c r="L25" i="1"/>
  <c r="L26" i="1"/>
  <c r="L24" i="1"/>
  <c r="L27" i="2"/>
  <c r="I33" i="2"/>
  <c r="H33" i="2"/>
  <c r="L32" i="2"/>
  <c r="J32" i="2"/>
  <c r="L31" i="2"/>
  <c r="J31" i="2"/>
  <c r="L30" i="2"/>
  <c r="J30" i="2"/>
  <c r="L29" i="2"/>
  <c r="J29" i="2"/>
  <c r="L28" i="2"/>
  <c r="J28" i="2"/>
  <c r="J27" i="2"/>
  <c r="J26" i="2"/>
  <c r="J25" i="2"/>
  <c r="J24" i="2"/>
  <c r="L32" i="1"/>
  <c r="L31" i="1"/>
  <c r="L30" i="1"/>
  <c r="L29" i="1"/>
  <c r="L28" i="1"/>
  <c r="L27" i="1"/>
  <c r="J29" i="1"/>
  <c r="J30" i="1"/>
  <c r="J31" i="1"/>
  <c r="J32" i="1"/>
  <c r="J28" i="1"/>
  <c r="I33" i="1"/>
  <c r="H33" i="1"/>
  <c r="J25" i="1"/>
  <c r="J26" i="1"/>
  <c r="J24" i="1"/>
</calcChain>
</file>

<file path=xl/sharedStrings.xml><?xml version="1.0" encoding="utf-8"?>
<sst xmlns="http://schemas.openxmlformats.org/spreadsheetml/2006/main" count="175" uniqueCount="30">
  <si>
    <t>Parameters</t>
  </si>
  <si>
    <t>COST TABLE</t>
  </si>
  <si>
    <t>CAPACITY TABLE</t>
  </si>
  <si>
    <t>From To</t>
  </si>
  <si>
    <t>D</t>
  </si>
  <si>
    <t>E</t>
  </si>
  <si>
    <t>F</t>
  </si>
  <si>
    <t>G</t>
  </si>
  <si>
    <t>H</t>
  </si>
  <si>
    <t>I</t>
  </si>
  <si>
    <t>J</t>
  </si>
  <si>
    <t>K</t>
  </si>
  <si>
    <t>A</t>
  </si>
  <si>
    <t>B</t>
  </si>
  <si>
    <t>C</t>
  </si>
  <si>
    <t>Supply</t>
  </si>
  <si>
    <t>Demand</t>
  </si>
  <si>
    <t>Objective Function</t>
  </si>
  <si>
    <t>Decision Variables</t>
  </si>
  <si>
    <t>LHS</t>
  </si>
  <si>
    <t>RHS</t>
  </si>
  <si>
    <t>&lt;=</t>
  </si>
  <si>
    <t>SUPPLY CONSTRAINTS</t>
  </si>
  <si>
    <t>=</t>
  </si>
  <si>
    <t>TRANSSHIPMENT CONSTRAINTS</t>
  </si>
  <si>
    <t>DEMAND CONSTRAINTS</t>
  </si>
  <si>
    <t>A Cost</t>
  </si>
  <si>
    <t>B Cost</t>
  </si>
  <si>
    <t>C Cost</t>
  </si>
  <si>
    <t>Binary 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</si>
</sst>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1" fontId="0" fillId="6" borderId="1" xfId="0" applyNumberFormat="1" applyFill="1" applyBorder="1" applyAlignment="1">
      <alignment horizontal="center"/>
    </xf>
    <xf numFmtId="11" fontId="0" fillId="5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/>
    <xf numFmtId="164" fontId="0" fillId="3" borderId="0" xfId="0" applyNumberFormat="1" applyFill="1" applyAlignment="1">
      <alignment horizontal="center"/>
    </xf>
    <xf numFmtId="164" fontId="0" fillId="2" borderId="0" xfId="0" applyNumberFormat="1" applyFill="1"/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D9EE-899E-4083-A9E2-AE53B216E8AC}">
  <dimension ref="A1:S36"/>
  <sheetViews>
    <sheetView zoomScale="81" workbookViewId="0">
      <selection activeCell="N15" sqref="N15"/>
    </sheetView>
  </sheetViews>
  <sheetFormatPr defaultRowHeight="14.5" x14ac:dyDescent="0.35"/>
  <sheetData>
    <row r="1" spans="1:19" x14ac:dyDescent="0.35">
      <c r="A1" s="4" t="s">
        <v>0</v>
      </c>
    </row>
    <row r="2" spans="1:19" x14ac:dyDescent="0.35">
      <c r="A2" t="s">
        <v>1</v>
      </c>
      <c r="K2" t="s">
        <v>2</v>
      </c>
    </row>
    <row r="3" spans="1:19" x14ac:dyDescent="0.35">
      <c r="A3" s="2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K3" s="2" t="s">
        <v>3</v>
      </c>
      <c r="L3" s="3" t="s">
        <v>4</v>
      </c>
      <c r="M3" s="3" t="s">
        <v>5</v>
      </c>
      <c r="N3" s="3" t="s">
        <v>6</v>
      </c>
      <c r="O3" s="3" t="s">
        <v>7</v>
      </c>
      <c r="P3" s="3" t="s">
        <v>8</v>
      </c>
      <c r="Q3" s="3" t="s">
        <v>9</v>
      </c>
      <c r="R3" s="3" t="s">
        <v>10</v>
      </c>
      <c r="S3" s="3" t="s">
        <v>11</v>
      </c>
    </row>
    <row r="4" spans="1:19" x14ac:dyDescent="0.35">
      <c r="A4" s="3" t="s">
        <v>12</v>
      </c>
      <c r="B4" s="7">
        <v>10</v>
      </c>
      <c r="C4" s="9"/>
      <c r="D4" s="9"/>
      <c r="E4" s="7">
        <v>2</v>
      </c>
      <c r="F4" s="9"/>
      <c r="G4" s="9"/>
      <c r="H4" s="9"/>
      <c r="I4" s="9"/>
      <c r="K4" s="3" t="s">
        <v>12</v>
      </c>
      <c r="L4" s="11"/>
      <c r="M4" s="10"/>
      <c r="N4" s="10"/>
      <c r="O4" s="6">
        <v>20</v>
      </c>
      <c r="P4" s="10"/>
      <c r="Q4" s="10"/>
      <c r="R4" s="10"/>
      <c r="S4" s="10"/>
    </row>
    <row r="5" spans="1:19" x14ac:dyDescent="0.35">
      <c r="A5" s="3" t="s">
        <v>13</v>
      </c>
      <c r="B5" s="7">
        <v>4</v>
      </c>
      <c r="C5" s="7">
        <v>4</v>
      </c>
      <c r="D5" s="9"/>
      <c r="E5" s="9"/>
      <c r="F5" s="9"/>
      <c r="G5" s="9"/>
      <c r="H5" s="9"/>
      <c r="I5" s="9"/>
      <c r="K5" s="3" t="s">
        <v>13</v>
      </c>
      <c r="L5" s="11"/>
      <c r="M5" s="11"/>
      <c r="N5" s="10"/>
      <c r="O5" s="10"/>
      <c r="P5" s="10"/>
      <c r="Q5" s="10"/>
      <c r="R5" s="10"/>
      <c r="S5" s="10"/>
    </row>
    <row r="6" spans="1:19" x14ac:dyDescent="0.35">
      <c r="A6" s="3" t="s">
        <v>14</v>
      </c>
      <c r="B6" s="7">
        <v>10</v>
      </c>
      <c r="C6" s="7">
        <v>9</v>
      </c>
      <c r="D6" s="7">
        <v>15</v>
      </c>
      <c r="E6" s="9"/>
      <c r="F6" s="9"/>
      <c r="G6" s="9"/>
      <c r="H6" s="9"/>
      <c r="I6" s="9"/>
      <c r="K6" s="3" t="s">
        <v>14</v>
      </c>
      <c r="L6" s="11"/>
      <c r="M6" s="11"/>
      <c r="N6" s="6">
        <v>50</v>
      </c>
      <c r="O6" s="10"/>
      <c r="P6" s="10"/>
      <c r="Q6" s="10"/>
      <c r="R6" s="10"/>
      <c r="S6" s="10"/>
    </row>
    <row r="7" spans="1:19" x14ac:dyDescent="0.35">
      <c r="A7" s="3" t="s">
        <v>4</v>
      </c>
      <c r="B7" s="9"/>
      <c r="C7" s="9"/>
      <c r="D7" s="9"/>
      <c r="E7" s="7">
        <v>5</v>
      </c>
      <c r="F7" s="7">
        <v>7</v>
      </c>
      <c r="G7" s="9"/>
      <c r="H7" s="9"/>
      <c r="I7" s="9"/>
      <c r="K7" s="3" t="s">
        <v>4</v>
      </c>
      <c r="L7" s="10"/>
      <c r="M7" s="10"/>
      <c r="N7" s="10"/>
      <c r="O7" s="6">
        <v>50</v>
      </c>
      <c r="P7" s="11"/>
      <c r="Q7" s="10"/>
      <c r="R7" s="10"/>
      <c r="S7" s="10"/>
    </row>
    <row r="8" spans="1:19" x14ac:dyDescent="0.35">
      <c r="A8" s="3" t="s">
        <v>5</v>
      </c>
      <c r="B8" s="7">
        <v>1</v>
      </c>
      <c r="C8" s="9"/>
      <c r="D8" s="9"/>
      <c r="E8" s="7">
        <v>8</v>
      </c>
      <c r="F8" s="7">
        <v>12</v>
      </c>
      <c r="G8" s="9"/>
      <c r="H8" s="9"/>
      <c r="I8" s="9"/>
      <c r="K8" s="3" t="s">
        <v>5</v>
      </c>
      <c r="L8" s="11"/>
      <c r="M8" s="10"/>
      <c r="N8" s="10"/>
      <c r="O8" s="11"/>
      <c r="P8" s="6">
        <v>50</v>
      </c>
      <c r="Q8" s="10"/>
      <c r="R8" s="10"/>
      <c r="S8" s="10"/>
    </row>
    <row r="9" spans="1:19" x14ac:dyDescent="0.35">
      <c r="A9" s="3" t="s">
        <v>6</v>
      </c>
      <c r="B9" s="8"/>
      <c r="C9" s="8"/>
      <c r="D9" s="8"/>
      <c r="E9" s="8"/>
      <c r="F9" s="7">
        <v>5</v>
      </c>
      <c r="G9" s="9"/>
      <c r="H9" s="9"/>
      <c r="I9" s="9"/>
      <c r="K9" s="3" t="s">
        <v>6</v>
      </c>
      <c r="L9" s="10"/>
      <c r="M9" s="10"/>
      <c r="N9" s="10"/>
      <c r="O9" s="10"/>
      <c r="P9" s="11"/>
      <c r="Q9" s="10"/>
      <c r="R9" s="10"/>
      <c r="S9" s="10"/>
    </row>
    <row r="10" spans="1:19" x14ac:dyDescent="0.35">
      <c r="A10" s="3" t="s">
        <v>7</v>
      </c>
      <c r="B10" s="8"/>
      <c r="C10" s="8"/>
      <c r="D10" s="8"/>
      <c r="E10" s="8"/>
      <c r="F10" s="9"/>
      <c r="G10" s="9"/>
      <c r="H10" s="7">
        <v>14</v>
      </c>
      <c r="I10" s="7">
        <v>11</v>
      </c>
      <c r="K10" s="3" t="s">
        <v>7</v>
      </c>
      <c r="L10" s="10"/>
      <c r="M10" s="10"/>
      <c r="N10" s="10"/>
      <c r="O10" s="10"/>
      <c r="P10" s="10"/>
      <c r="Q10" s="10"/>
      <c r="R10" s="11"/>
      <c r="S10" s="11"/>
    </row>
    <row r="11" spans="1:19" x14ac:dyDescent="0.35">
      <c r="A11" s="3" t="s">
        <v>8</v>
      </c>
      <c r="B11" s="8"/>
      <c r="C11" s="8"/>
      <c r="D11" s="8"/>
      <c r="E11" s="8"/>
      <c r="F11" s="9"/>
      <c r="G11" s="7">
        <v>1</v>
      </c>
      <c r="H11" s="7">
        <v>11</v>
      </c>
      <c r="I11" s="7">
        <v>5</v>
      </c>
      <c r="K11" s="3" t="s">
        <v>8</v>
      </c>
      <c r="L11" s="10"/>
      <c r="M11" s="10"/>
      <c r="N11" s="10"/>
      <c r="O11" s="10"/>
      <c r="P11" s="10"/>
      <c r="Q11" s="11"/>
      <c r="R11" s="11"/>
      <c r="S11" s="6">
        <v>100</v>
      </c>
    </row>
    <row r="12" spans="1:19" x14ac:dyDescent="0.35">
      <c r="A12" s="3" t="s">
        <v>9</v>
      </c>
      <c r="B12" s="8"/>
      <c r="C12" s="8"/>
      <c r="D12" s="8"/>
      <c r="E12" s="8"/>
      <c r="F12" s="9"/>
      <c r="G12" s="9"/>
      <c r="H12" s="9"/>
      <c r="I12" s="7">
        <v>9</v>
      </c>
      <c r="K12" s="3" t="s">
        <v>9</v>
      </c>
      <c r="L12" s="10"/>
      <c r="M12" s="10"/>
      <c r="N12" s="10"/>
      <c r="O12" s="10"/>
      <c r="P12" s="10"/>
      <c r="Q12" s="10"/>
      <c r="R12" s="10"/>
      <c r="S12" s="11"/>
    </row>
    <row r="13" spans="1:19" ht="15" thickBot="1" x14ac:dyDescent="0.4"/>
    <row r="14" spans="1:19" ht="15" thickBot="1" x14ac:dyDescent="0.4">
      <c r="A14" s="14" t="s">
        <v>15</v>
      </c>
      <c r="D14" t="s">
        <v>16</v>
      </c>
      <c r="E14" s="19" t="s">
        <v>10</v>
      </c>
      <c r="F14" s="41" t="s">
        <v>11</v>
      </c>
    </row>
    <row r="15" spans="1:19" ht="15" thickBot="1" x14ac:dyDescent="0.4">
      <c r="A15" s="19" t="s">
        <v>12</v>
      </c>
      <c r="B15" s="33">
        <v>50</v>
      </c>
      <c r="E15" s="31">
        <v>125</v>
      </c>
      <c r="F15" s="24">
        <v>150</v>
      </c>
    </row>
    <row r="16" spans="1:19" x14ac:dyDescent="0.35">
      <c r="A16" s="29" t="s">
        <v>13</v>
      </c>
      <c r="B16" s="21">
        <v>100</v>
      </c>
    </row>
    <row r="17" spans="1:13" ht="15" thickBot="1" x14ac:dyDescent="0.4">
      <c r="A17" s="40" t="s">
        <v>14</v>
      </c>
      <c r="B17" s="24">
        <v>175</v>
      </c>
    </row>
    <row r="18" spans="1:13" x14ac:dyDescent="0.35">
      <c r="A18" s="14"/>
    </row>
    <row r="19" spans="1:13" x14ac:dyDescent="0.35">
      <c r="A19" s="36" t="s">
        <v>17</v>
      </c>
      <c r="C19" s="1">
        <f>SUMPRODUCT(B4:I12,B24:I32)</f>
        <v>6140</v>
      </c>
    </row>
    <row r="22" spans="1:13" x14ac:dyDescent="0.35">
      <c r="A22" s="4" t="s">
        <v>18</v>
      </c>
    </row>
    <row r="23" spans="1:13" ht="15" thickBot="1" x14ac:dyDescent="0.4">
      <c r="A23" s="2" t="s">
        <v>3</v>
      </c>
      <c r="B23" s="3" t="s">
        <v>4</v>
      </c>
      <c r="C23" s="3" t="s">
        <v>5</v>
      </c>
      <c r="D23" s="3" t="s">
        <v>6</v>
      </c>
      <c r="E23" s="3" t="s">
        <v>7</v>
      </c>
      <c r="F23" s="3" t="s">
        <v>8</v>
      </c>
      <c r="G23" s="3" t="s">
        <v>9</v>
      </c>
      <c r="H23" s="3" t="s">
        <v>10</v>
      </c>
      <c r="I23" s="13" t="s">
        <v>11</v>
      </c>
      <c r="J23" s="12" t="s">
        <v>19</v>
      </c>
      <c r="L23" s="14" t="s">
        <v>20</v>
      </c>
    </row>
    <row r="24" spans="1:13" x14ac:dyDescent="0.35">
      <c r="A24" s="3" t="s">
        <v>12</v>
      </c>
      <c r="B24" s="5">
        <v>30</v>
      </c>
      <c r="C24" s="8"/>
      <c r="D24" s="8"/>
      <c r="E24" s="5">
        <v>20</v>
      </c>
      <c r="F24" s="8"/>
      <c r="G24" s="8"/>
      <c r="H24" s="8"/>
      <c r="I24" s="17"/>
      <c r="J24" s="27">
        <f>SUM(B24:I24)</f>
        <v>50</v>
      </c>
      <c r="K24" s="32" t="s">
        <v>21</v>
      </c>
      <c r="L24" s="33">
        <f>B15</f>
        <v>50</v>
      </c>
    </row>
    <row r="25" spans="1:13" x14ac:dyDescent="0.35">
      <c r="A25" s="3" t="s">
        <v>13</v>
      </c>
      <c r="B25" s="5">
        <v>100</v>
      </c>
      <c r="C25" s="5">
        <v>0</v>
      </c>
      <c r="D25" s="8"/>
      <c r="E25" s="8"/>
      <c r="F25" s="8"/>
      <c r="G25" s="8"/>
      <c r="H25" s="8"/>
      <c r="I25" s="17"/>
      <c r="J25" s="20">
        <f t="shared" ref="J25:J26" si="0">SUM(B25:I25)</f>
        <v>100</v>
      </c>
      <c r="K25" s="14" t="s">
        <v>21</v>
      </c>
      <c r="L25" s="21">
        <f t="shared" ref="L25:L26" si="1">B16</f>
        <v>100</v>
      </c>
      <c r="M25" t="s">
        <v>22</v>
      </c>
    </row>
    <row r="26" spans="1:13" ht="15" thickBot="1" x14ac:dyDescent="0.4">
      <c r="A26" s="3" t="s">
        <v>14</v>
      </c>
      <c r="B26" s="5">
        <v>125</v>
      </c>
      <c r="C26" s="5">
        <v>0</v>
      </c>
      <c r="D26" s="5">
        <v>0</v>
      </c>
      <c r="E26" s="8"/>
      <c r="F26" s="8"/>
      <c r="G26" s="8"/>
      <c r="H26" s="8"/>
      <c r="I26" s="17"/>
      <c r="J26" s="22">
        <f t="shared" si="0"/>
        <v>125</v>
      </c>
      <c r="K26" s="23" t="s">
        <v>21</v>
      </c>
      <c r="L26" s="24">
        <f t="shared" si="1"/>
        <v>175</v>
      </c>
    </row>
    <row r="27" spans="1:13" x14ac:dyDescent="0.35">
      <c r="A27" s="3" t="s">
        <v>4</v>
      </c>
      <c r="B27" s="8"/>
      <c r="C27" s="8"/>
      <c r="D27" s="8"/>
      <c r="E27" s="5">
        <v>30</v>
      </c>
      <c r="F27" s="5">
        <v>225</v>
      </c>
      <c r="G27" s="8"/>
      <c r="H27" s="8"/>
      <c r="I27" s="17"/>
      <c r="J27" s="20">
        <f>SUM(B27:I27)</f>
        <v>255</v>
      </c>
      <c r="K27" s="14" t="s">
        <v>23</v>
      </c>
      <c r="L27" s="34">
        <f>SUM(B24:B32)</f>
        <v>255</v>
      </c>
    </row>
    <row r="28" spans="1:13" x14ac:dyDescent="0.35">
      <c r="A28" s="3" t="s">
        <v>5</v>
      </c>
      <c r="B28" s="5">
        <v>0</v>
      </c>
      <c r="C28" s="8"/>
      <c r="D28" s="8"/>
      <c r="E28" s="5">
        <v>0</v>
      </c>
      <c r="F28" s="5">
        <v>0</v>
      </c>
      <c r="G28" s="8"/>
      <c r="H28" s="8"/>
      <c r="I28" s="17"/>
      <c r="J28" s="20">
        <f>SUM(B28:I28)</f>
        <v>0</v>
      </c>
      <c r="K28" s="14" t="s">
        <v>23</v>
      </c>
      <c r="L28" s="34">
        <f>SUM(C24:C32)</f>
        <v>0</v>
      </c>
    </row>
    <row r="29" spans="1:13" x14ac:dyDescent="0.35">
      <c r="A29" s="3" t="s">
        <v>6</v>
      </c>
      <c r="B29" s="8"/>
      <c r="C29" s="8"/>
      <c r="D29" s="8"/>
      <c r="E29" s="8"/>
      <c r="F29" s="5">
        <v>0</v>
      </c>
      <c r="G29" s="8"/>
      <c r="H29" s="8"/>
      <c r="I29" s="17"/>
      <c r="J29" s="20">
        <f t="shared" ref="J29:J32" si="2">SUM(B29:I29)</f>
        <v>0</v>
      </c>
      <c r="K29" s="14" t="s">
        <v>23</v>
      </c>
      <c r="L29" s="34">
        <f>SUM(D24:D32)</f>
        <v>0</v>
      </c>
      <c r="M29" t="s">
        <v>24</v>
      </c>
    </row>
    <row r="30" spans="1:13" x14ac:dyDescent="0.35">
      <c r="A30" s="3" t="s">
        <v>7</v>
      </c>
      <c r="B30" s="8"/>
      <c r="C30" s="8"/>
      <c r="D30" s="8"/>
      <c r="E30" s="8"/>
      <c r="F30" s="8"/>
      <c r="G30" s="8"/>
      <c r="H30" s="5">
        <v>0</v>
      </c>
      <c r="I30" s="18">
        <v>50</v>
      </c>
      <c r="J30" s="20">
        <f t="shared" si="2"/>
        <v>50</v>
      </c>
      <c r="K30" s="14" t="s">
        <v>23</v>
      </c>
      <c r="L30" s="34">
        <f>SUM(E24:E32)</f>
        <v>50</v>
      </c>
    </row>
    <row r="31" spans="1:13" x14ac:dyDescent="0.35">
      <c r="A31" s="3" t="s">
        <v>8</v>
      </c>
      <c r="B31" s="8"/>
      <c r="C31" s="8"/>
      <c r="D31" s="8"/>
      <c r="E31" s="8"/>
      <c r="F31" s="8"/>
      <c r="G31" s="5">
        <v>0</v>
      </c>
      <c r="H31" s="5">
        <v>125</v>
      </c>
      <c r="I31" s="18">
        <v>100</v>
      </c>
      <c r="J31" s="20">
        <f t="shared" si="2"/>
        <v>225</v>
      </c>
      <c r="K31" s="14" t="s">
        <v>23</v>
      </c>
      <c r="L31" s="34">
        <f>SUM(F24:F32)</f>
        <v>225</v>
      </c>
    </row>
    <row r="32" spans="1:13" ht="15" thickBot="1" x14ac:dyDescent="0.4">
      <c r="A32" s="15" t="s">
        <v>9</v>
      </c>
      <c r="B32" s="8"/>
      <c r="C32" s="8"/>
      <c r="D32" s="8"/>
      <c r="E32" s="8"/>
      <c r="F32" s="8"/>
      <c r="G32" s="8"/>
      <c r="H32" s="25"/>
      <c r="I32" s="26">
        <v>0</v>
      </c>
      <c r="J32" s="22">
        <f t="shared" si="2"/>
        <v>0</v>
      </c>
      <c r="K32" s="23" t="s">
        <v>23</v>
      </c>
      <c r="L32" s="35">
        <f>SUM(G24:G32)</f>
        <v>0</v>
      </c>
    </row>
    <row r="33" spans="1:9" x14ac:dyDescent="0.35">
      <c r="A33" s="16"/>
      <c r="G33" s="14" t="s">
        <v>19</v>
      </c>
      <c r="H33" s="27">
        <f>SUM(H24:H32)</f>
        <v>125</v>
      </c>
      <c r="I33" s="28">
        <f>SUM(I24:I32)</f>
        <v>150</v>
      </c>
    </row>
    <row r="34" spans="1:9" x14ac:dyDescent="0.35">
      <c r="A34" s="14"/>
      <c r="G34" s="14"/>
      <c r="H34" s="29" t="s">
        <v>23</v>
      </c>
      <c r="I34" s="30" t="s">
        <v>23</v>
      </c>
    </row>
    <row r="35" spans="1:9" ht="15" thickBot="1" x14ac:dyDescent="0.4">
      <c r="G35" s="14" t="s">
        <v>20</v>
      </c>
      <c r="H35" s="31">
        <f>E15</f>
        <v>125</v>
      </c>
      <c r="I35" s="24">
        <f>F15</f>
        <v>150</v>
      </c>
    </row>
    <row r="36" spans="1:9" x14ac:dyDescent="0.35">
      <c r="H36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082E-C8E0-4549-851E-E6537D40A668}">
  <dimension ref="A1:S40"/>
  <sheetViews>
    <sheetView tabSelected="1" topLeftCell="A10" zoomScale="81" workbookViewId="0">
      <selection activeCell="K17" sqref="K17"/>
    </sheetView>
  </sheetViews>
  <sheetFormatPr defaultRowHeight="14.5" x14ac:dyDescent="0.35"/>
  <sheetData>
    <row r="1" spans="1:19" x14ac:dyDescent="0.35">
      <c r="A1" s="4" t="s">
        <v>0</v>
      </c>
    </row>
    <row r="2" spans="1:19" x14ac:dyDescent="0.35">
      <c r="A2" t="s">
        <v>1</v>
      </c>
      <c r="K2" t="s">
        <v>2</v>
      </c>
    </row>
    <row r="3" spans="1:19" x14ac:dyDescent="0.35">
      <c r="A3" s="2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K3" s="2" t="s">
        <v>3</v>
      </c>
      <c r="L3" s="3" t="s">
        <v>4</v>
      </c>
      <c r="M3" s="3" t="s">
        <v>5</v>
      </c>
      <c r="N3" s="3" t="s">
        <v>6</v>
      </c>
      <c r="O3" s="3" t="s">
        <v>7</v>
      </c>
      <c r="P3" s="3" t="s">
        <v>8</v>
      </c>
      <c r="Q3" s="3" t="s">
        <v>9</v>
      </c>
      <c r="R3" s="3" t="s">
        <v>10</v>
      </c>
      <c r="S3" s="3" t="s">
        <v>11</v>
      </c>
    </row>
    <row r="4" spans="1:19" x14ac:dyDescent="0.35">
      <c r="A4" s="3" t="s">
        <v>12</v>
      </c>
      <c r="B4" s="7">
        <v>10</v>
      </c>
      <c r="C4" s="9"/>
      <c r="D4" s="9"/>
      <c r="E4" s="7">
        <v>2</v>
      </c>
      <c r="F4" s="9"/>
      <c r="G4" s="9"/>
      <c r="H4" s="9"/>
      <c r="I4" s="9"/>
      <c r="K4" s="3" t="s">
        <v>12</v>
      </c>
      <c r="L4" s="11"/>
      <c r="M4" s="10"/>
      <c r="N4" s="10"/>
      <c r="O4" s="6">
        <v>20</v>
      </c>
      <c r="P4" s="10"/>
      <c r="Q4" s="10"/>
      <c r="R4" s="10"/>
      <c r="S4" s="10"/>
    </row>
    <row r="5" spans="1:19" x14ac:dyDescent="0.35">
      <c r="A5" s="3" t="s">
        <v>13</v>
      </c>
      <c r="B5" s="7">
        <v>4</v>
      </c>
      <c r="C5" s="7">
        <v>4</v>
      </c>
      <c r="D5" s="9"/>
      <c r="E5" s="9"/>
      <c r="F5" s="9"/>
      <c r="G5" s="9"/>
      <c r="H5" s="9"/>
      <c r="I5" s="9"/>
      <c r="K5" s="3" t="s">
        <v>13</v>
      </c>
      <c r="L5" s="11"/>
      <c r="M5" s="11"/>
      <c r="N5" s="10"/>
      <c r="O5" s="10"/>
      <c r="P5" s="10"/>
      <c r="Q5" s="10"/>
      <c r="R5" s="10"/>
      <c r="S5" s="10"/>
    </row>
    <row r="6" spans="1:19" x14ac:dyDescent="0.35">
      <c r="A6" s="3" t="s">
        <v>14</v>
      </c>
      <c r="B6" s="7">
        <v>10</v>
      </c>
      <c r="C6" s="7">
        <v>9</v>
      </c>
      <c r="D6" s="7">
        <v>15</v>
      </c>
      <c r="E6" s="9"/>
      <c r="F6" s="9"/>
      <c r="G6" s="9"/>
      <c r="H6" s="9"/>
      <c r="I6" s="9"/>
      <c r="K6" s="3" t="s">
        <v>14</v>
      </c>
      <c r="L6" s="11"/>
      <c r="M6" s="11"/>
      <c r="N6" s="6">
        <v>50</v>
      </c>
      <c r="O6" s="10"/>
      <c r="P6" s="10"/>
      <c r="Q6" s="10"/>
      <c r="R6" s="10"/>
      <c r="S6" s="10"/>
    </row>
    <row r="7" spans="1:19" x14ac:dyDescent="0.35">
      <c r="A7" s="3" t="s">
        <v>4</v>
      </c>
      <c r="B7" s="9"/>
      <c r="C7" s="9"/>
      <c r="D7" s="9"/>
      <c r="E7" s="7">
        <v>5</v>
      </c>
      <c r="F7" s="7">
        <v>7</v>
      </c>
      <c r="G7" s="9"/>
      <c r="H7" s="9"/>
      <c r="I7" s="9"/>
      <c r="K7" s="3" t="s">
        <v>4</v>
      </c>
      <c r="L7" s="10"/>
      <c r="M7" s="10"/>
      <c r="N7" s="10"/>
      <c r="O7" s="6">
        <v>50</v>
      </c>
      <c r="P7" s="11"/>
      <c r="Q7" s="10"/>
      <c r="R7" s="10"/>
      <c r="S7" s="10"/>
    </row>
    <row r="8" spans="1:19" x14ac:dyDescent="0.35">
      <c r="A8" s="3" t="s">
        <v>5</v>
      </c>
      <c r="B8" s="7">
        <v>1</v>
      </c>
      <c r="C8" s="9"/>
      <c r="D8" s="9"/>
      <c r="E8" s="7">
        <v>8</v>
      </c>
      <c r="F8" s="7">
        <v>12</v>
      </c>
      <c r="G8" s="9"/>
      <c r="H8" s="9"/>
      <c r="I8" s="9"/>
      <c r="K8" s="3" t="s">
        <v>5</v>
      </c>
      <c r="L8" s="11"/>
      <c r="M8" s="10"/>
      <c r="N8" s="10"/>
      <c r="O8" s="11"/>
      <c r="P8" s="6">
        <v>50</v>
      </c>
      <c r="Q8" s="10"/>
      <c r="R8" s="10"/>
      <c r="S8" s="10"/>
    </row>
    <row r="9" spans="1:19" x14ac:dyDescent="0.35">
      <c r="A9" s="3" t="s">
        <v>6</v>
      </c>
      <c r="B9" s="8"/>
      <c r="C9" s="8"/>
      <c r="D9" s="8"/>
      <c r="E9" s="8"/>
      <c r="F9" s="7">
        <v>5</v>
      </c>
      <c r="G9" s="9"/>
      <c r="H9" s="9"/>
      <c r="I9" s="9"/>
      <c r="K9" s="3" t="s">
        <v>6</v>
      </c>
      <c r="L9" s="10"/>
      <c r="M9" s="10"/>
      <c r="N9" s="10"/>
      <c r="O9" s="10"/>
      <c r="P9" s="11"/>
      <c r="Q9" s="10"/>
      <c r="R9" s="10"/>
      <c r="S9" s="10"/>
    </row>
    <row r="10" spans="1:19" x14ac:dyDescent="0.35">
      <c r="A10" s="3" t="s">
        <v>7</v>
      </c>
      <c r="B10" s="8"/>
      <c r="C10" s="8"/>
      <c r="D10" s="8"/>
      <c r="E10" s="8"/>
      <c r="F10" s="9"/>
      <c r="G10" s="9"/>
      <c r="H10" s="7">
        <v>14</v>
      </c>
      <c r="I10" s="7">
        <v>11</v>
      </c>
      <c r="K10" s="3" t="s">
        <v>7</v>
      </c>
      <c r="L10" s="10"/>
      <c r="M10" s="10"/>
      <c r="N10" s="10"/>
      <c r="O10" s="10"/>
      <c r="P10" s="10"/>
      <c r="Q10" s="10"/>
      <c r="R10" s="11"/>
      <c r="S10" s="11"/>
    </row>
    <row r="11" spans="1:19" x14ac:dyDescent="0.35">
      <c r="A11" s="3" t="s">
        <v>8</v>
      </c>
      <c r="B11" s="8"/>
      <c r="C11" s="8"/>
      <c r="D11" s="8"/>
      <c r="E11" s="8"/>
      <c r="F11" s="9"/>
      <c r="G11" s="7">
        <v>1</v>
      </c>
      <c r="H11" s="7">
        <v>11</v>
      </c>
      <c r="I11" s="7">
        <v>5</v>
      </c>
      <c r="K11" s="3" t="s">
        <v>8</v>
      </c>
      <c r="L11" s="10"/>
      <c r="M11" s="10"/>
      <c r="N11" s="10"/>
      <c r="O11" s="10"/>
      <c r="P11" s="10"/>
      <c r="Q11" s="11"/>
      <c r="R11" s="11"/>
      <c r="S11" s="6">
        <v>100</v>
      </c>
    </row>
    <row r="12" spans="1:19" x14ac:dyDescent="0.35">
      <c r="A12" s="3" t="s">
        <v>9</v>
      </c>
      <c r="B12" s="8"/>
      <c r="C12" s="8"/>
      <c r="D12" s="8"/>
      <c r="E12" s="8"/>
      <c r="F12" s="9"/>
      <c r="G12" s="9"/>
      <c r="H12" s="9"/>
      <c r="I12" s="7">
        <v>9</v>
      </c>
      <c r="K12" s="3" t="s">
        <v>9</v>
      </c>
      <c r="L12" s="10"/>
      <c r="M12" s="10"/>
      <c r="N12" s="10"/>
      <c r="O12" s="10"/>
      <c r="P12" s="10"/>
      <c r="Q12" s="10"/>
      <c r="R12" s="10"/>
      <c r="S12" s="11"/>
    </row>
    <row r="13" spans="1:19" ht="15" thickBot="1" x14ac:dyDescent="0.4"/>
    <row r="14" spans="1:19" ht="15" thickBot="1" x14ac:dyDescent="0.4">
      <c r="A14" s="14" t="s">
        <v>15</v>
      </c>
      <c r="D14" t="s">
        <v>16</v>
      </c>
      <c r="E14" s="19" t="s">
        <v>10</v>
      </c>
      <c r="F14" s="41" t="s">
        <v>11</v>
      </c>
    </row>
    <row r="15" spans="1:19" ht="15" thickBot="1" x14ac:dyDescent="0.4">
      <c r="A15" s="19" t="s">
        <v>12</v>
      </c>
      <c r="B15" s="33">
        <v>50</v>
      </c>
      <c r="E15" s="31">
        <v>125</v>
      </c>
      <c r="F15" s="24">
        <v>150</v>
      </c>
    </row>
    <row r="16" spans="1:19" x14ac:dyDescent="0.35">
      <c r="A16" s="29" t="s">
        <v>13</v>
      </c>
      <c r="B16" s="21">
        <v>100</v>
      </c>
    </row>
    <row r="17" spans="1:13" ht="15" thickBot="1" x14ac:dyDescent="0.4">
      <c r="A17" s="40" t="s">
        <v>14</v>
      </c>
      <c r="B17" s="24">
        <v>175</v>
      </c>
    </row>
    <row r="18" spans="1:13" x14ac:dyDescent="0.35">
      <c r="A18" s="14"/>
    </row>
    <row r="19" spans="1:13" x14ac:dyDescent="0.35">
      <c r="A19" s="36" t="s">
        <v>17</v>
      </c>
      <c r="C19" s="39">
        <f>SUMPRODUCT(B4:I12,B24:I32)+SUMPRODUCT(G19:G21,C38:C40)</f>
        <v>7400</v>
      </c>
      <c r="F19" t="s">
        <v>26</v>
      </c>
      <c r="G19" s="38">
        <v>500</v>
      </c>
    </row>
    <row r="20" spans="1:13" x14ac:dyDescent="0.35">
      <c r="F20" t="s">
        <v>27</v>
      </c>
      <c r="G20" s="38">
        <v>500</v>
      </c>
    </row>
    <row r="21" spans="1:13" x14ac:dyDescent="0.35">
      <c r="F21" t="s">
        <v>28</v>
      </c>
      <c r="G21" s="38">
        <v>500</v>
      </c>
    </row>
    <row r="22" spans="1:13" x14ac:dyDescent="0.35">
      <c r="A22" s="4" t="s">
        <v>18</v>
      </c>
    </row>
    <row r="23" spans="1:13" ht="15" thickBot="1" x14ac:dyDescent="0.4">
      <c r="A23" s="2" t="s">
        <v>3</v>
      </c>
      <c r="B23" s="3" t="s">
        <v>4</v>
      </c>
      <c r="C23" s="3" t="s">
        <v>5</v>
      </c>
      <c r="D23" s="3" t="s">
        <v>6</v>
      </c>
      <c r="E23" s="3" t="s">
        <v>7</v>
      </c>
      <c r="F23" s="3" t="s">
        <v>8</v>
      </c>
      <c r="G23" s="3" t="s">
        <v>9</v>
      </c>
      <c r="H23" s="3" t="s">
        <v>10</v>
      </c>
      <c r="I23" s="13" t="s">
        <v>11</v>
      </c>
      <c r="J23" s="12" t="s">
        <v>19</v>
      </c>
      <c r="L23" s="14" t="s">
        <v>20</v>
      </c>
    </row>
    <row r="24" spans="1:13" x14ac:dyDescent="0.35">
      <c r="A24" s="3" t="s">
        <v>12</v>
      </c>
      <c r="B24" s="5">
        <v>0</v>
      </c>
      <c r="C24" s="8"/>
      <c r="D24" s="8"/>
      <c r="E24" s="5">
        <v>0</v>
      </c>
      <c r="F24" s="8"/>
      <c r="G24" s="8"/>
      <c r="H24" s="8"/>
      <c r="I24" s="17"/>
      <c r="J24" s="27">
        <f>SUM(B24:I24)</f>
        <v>0</v>
      </c>
      <c r="K24" s="32" t="s">
        <v>21</v>
      </c>
      <c r="L24" s="28">
        <f>B15*C38</f>
        <v>0</v>
      </c>
    </row>
    <row r="25" spans="1:13" x14ac:dyDescent="0.35">
      <c r="A25" s="3" t="s">
        <v>13</v>
      </c>
      <c r="B25" s="5">
        <v>100</v>
      </c>
      <c r="C25" s="5">
        <v>0</v>
      </c>
      <c r="D25" s="8"/>
      <c r="E25" s="8"/>
      <c r="F25" s="8"/>
      <c r="G25" s="8"/>
      <c r="H25" s="8"/>
      <c r="I25" s="17"/>
      <c r="J25" s="20">
        <f t="shared" ref="J25:J26" si="0">SUM(B25:I25)</f>
        <v>100</v>
      </c>
      <c r="K25" s="14" t="s">
        <v>21</v>
      </c>
      <c r="L25" s="34">
        <f>B16*C39</f>
        <v>100</v>
      </c>
      <c r="M25" t="s">
        <v>22</v>
      </c>
    </row>
    <row r="26" spans="1:13" ht="15" thickBot="1" x14ac:dyDescent="0.4">
      <c r="A26" s="3" t="s">
        <v>14</v>
      </c>
      <c r="B26" s="5">
        <v>175</v>
      </c>
      <c r="C26" s="5">
        <v>0</v>
      </c>
      <c r="D26" s="5">
        <v>0</v>
      </c>
      <c r="E26" s="8"/>
      <c r="F26" s="8"/>
      <c r="G26" s="8"/>
      <c r="H26" s="8"/>
      <c r="I26" s="17"/>
      <c r="J26" s="22">
        <f t="shared" si="0"/>
        <v>175</v>
      </c>
      <c r="K26" s="23" t="s">
        <v>21</v>
      </c>
      <c r="L26" s="35">
        <f>B17*C40</f>
        <v>175</v>
      </c>
    </row>
    <row r="27" spans="1:13" x14ac:dyDescent="0.35">
      <c r="A27" s="3" t="s">
        <v>4</v>
      </c>
      <c r="B27" s="8"/>
      <c r="C27" s="8"/>
      <c r="D27" s="8"/>
      <c r="E27" s="5">
        <v>50</v>
      </c>
      <c r="F27" s="5">
        <v>225</v>
      </c>
      <c r="G27" s="8"/>
      <c r="H27" s="8"/>
      <c r="I27" s="17"/>
      <c r="J27" s="27">
        <f>SUM(B27:I27)</f>
        <v>275</v>
      </c>
      <c r="K27" s="32" t="s">
        <v>23</v>
      </c>
      <c r="L27" s="28">
        <f>SUM(B24:B32)</f>
        <v>275</v>
      </c>
    </row>
    <row r="28" spans="1:13" x14ac:dyDescent="0.35">
      <c r="A28" s="3" t="s">
        <v>5</v>
      </c>
      <c r="B28" s="5">
        <v>0</v>
      </c>
      <c r="C28" s="8"/>
      <c r="D28" s="8"/>
      <c r="E28" s="5">
        <v>0</v>
      </c>
      <c r="F28" s="5">
        <v>0</v>
      </c>
      <c r="G28" s="8"/>
      <c r="H28" s="8"/>
      <c r="I28" s="17"/>
      <c r="J28" s="20">
        <f>SUM(B28:I28)</f>
        <v>0</v>
      </c>
      <c r="K28" s="14" t="s">
        <v>23</v>
      </c>
      <c r="L28" s="34">
        <f>SUM(C24:C32)</f>
        <v>0</v>
      </c>
    </row>
    <row r="29" spans="1:13" x14ac:dyDescent="0.35">
      <c r="A29" s="3" t="s">
        <v>6</v>
      </c>
      <c r="B29" s="8"/>
      <c r="C29" s="8"/>
      <c r="D29" s="8"/>
      <c r="E29" s="8"/>
      <c r="F29" s="5">
        <v>0</v>
      </c>
      <c r="G29" s="8"/>
      <c r="H29" s="8"/>
      <c r="I29" s="17"/>
      <c r="J29" s="20">
        <f t="shared" ref="J29:J32" si="1">SUM(B29:I29)</f>
        <v>0</v>
      </c>
      <c r="K29" s="14" t="s">
        <v>23</v>
      </c>
      <c r="L29" s="34">
        <f>SUM(D24:D32)</f>
        <v>0</v>
      </c>
      <c r="M29" t="s">
        <v>24</v>
      </c>
    </row>
    <row r="30" spans="1:13" x14ac:dyDescent="0.35">
      <c r="A30" s="3" t="s">
        <v>7</v>
      </c>
      <c r="B30" s="8"/>
      <c r="C30" s="8"/>
      <c r="D30" s="8"/>
      <c r="E30" s="8"/>
      <c r="F30" s="8"/>
      <c r="G30" s="8"/>
      <c r="H30" s="5">
        <v>0</v>
      </c>
      <c r="I30" s="18">
        <v>50</v>
      </c>
      <c r="J30" s="20">
        <f t="shared" si="1"/>
        <v>50</v>
      </c>
      <c r="K30" s="14" t="s">
        <v>23</v>
      </c>
      <c r="L30" s="34">
        <f>SUM(E24:E32)</f>
        <v>50</v>
      </c>
    </row>
    <row r="31" spans="1:13" x14ac:dyDescent="0.35">
      <c r="A31" s="3" t="s">
        <v>8</v>
      </c>
      <c r="B31" s="8"/>
      <c r="C31" s="8"/>
      <c r="D31" s="8"/>
      <c r="E31" s="8"/>
      <c r="F31" s="8"/>
      <c r="G31" s="5">
        <v>0</v>
      </c>
      <c r="H31" s="5">
        <v>125</v>
      </c>
      <c r="I31" s="18">
        <v>100</v>
      </c>
      <c r="J31" s="20">
        <f t="shared" si="1"/>
        <v>225</v>
      </c>
      <c r="K31" s="14" t="s">
        <v>23</v>
      </c>
      <c r="L31" s="34">
        <f>SUM(F24:F32)</f>
        <v>225</v>
      </c>
    </row>
    <row r="32" spans="1:13" ht="15" thickBot="1" x14ac:dyDescent="0.4">
      <c r="A32" s="15" t="s">
        <v>9</v>
      </c>
      <c r="B32" s="8"/>
      <c r="C32" s="8"/>
      <c r="D32" s="8"/>
      <c r="E32" s="8"/>
      <c r="F32" s="8"/>
      <c r="G32" s="8"/>
      <c r="H32" s="25"/>
      <c r="I32" s="26">
        <v>0</v>
      </c>
      <c r="J32" s="22">
        <f t="shared" si="1"/>
        <v>0</v>
      </c>
      <c r="K32" s="23" t="s">
        <v>23</v>
      </c>
      <c r="L32" s="35">
        <f>SUM(G24:G32)</f>
        <v>0</v>
      </c>
    </row>
    <row r="33" spans="1:9" x14ac:dyDescent="0.35">
      <c r="A33" s="16"/>
      <c r="G33" s="14" t="s">
        <v>19</v>
      </c>
      <c r="H33" s="27">
        <f>SUM(H24:H32)</f>
        <v>125</v>
      </c>
      <c r="I33" s="28">
        <f>SUM(I24:I32)</f>
        <v>150</v>
      </c>
    </row>
    <row r="34" spans="1:9" x14ac:dyDescent="0.35">
      <c r="A34" s="14"/>
      <c r="G34" s="14"/>
      <c r="H34" s="29" t="s">
        <v>23</v>
      </c>
      <c r="I34" s="30" t="s">
        <v>23</v>
      </c>
    </row>
    <row r="35" spans="1:9" ht="15" thickBot="1" x14ac:dyDescent="0.4">
      <c r="G35" s="14" t="s">
        <v>20</v>
      </c>
      <c r="H35" s="31">
        <f>E15</f>
        <v>125</v>
      </c>
      <c r="I35" s="24">
        <f>F15</f>
        <v>150</v>
      </c>
    </row>
    <row r="36" spans="1:9" x14ac:dyDescent="0.35">
      <c r="H36" t="s">
        <v>25</v>
      </c>
    </row>
    <row r="37" spans="1:9" x14ac:dyDescent="0.35">
      <c r="C37" t="s">
        <v>29</v>
      </c>
    </row>
    <row r="38" spans="1:9" x14ac:dyDescent="0.35">
      <c r="B38" s="14" t="s">
        <v>12</v>
      </c>
      <c r="C38" s="37">
        <v>0</v>
      </c>
    </row>
    <row r="39" spans="1:9" x14ac:dyDescent="0.35">
      <c r="B39" s="14" t="s">
        <v>13</v>
      </c>
      <c r="C39" s="37">
        <v>1</v>
      </c>
    </row>
    <row r="40" spans="1:9" x14ac:dyDescent="0.35">
      <c r="B40" s="14" t="s">
        <v>14</v>
      </c>
      <c r="C40" s="37">
        <v>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4a503f-54e7-4b80-aab7-4fd1685cf1ad">
      <Terms xmlns="http://schemas.microsoft.com/office/infopath/2007/PartnerControls"/>
    </lcf76f155ced4ddcb4097134ff3c332f>
    <TaxCatchAll xmlns="d0d11377-6e53-4047-bcf7-150cbceef7f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C3809F7784D4F875D6AD95BF9F2BF" ma:contentTypeVersion="16" ma:contentTypeDescription="Create a new document." ma:contentTypeScope="" ma:versionID="22f2e5a10df19bab7aeb1086499b6b70">
  <xsd:schema xmlns:xsd="http://www.w3.org/2001/XMLSchema" xmlns:xs="http://www.w3.org/2001/XMLSchema" xmlns:p="http://schemas.microsoft.com/office/2006/metadata/properties" xmlns:ns2="f04a503f-54e7-4b80-aab7-4fd1685cf1ad" xmlns:ns3="d0d11377-6e53-4047-bcf7-150cbceef7f3" targetNamespace="http://schemas.microsoft.com/office/2006/metadata/properties" ma:root="true" ma:fieldsID="d36aca49fa5fce7732184d247c3a362d" ns2:_="" ns3:_="">
    <xsd:import namespace="f04a503f-54e7-4b80-aab7-4fd1685cf1ad"/>
    <xsd:import namespace="d0d11377-6e53-4047-bcf7-150cbceef7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a503f-54e7-4b80-aab7-4fd1685cf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362c7eb-5c45-4d0a-8479-4b30401fca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11377-6e53-4047-bcf7-150cbceef7f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62ec177-cc64-4e1e-b0c8-3c31768da3ca}" ma:internalName="TaxCatchAll" ma:showField="CatchAllData" ma:web="d0d11377-6e53-4047-bcf7-150cbceef7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511701-621B-4675-8A55-F8E6E1F153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9C47D8-C69B-4DFB-A794-73A826886A36}">
  <ds:schemaRefs>
    <ds:schemaRef ds:uri="http://purl.org/dc/terms/"/>
    <ds:schemaRef ds:uri="d0d11377-6e53-4047-bcf7-150cbceef7f3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  <ds:schemaRef ds:uri="http://schemas.microsoft.com/office/infopath/2007/PartnerControls"/>
    <ds:schemaRef ds:uri="f04a503f-54e7-4b80-aab7-4fd1685cf1ad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E2A47FC-7506-4881-8455-2C9EF9C133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4a503f-54e7-4b80-aab7-4fd1685cf1ad"/>
    <ds:schemaRef ds:uri="d0d11377-6e53-4047-bcf7-150cbceef7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Transshipment</vt:lpstr>
      <vt:lpstr>Assignment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Mogensen, Matthew D LTC</dc:creator>
  <cp:keywords/>
  <dc:description/>
  <cp:lastModifiedBy>Mogensen, Matthew D LTC</cp:lastModifiedBy>
  <cp:revision/>
  <dcterms:created xsi:type="dcterms:W3CDTF">2023-03-20T01:21:37Z</dcterms:created>
  <dcterms:modified xsi:type="dcterms:W3CDTF">2023-04-03T15:08:51Z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0x010100E46C3809F7784D4F875D6AD95BF9F2BF</vt:lpwstr>
  </property>
  <property fmtid="{D5CDD505-2E9C-101B-9397-08002B2CF9AE}" pid="3" name="MediaServiceImageTags">
    <vt:lpwstr/>
  </property>
</Properties>
</file>