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a27375485b68372/Genshin Project/圣遗物狗粮/"/>
    </mc:Choice>
  </mc:AlternateContent>
  <xr:revisionPtr revIDLastSave="4163" documentId="8_{3471A650-EA46-4BB4-ACE9-EF6A5F7B1663}" xr6:coauthVersionLast="47" xr6:coauthVersionMax="47" xr10:uidLastSave="{3E05491D-CD74-4BCA-9E49-9035C0331D50}"/>
  <bookViews>
    <workbookView xWindow="-120" yWindow="-120" windowWidth="29040" windowHeight="15840" xr2:uid="{F66EB914-AF29-4F32-8050-272A701BC346}"/>
  </bookViews>
  <sheets>
    <sheet name="调查点描述" sheetId="1" r:id="rId1"/>
    <sheet name="lootrate_tbl" sheetId="2" r:id="rId2"/>
  </sheets>
  <definedNames>
    <definedName name="_xlnm._FilterDatabase" localSheetId="0" hidden="1">调查点描述!$A$1:$J$1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s="1"/>
  <c r="F483" i="1" a="1"/>
  <c r="F483" i="1" s="1"/>
  <c r="F484" i="1" a="1"/>
  <c r="F484" i="1" s="1"/>
  <c r="F485" i="1" a="1"/>
  <c r="F485" i="1" s="1"/>
  <c r="F486" i="1" a="1"/>
  <c r="F486" i="1" s="1"/>
  <c r="F487" i="1" a="1"/>
  <c r="F487" i="1" s="1"/>
  <c r="F488" i="1" a="1"/>
  <c r="F488" i="1" s="1"/>
  <c r="F489" i="1" a="1"/>
  <c r="F489" i="1" s="1"/>
  <c r="F490" i="1" a="1"/>
  <c r="F490" i="1" s="1"/>
  <c r="F491" i="1" a="1"/>
  <c r="F491" i="1" s="1"/>
  <c r="F492" i="1" a="1"/>
  <c r="F492" i="1" s="1"/>
  <c r="F493" i="1" a="1"/>
  <c r="F493" i="1" s="1"/>
  <c r="F494" i="1" a="1"/>
  <c r="F494" i="1" s="1"/>
  <c r="F495" i="1" a="1"/>
  <c r="F495" i="1" s="1"/>
  <c r="F496" i="1" a="1"/>
  <c r="F496" i="1" s="1"/>
  <c r="F497" i="1" a="1"/>
  <c r="F497" i="1" s="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s="1"/>
  <c r="F518" i="1" a="1"/>
  <c r="F518" i="1" s="1"/>
  <c r="F519" i="1" a="1"/>
  <c r="F519" i="1" s="1"/>
  <c r="F520" i="1" a="1"/>
  <c r="F520" i="1" s="1"/>
  <c r="F521" i="1" a="1"/>
  <c r="F521" i="1" s="1"/>
  <c r="F522" i="1" a="1"/>
  <c r="F522" i="1" s="1"/>
  <c r="F523" i="1" a="1"/>
  <c r="F523" i="1" s="1"/>
  <c r="F524" i="1" a="1"/>
  <c r="F524" i="1" s="1"/>
  <c r="F525" i="1" a="1"/>
  <c r="F525" i="1" s="1"/>
  <c r="F526" i="1" a="1"/>
  <c r="F526" i="1" s="1"/>
  <c r="F527" i="1" a="1"/>
  <c r="F527" i="1" s="1"/>
  <c r="F528" i="1" a="1"/>
  <c r="F528" i="1" s="1"/>
  <c r="F529" i="1" a="1"/>
  <c r="F529" i="1" s="1"/>
  <c r="F530" i="1" a="1"/>
  <c r="F530" i="1" s="1"/>
  <c r="F531" i="1" a="1"/>
  <c r="F531" i="1" s="1"/>
  <c r="F532" i="1" a="1"/>
  <c r="F532" i="1" s="1"/>
  <c r="F533" i="1" a="1"/>
  <c r="F533" i="1" s="1"/>
  <c r="F534" i="1" a="1"/>
  <c r="F534" i="1" s="1"/>
  <c r="F535" i="1" a="1"/>
  <c r="F535" i="1" s="1"/>
  <c r="F536" i="1" a="1"/>
  <c r="F536" i="1" s="1"/>
  <c r="F537" i="1" a="1"/>
  <c r="F537" i="1" s="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s="1"/>
  <c r="F560" i="1" a="1"/>
  <c r="F560" i="1" s="1"/>
  <c r="F561" i="1" a="1"/>
  <c r="F561" i="1" s="1"/>
  <c r="F562" i="1" a="1"/>
  <c r="F562" i="1" s="1"/>
  <c r="F563" i="1" a="1"/>
  <c r="F563" i="1" s="1"/>
  <c r="F564" i="1" a="1"/>
  <c r="F564" i="1" s="1"/>
  <c r="F565" i="1" a="1"/>
  <c r="F565" i="1" s="1"/>
  <c r="F566" i="1" a="1"/>
  <c r="F566" i="1" s="1"/>
  <c r="F567" i="1" a="1"/>
  <c r="F567" i="1" s="1"/>
  <c r="F568" i="1" a="1"/>
  <c r="F568" i="1" s="1"/>
  <c r="F569" i="1" a="1"/>
  <c r="F569" i="1" s="1"/>
  <c r="F570" i="1" a="1"/>
  <c r="F570" i="1" s="1"/>
  <c r="F571" i="1" a="1"/>
  <c r="F571" i="1" s="1"/>
  <c r="F572" i="1" a="1"/>
  <c r="F572" i="1" s="1"/>
  <c r="F573" i="1" a="1"/>
  <c r="F573" i="1" s="1"/>
  <c r="F574" i="1" a="1"/>
  <c r="F574" i="1" s="1"/>
  <c r="F575" i="1" a="1"/>
  <c r="F575" i="1" s="1"/>
  <c r="F576" i="1" a="1"/>
  <c r="F576" i="1" s="1"/>
  <c r="F577" i="1" a="1"/>
  <c r="F577" i="1" s="1"/>
  <c r="F578" i="1" a="1"/>
  <c r="F578" i="1" s="1"/>
  <c r="F579" i="1" a="1"/>
  <c r="F579" i="1" s="1"/>
  <c r="F580" i="1" a="1"/>
  <c r="F580" i="1" s="1"/>
  <c r="F581" i="1" a="1"/>
  <c r="F581" i="1" s="1"/>
  <c r="F582" i="1" a="1"/>
  <c r="F582" i="1" s="1"/>
  <c r="F583" i="1" a="1"/>
  <c r="F583" i="1" s="1"/>
  <c r="F584" i="1" a="1"/>
  <c r="F584" i="1" s="1"/>
  <c r="F585" i="1" a="1"/>
  <c r="F585" i="1" s="1"/>
  <c r="F586" i="1" a="1"/>
  <c r="F586" i="1" s="1"/>
  <c r="F587" i="1" a="1"/>
  <c r="F587" i="1" s="1"/>
  <c r="F588" i="1" a="1"/>
  <c r="F588" i="1" s="1"/>
  <c r="F589" i="1" a="1"/>
  <c r="F589" i="1" s="1"/>
  <c r="F590" i="1" a="1"/>
  <c r="F590" i="1" s="1"/>
  <c r="F591" i="1" a="1"/>
  <c r="F591" i="1" s="1"/>
  <c r="F592" i="1" a="1"/>
  <c r="F592" i="1" s="1"/>
  <c r="F593" i="1" a="1"/>
  <c r="F593" i="1" s="1"/>
  <c r="F594" i="1" a="1"/>
  <c r="F594" i="1" s="1"/>
  <c r="F595" i="1" a="1"/>
  <c r="F595" i="1" s="1"/>
  <c r="F596" i="1" a="1"/>
  <c r="F596" i="1" s="1"/>
  <c r="F597" i="1" a="1"/>
  <c r="F597" i="1" s="1"/>
  <c r="F598" i="1" a="1"/>
  <c r="F598" i="1" s="1"/>
  <c r="F599" i="1" a="1"/>
  <c r="F599" i="1" s="1"/>
  <c r="F600" i="1" a="1"/>
  <c r="F600" i="1" s="1"/>
  <c r="F601" i="1" a="1"/>
  <c r="F601" i="1" s="1"/>
  <c r="F602" i="1" a="1"/>
  <c r="F602" i="1" s="1"/>
  <c r="F603" i="1" a="1"/>
  <c r="F603" i="1" s="1"/>
  <c r="F604" i="1" a="1"/>
  <c r="F604" i="1" s="1"/>
  <c r="F605" i="1" a="1"/>
  <c r="F605" i="1" s="1"/>
  <c r="F606" i="1" a="1"/>
  <c r="F606" i="1" s="1"/>
  <c r="F607" i="1" a="1"/>
  <c r="F607" i="1" s="1"/>
  <c r="F608" i="1" a="1"/>
  <c r="F608" i="1" s="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s="1"/>
  <c r="F620" i="1" a="1"/>
  <c r="F620" i="1" s="1"/>
  <c r="F621" i="1" a="1"/>
  <c r="F621" i="1" s="1"/>
  <c r="F622" i="1" a="1"/>
  <c r="F622" i="1" s="1"/>
  <c r="F623" i="1" a="1"/>
  <c r="F623" i="1" s="1"/>
  <c r="F624" i="1" a="1"/>
  <c r="F624" i="1" s="1"/>
  <c r="F625" i="1" a="1"/>
  <c r="F625" i="1" s="1"/>
  <c r="F626" i="1" a="1"/>
  <c r="F626" i="1" s="1"/>
  <c r="F627" i="1" a="1"/>
  <c r="F627" i="1" s="1"/>
  <c r="F628" i="1" a="1"/>
  <c r="F628" i="1" s="1"/>
  <c r="F629" i="1" a="1"/>
  <c r="F629" i="1" s="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s="1"/>
  <c r="F646" i="1" a="1"/>
  <c r="F646" i="1" s="1"/>
  <c r="F647" i="1" a="1"/>
  <c r="F647" i="1" s="1"/>
  <c r="F648" i="1" a="1"/>
  <c r="F648" i="1" s="1"/>
  <c r="F649" i="1" a="1"/>
  <c r="F649" i="1" s="1"/>
  <c r="F650" i="1" a="1"/>
  <c r="F650" i="1" s="1"/>
  <c r="F651" i="1" a="1"/>
  <c r="F651" i="1" s="1"/>
  <c r="F652" i="1" a="1"/>
  <c r="F652" i="1" s="1"/>
  <c r="F653" i="1" a="1"/>
  <c r="F653" i="1" s="1"/>
  <c r="F654" i="1" a="1"/>
  <c r="F654" i="1" s="1"/>
  <c r="F655" i="1" a="1"/>
  <c r="F655" i="1" s="1"/>
  <c r="F656" i="1" a="1"/>
  <c r="F656" i="1" s="1"/>
  <c r="F2" i="1" a="1"/>
  <c r="F2" i="1" s="1"/>
  <c r="D656" i="1"/>
  <c r="D654" i="1"/>
  <c r="D653" i="1"/>
  <c r="D652" i="1"/>
  <c r="D651" i="1"/>
  <c r="D650" i="1"/>
  <c r="D649" i="1"/>
  <c r="D648" i="1"/>
  <c r="D647" i="1"/>
  <c r="D645" i="1"/>
  <c r="D644" i="1"/>
  <c r="D643" i="1"/>
  <c r="D642" i="1"/>
  <c r="D641" i="1"/>
  <c r="D640" i="1"/>
  <c r="D639" i="1"/>
  <c r="D638" i="1"/>
  <c r="D637" i="1"/>
  <c r="D635" i="1"/>
  <c r="D634" i="1"/>
  <c r="D633" i="1"/>
  <c r="D632" i="1"/>
  <c r="D631" i="1"/>
  <c r="D630" i="1"/>
  <c r="D629" i="1"/>
  <c r="D628" i="1"/>
  <c r="D626" i="1"/>
  <c r="D625" i="1"/>
  <c r="D624" i="1"/>
  <c r="D623" i="1"/>
  <c r="D622" i="1"/>
  <c r="D621" i="1"/>
  <c r="D619" i="1"/>
  <c r="D618" i="1"/>
  <c r="D616" i="1"/>
  <c r="D615" i="1"/>
  <c r="D614" i="1"/>
  <c r="D613" i="1"/>
  <c r="D612" i="1"/>
  <c r="D611" i="1"/>
  <c r="G621" i="1"/>
  <c r="G626" i="1"/>
  <c r="G625" i="1"/>
  <c r="G624" i="1"/>
  <c r="G623" i="1"/>
  <c r="G622" i="1"/>
  <c r="G619" i="1"/>
  <c r="G618" i="1"/>
  <c r="G645" i="1"/>
  <c r="G644" i="1"/>
  <c r="G643" i="1"/>
  <c r="G642" i="1"/>
  <c r="G641" i="1"/>
  <c r="G640" i="1"/>
  <c r="G639" i="1"/>
  <c r="G638" i="1"/>
  <c r="G637" i="1"/>
  <c r="G656" i="1"/>
  <c r="G635" i="1"/>
  <c r="G634" i="1"/>
  <c r="G633" i="1"/>
  <c r="G632" i="1"/>
  <c r="G631" i="1"/>
  <c r="G630" i="1"/>
  <c r="G629" i="1"/>
  <c r="G628" i="1"/>
  <c r="G616" i="1"/>
  <c r="G615" i="1"/>
  <c r="G614" i="1"/>
  <c r="G613" i="1"/>
  <c r="G612" i="1"/>
  <c r="G611" i="1"/>
  <c r="G654" i="1"/>
  <c r="G653" i="1"/>
  <c r="G652" i="1"/>
  <c r="G651" i="1"/>
  <c r="G650" i="1"/>
  <c r="G649" i="1"/>
  <c r="G648" i="1"/>
  <c r="G647" i="1"/>
  <c r="G177" i="1"/>
  <c r="G176" i="1"/>
  <c r="G175" i="1"/>
  <c r="G174" i="1"/>
  <c r="G173" i="1"/>
  <c r="G172" i="1"/>
  <c r="G171" i="1"/>
  <c r="G170" i="1"/>
  <c r="G169" i="1"/>
  <c r="G168" i="1"/>
  <c r="G167" i="1"/>
  <c r="D375" i="1"/>
  <c r="G375" i="1"/>
  <c r="D376" i="1"/>
  <c r="G376" i="1"/>
  <c r="D377" i="1"/>
  <c r="G377" i="1"/>
  <c r="G378" i="1"/>
  <c r="G113" i="1"/>
  <c r="G112" i="1"/>
  <c r="G111" i="1"/>
  <c r="G110"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0" i="1"/>
  <c r="G79" i="1"/>
  <c r="G78" i="1"/>
  <c r="G77" i="1"/>
  <c r="G76" i="1"/>
  <c r="G75" i="1"/>
  <c r="G74" i="1"/>
  <c r="G73" i="1"/>
  <c r="G68" i="1"/>
  <c r="G43" i="1"/>
  <c r="G44" i="1"/>
  <c r="G40" i="1"/>
  <c r="G38" i="1"/>
  <c r="G34" i="1"/>
  <c r="G33" i="1"/>
  <c r="G32" i="1"/>
  <c r="G35" i="1"/>
  <c r="G30" i="1"/>
  <c r="G29" i="1"/>
  <c r="G28" i="1"/>
  <c r="G27" i="1"/>
  <c r="G26" i="1"/>
  <c r="G25" i="1"/>
  <c r="G23" i="1"/>
  <c r="G22" i="1"/>
  <c r="G21" i="1"/>
  <c r="G20" i="1"/>
  <c r="G19" i="1"/>
  <c r="G18" i="1"/>
  <c r="G37" i="1"/>
  <c r="G17" i="1"/>
  <c r="G16" i="1"/>
  <c r="G15" i="1"/>
  <c r="G13" i="1"/>
  <c r="G12" i="1"/>
  <c r="G11" i="1"/>
  <c r="G10" i="1"/>
  <c r="G8" i="1"/>
  <c r="G7" i="1"/>
  <c r="G6" i="1"/>
  <c r="G5" i="1"/>
  <c r="G3" i="1"/>
  <c r="G2" i="1"/>
  <c r="D200" i="1"/>
  <c r="D201" i="1"/>
  <c r="G200" i="1"/>
  <c r="D576" i="1"/>
  <c r="G576" i="1"/>
  <c r="D577" i="1"/>
  <c r="G577" i="1"/>
  <c r="G481" i="1"/>
  <c r="G530" i="1"/>
  <c r="G529" i="1"/>
  <c r="G531" i="1"/>
  <c r="G532" i="1"/>
  <c r="G533" i="1"/>
  <c r="G535" i="1"/>
  <c r="G536" i="1"/>
  <c r="G537" i="1"/>
  <c r="G538" i="1"/>
  <c r="G539" i="1"/>
  <c r="G540" i="1"/>
  <c r="G541" i="1"/>
  <c r="G542" i="1"/>
  <c r="G548" i="1"/>
  <c r="G549" i="1"/>
  <c r="G550" i="1"/>
  <c r="G543" i="1"/>
  <c r="G544" i="1"/>
  <c r="G545" i="1"/>
  <c r="G546" i="1"/>
  <c r="G547" i="1"/>
  <c r="G552" i="1"/>
  <c r="G553" i="1"/>
  <c r="G554" i="1"/>
  <c r="G555" i="1"/>
  <c r="G556" i="1"/>
  <c r="G557" i="1"/>
  <c r="G558" i="1"/>
  <c r="G559" i="1"/>
  <c r="G560" i="1"/>
  <c r="G561" i="1"/>
  <c r="G562" i="1"/>
  <c r="G563" i="1"/>
  <c r="G564" i="1"/>
  <c r="G565" i="1"/>
  <c r="G566" i="1"/>
  <c r="G567" i="1"/>
  <c r="G568" i="1"/>
  <c r="G569" i="1"/>
  <c r="G570" i="1"/>
  <c r="G571" i="1"/>
  <c r="G572" i="1"/>
  <c r="G573" i="1"/>
  <c r="G574" i="1"/>
  <c r="G575" i="1"/>
  <c r="G580" i="1"/>
  <c r="G581" i="1"/>
  <c r="G582" i="1"/>
  <c r="G583" i="1"/>
  <c r="G584" i="1"/>
  <c r="G585" i="1"/>
  <c r="G586" i="1"/>
  <c r="G587" i="1"/>
  <c r="G588" i="1"/>
  <c r="G589" i="1"/>
  <c r="G590" i="1"/>
  <c r="G591" i="1"/>
  <c r="G592" i="1"/>
  <c r="G593" i="1"/>
  <c r="G594" i="1"/>
  <c r="G595" i="1"/>
  <c r="G597" i="1"/>
  <c r="G598" i="1"/>
  <c r="G599" i="1"/>
  <c r="G600" i="1"/>
  <c r="G601" i="1"/>
  <c r="G602" i="1"/>
  <c r="G603" i="1"/>
  <c r="G604" i="1"/>
  <c r="G578" i="1"/>
  <c r="G605" i="1"/>
  <c r="G606" i="1"/>
  <c r="G607" i="1"/>
  <c r="G609" i="1"/>
  <c r="G526" i="1"/>
  <c r="G527" i="1"/>
  <c r="G524" i="1"/>
  <c r="G525" i="1"/>
  <c r="G521" i="1"/>
  <c r="G522" i="1"/>
  <c r="G523" i="1"/>
  <c r="D609" i="1"/>
  <c r="D607" i="1"/>
  <c r="D606" i="1"/>
  <c r="D605" i="1"/>
  <c r="D578" i="1"/>
  <c r="D604" i="1"/>
  <c r="D603" i="1"/>
  <c r="D602" i="1"/>
  <c r="D601" i="1"/>
  <c r="D600" i="1"/>
  <c r="D599" i="1"/>
  <c r="D598" i="1"/>
  <c r="D597" i="1"/>
  <c r="D595" i="1"/>
  <c r="D594" i="1"/>
  <c r="D593" i="1"/>
  <c r="D592" i="1"/>
  <c r="D591" i="1"/>
  <c r="D590" i="1"/>
  <c r="D589" i="1"/>
  <c r="D588" i="1"/>
  <c r="D587" i="1"/>
  <c r="D586" i="1"/>
  <c r="D585" i="1"/>
  <c r="D584" i="1"/>
  <c r="D583" i="1"/>
  <c r="D582" i="1"/>
  <c r="D581" i="1"/>
  <c r="D580" i="1"/>
  <c r="D575" i="1"/>
  <c r="D574" i="1"/>
  <c r="D573" i="1"/>
  <c r="D572" i="1"/>
  <c r="D571" i="1"/>
  <c r="D570" i="1"/>
  <c r="D569" i="1"/>
  <c r="D568" i="1"/>
  <c r="D567" i="1"/>
  <c r="D566" i="1"/>
  <c r="D565" i="1"/>
  <c r="D564" i="1"/>
  <c r="D563" i="1"/>
  <c r="D562" i="1"/>
  <c r="D561" i="1"/>
  <c r="D560" i="1"/>
  <c r="D559" i="1"/>
  <c r="D558" i="1"/>
  <c r="D557" i="1"/>
  <c r="D556" i="1"/>
  <c r="D555" i="1"/>
  <c r="D554" i="1"/>
  <c r="D553" i="1"/>
  <c r="D552" i="1"/>
  <c r="D547" i="1"/>
  <c r="D546" i="1"/>
  <c r="D545" i="1"/>
  <c r="D544" i="1"/>
  <c r="D543" i="1"/>
  <c r="D550" i="1"/>
  <c r="D549" i="1"/>
  <c r="D548" i="1"/>
  <c r="D542" i="1"/>
  <c r="D541" i="1"/>
  <c r="D540" i="1"/>
  <c r="D539" i="1"/>
  <c r="D538" i="1"/>
  <c r="D537" i="1"/>
  <c r="D536" i="1"/>
  <c r="D535" i="1"/>
  <c r="D533" i="1"/>
  <c r="D532" i="1"/>
  <c r="D531" i="1"/>
  <c r="D529" i="1"/>
  <c r="D530" i="1"/>
  <c r="D525" i="1"/>
  <c r="D524" i="1"/>
  <c r="D527" i="1"/>
  <c r="D526" i="1"/>
  <c r="D523" i="1"/>
  <c r="D522" i="1"/>
  <c r="D521" i="1"/>
  <c r="G517" i="1"/>
  <c r="G516" i="1"/>
  <c r="G508" i="1"/>
  <c r="G519" i="1"/>
  <c r="G515" i="1"/>
  <c r="G514" i="1"/>
  <c r="G511" i="1"/>
  <c r="G510" i="1"/>
  <c r="G509" i="1"/>
  <c r="G513" i="1"/>
  <c r="G512" i="1"/>
  <c r="G507" i="1"/>
  <c r="G506" i="1"/>
  <c r="G505" i="1"/>
  <c r="G504" i="1"/>
  <c r="G503" i="1"/>
  <c r="G502" i="1"/>
  <c r="G500" i="1"/>
  <c r="G499" i="1"/>
  <c r="G498" i="1"/>
  <c r="G497" i="1"/>
  <c r="G496" i="1"/>
  <c r="G495" i="1"/>
  <c r="G494" i="1"/>
  <c r="G493" i="1"/>
  <c r="G492" i="1"/>
  <c r="G491" i="1"/>
  <c r="G489" i="1"/>
  <c r="G488" i="1"/>
  <c r="G487" i="1"/>
  <c r="G486" i="1"/>
  <c r="G485" i="1"/>
  <c r="G484" i="1"/>
  <c r="D489" i="1"/>
  <c r="D488" i="1"/>
  <c r="D487" i="1"/>
  <c r="D486" i="1"/>
  <c r="D485" i="1"/>
  <c r="D484" i="1"/>
  <c r="D507" i="1"/>
  <c r="D506" i="1"/>
  <c r="D505" i="1"/>
  <c r="D504" i="1"/>
  <c r="D503" i="1"/>
  <c r="D502" i="1"/>
  <c r="D497" i="1"/>
  <c r="D496" i="1"/>
  <c r="D495" i="1"/>
  <c r="D494" i="1"/>
  <c r="D500" i="1"/>
  <c r="D499" i="1"/>
  <c r="D498" i="1"/>
  <c r="D493" i="1"/>
  <c r="D492" i="1"/>
  <c r="D491" i="1"/>
  <c r="D519" i="1"/>
  <c r="D517" i="1"/>
  <c r="D516" i="1"/>
  <c r="D508" i="1"/>
  <c r="D515" i="1"/>
  <c r="D514" i="1"/>
  <c r="D511" i="1"/>
  <c r="D510" i="1"/>
  <c r="D509" i="1"/>
  <c r="D513" i="1"/>
  <c r="D512" i="1"/>
  <c r="G483" i="1"/>
  <c r="G482" i="1"/>
  <c r="G480" i="1"/>
  <c r="G479" i="1"/>
  <c r="G477" i="1"/>
  <c r="G476" i="1"/>
  <c r="G475" i="1"/>
  <c r="G474" i="1"/>
  <c r="G473" i="1"/>
  <c r="D483" i="1"/>
  <c r="D482" i="1"/>
  <c r="D481" i="1"/>
  <c r="D480" i="1"/>
  <c r="D479" i="1"/>
  <c r="D477" i="1"/>
  <c r="D476" i="1"/>
  <c r="D475" i="1"/>
  <c r="D474" i="1"/>
  <c r="D473" i="1"/>
  <c r="D457" i="1"/>
  <c r="D458" i="1"/>
  <c r="D459" i="1"/>
  <c r="D460" i="1"/>
  <c r="G393" i="1"/>
  <c r="D393" i="1"/>
  <c r="G392" i="1"/>
  <c r="D392" i="1"/>
  <c r="D467" i="1"/>
  <c r="G467" i="1"/>
  <c r="G463" i="1"/>
  <c r="D463" i="1"/>
  <c r="D453" i="1"/>
  <c r="G453" i="1"/>
  <c r="G457" i="1"/>
  <c r="D438" i="1"/>
  <c r="G438" i="1"/>
  <c r="D439" i="1"/>
  <c r="G439" i="1"/>
  <c r="D440" i="1"/>
  <c r="G440" i="1"/>
  <c r="D441" i="1"/>
  <c r="G441" i="1"/>
  <c r="D442" i="1"/>
  <c r="G442" i="1"/>
  <c r="D443" i="1"/>
  <c r="G443" i="1"/>
  <c r="D444" i="1"/>
  <c r="G444" i="1"/>
  <c r="D465" i="1"/>
  <c r="G465" i="1"/>
  <c r="D466" i="1"/>
  <c r="G466" i="1"/>
  <c r="G456" i="1"/>
  <c r="D456" i="1"/>
  <c r="G455" i="1"/>
  <c r="D455" i="1"/>
  <c r="G454" i="1"/>
  <c r="D454" i="1"/>
  <c r="G445" i="1"/>
  <c r="D445" i="1"/>
  <c r="G446" i="1"/>
  <c r="D446" i="1"/>
  <c r="G448" i="1"/>
  <c r="D448" i="1"/>
  <c r="G447" i="1"/>
  <c r="D447" i="1"/>
  <c r="G437" i="1"/>
  <c r="D437" i="1"/>
  <c r="G436" i="1"/>
  <c r="D436" i="1"/>
  <c r="G396" i="1"/>
  <c r="D396" i="1"/>
  <c r="D385" i="1"/>
  <c r="D386" i="1"/>
  <c r="D387" i="1"/>
  <c r="D388" i="1"/>
  <c r="D389" i="1"/>
  <c r="D390" i="1"/>
  <c r="D391" i="1"/>
  <c r="D394" i="1"/>
  <c r="G395" i="1"/>
  <c r="D395" i="1"/>
  <c r="G394" i="1"/>
  <c r="G391" i="1"/>
  <c r="G459" i="1"/>
  <c r="G460" i="1"/>
  <c r="G461" i="1"/>
  <c r="G462" i="1"/>
  <c r="G471" i="1"/>
  <c r="G470" i="1"/>
  <c r="G469" i="1"/>
  <c r="G468" i="1"/>
  <c r="G464" i="1"/>
  <c r="G451" i="1"/>
  <c r="G450" i="1"/>
  <c r="G449" i="1"/>
  <c r="G432" i="1"/>
  <c r="G434" i="1"/>
  <c r="G433" i="1"/>
  <c r="G431" i="1"/>
  <c r="G384" i="1"/>
  <c r="G383" i="1"/>
  <c r="G382" i="1"/>
  <c r="G381" i="1"/>
  <c r="G458" i="1"/>
  <c r="G390" i="1"/>
  <c r="G389" i="1"/>
  <c r="G388" i="1"/>
  <c r="G387" i="1"/>
  <c r="G386" i="1"/>
  <c r="G385" i="1"/>
  <c r="G430" i="1"/>
  <c r="G429" i="1"/>
  <c r="G428" i="1"/>
  <c r="G427" i="1"/>
  <c r="G426" i="1"/>
  <c r="G424" i="1"/>
  <c r="G423" i="1"/>
  <c r="G422" i="1"/>
  <c r="G421" i="1"/>
  <c r="G420" i="1"/>
  <c r="G419" i="1"/>
  <c r="G418" i="1"/>
  <c r="G417" i="1"/>
  <c r="G416" i="1"/>
  <c r="G415" i="1"/>
  <c r="G414" i="1"/>
  <c r="G413" i="1"/>
  <c r="G412" i="1"/>
  <c r="G411" i="1"/>
  <c r="G410" i="1"/>
  <c r="G409" i="1"/>
  <c r="G408" i="1"/>
  <c r="G407" i="1"/>
  <c r="G406" i="1"/>
  <c r="G405" i="1"/>
  <c r="G401" i="1"/>
  <c r="G403" i="1"/>
  <c r="G402" i="1"/>
  <c r="G398" i="1"/>
  <c r="G399" i="1"/>
  <c r="G400" i="1"/>
  <c r="G397" i="1"/>
  <c r="D471" i="1"/>
  <c r="D470" i="1"/>
  <c r="D469" i="1"/>
  <c r="D468" i="1"/>
  <c r="D464" i="1"/>
  <c r="D451" i="1"/>
  <c r="D450" i="1"/>
  <c r="D449" i="1"/>
  <c r="D432" i="1"/>
  <c r="D434" i="1"/>
  <c r="D433" i="1"/>
  <c r="D431" i="1"/>
  <c r="D384" i="1"/>
  <c r="D383" i="1"/>
  <c r="D382" i="1"/>
  <c r="D381" i="1"/>
  <c r="D462" i="1"/>
  <c r="D461" i="1"/>
  <c r="D430" i="1"/>
  <c r="D429" i="1"/>
  <c r="D428" i="1"/>
  <c r="D427" i="1"/>
  <c r="D426" i="1"/>
  <c r="D424" i="1"/>
  <c r="D423" i="1"/>
  <c r="D422" i="1"/>
  <c r="D421" i="1"/>
  <c r="D420" i="1"/>
  <c r="D419" i="1"/>
  <c r="D418" i="1"/>
  <c r="D417" i="1"/>
  <c r="D416" i="1"/>
  <c r="D415" i="1"/>
  <c r="D414" i="1"/>
  <c r="D413" i="1"/>
  <c r="D412" i="1"/>
  <c r="D411" i="1"/>
  <c r="D410" i="1"/>
  <c r="D409" i="1"/>
  <c r="D408" i="1"/>
  <c r="D407" i="1"/>
  <c r="D406" i="1"/>
  <c r="D405" i="1"/>
  <c r="D401" i="1"/>
  <c r="D403" i="1"/>
  <c r="D402" i="1"/>
  <c r="D398" i="1"/>
  <c r="D399" i="1"/>
  <c r="D400" i="1"/>
  <c r="D397" i="1"/>
  <c r="G317" i="1"/>
  <c r="G312" i="1"/>
  <c r="D312" i="1"/>
  <c r="G327" i="1"/>
  <c r="G304" i="1"/>
  <c r="G305" i="1"/>
  <c r="G306" i="1"/>
  <c r="G307" i="1"/>
  <c r="G308" i="1"/>
  <c r="D286" i="1"/>
  <c r="D287" i="1"/>
  <c r="D288" i="1"/>
  <c r="D289" i="1"/>
  <c r="D290" i="1"/>
  <c r="D291" i="1"/>
  <c r="G286" i="1"/>
  <c r="G314" i="1"/>
  <c r="G295" i="1"/>
  <c r="G354" i="1"/>
  <c r="G379" i="1"/>
  <c r="G330" i="1"/>
  <c r="G329" i="1"/>
  <c r="G328" i="1"/>
  <c r="G326" i="1"/>
  <c r="G325" i="1"/>
  <c r="G358" i="1"/>
  <c r="G359" i="1"/>
  <c r="G357" i="1"/>
  <c r="G356" i="1"/>
  <c r="G355" i="1"/>
  <c r="G373" i="1"/>
  <c r="G372" i="1"/>
  <c r="G371" i="1"/>
  <c r="G370" i="1"/>
  <c r="G369" i="1"/>
  <c r="G367" i="1"/>
  <c r="G366" i="1"/>
  <c r="G365" i="1"/>
  <c r="G364" i="1"/>
  <c r="G363" i="1"/>
  <c r="G362" i="1"/>
  <c r="G361" i="1"/>
  <c r="G344" i="1"/>
  <c r="G343" i="1"/>
  <c r="G342" i="1"/>
  <c r="G352" i="1"/>
  <c r="G351" i="1"/>
  <c r="G350" i="1"/>
  <c r="G349" i="1"/>
  <c r="G348" i="1"/>
  <c r="G347" i="1"/>
  <c r="G346" i="1"/>
  <c r="G345" i="1"/>
  <c r="G340" i="1"/>
  <c r="G339" i="1"/>
  <c r="G338" i="1"/>
  <c r="G337" i="1"/>
  <c r="G336" i="1"/>
  <c r="G335" i="1"/>
  <c r="G334" i="1"/>
  <c r="G333" i="1"/>
  <c r="G332" i="1"/>
  <c r="G323" i="1"/>
  <c r="G321" i="1"/>
  <c r="G320" i="1"/>
  <c r="G319" i="1"/>
  <c r="G322" i="1"/>
  <c r="G316" i="1"/>
  <c r="G315" i="1"/>
  <c r="G313" i="1"/>
  <c r="G311" i="1"/>
  <c r="G310" i="1"/>
  <c r="G303" i="1"/>
  <c r="G302" i="1"/>
  <c r="G301" i="1"/>
  <c r="G300" i="1"/>
  <c r="G298" i="1"/>
  <c r="G296" i="1"/>
  <c r="G294" i="1"/>
  <c r="G293" i="1"/>
  <c r="G292" i="1"/>
  <c r="G291" i="1"/>
  <c r="G290" i="1"/>
  <c r="G289" i="1"/>
  <c r="G288" i="1"/>
  <c r="G285" i="1"/>
  <c r="G287" i="1"/>
  <c r="D285" i="1"/>
  <c r="D292" i="1"/>
  <c r="D293" i="1"/>
  <c r="D294" i="1"/>
  <c r="D296" i="1"/>
  <c r="D298" i="1"/>
  <c r="D300" i="1"/>
  <c r="D301" i="1"/>
  <c r="D302" i="1"/>
  <c r="D303" i="1"/>
  <c r="D310" i="1"/>
  <c r="D311" i="1"/>
  <c r="D313" i="1"/>
  <c r="D314" i="1"/>
  <c r="D316" i="1"/>
  <c r="D317" i="1"/>
  <c r="D305" i="1"/>
  <c r="D307" i="1"/>
  <c r="D308" i="1"/>
  <c r="D322" i="1"/>
  <c r="D319" i="1"/>
  <c r="D320" i="1"/>
  <c r="D321" i="1"/>
  <c r="D323" i="1"/>
  <c r="D332" i="1"/>
  <c r="D333" i="1"/>
  <c r="D334" i="1"/>
  <c r="D335" i="1"/>
  <c r="D336" i="1"/>
  <c r="D337" i="1"/>
  <c r="D338" i="1"/>
  <c r="D339" i="1"/>
  <c r="D340" i="1"/>
  <c r="D345" i="1"/>
  <c r="D346" i="1"/>
  <c r="D347" i="1"/>
  <c r="D348" i="1"/>
  <c r="D349" i="1"/>
  <c r="D350" i="1"/>
  <c r="D351" i="1"/>
  <c r="D352" i="1"/>
  <c r="D342" i="1"/>
  <c r="D343" i="1"/>
  <c r="D344" i="1"/>
  <c r="D361" i="1"/>
  <c r="D362" i="1"/>
  <c r="D363" i="1"/>
  <c r="D364" i="1"/>
  <c r="D365" i="1"/>
  <c r="D366" i="1"/>
  <c r="D367" i="1"/>
  <c r="D369" i="1"/>
  <c r="D370" i="1"/>
  <c r="D371" i="1"/>
  <c r="D372" i="1"/>
  <c r="D373" i="1"/>
  <c r="D354" i="1"/>
  <c r="D355" i="1"/>
  <c r="D356" i="1"/>
  <c r="D357" i="1"/>
  <c r="D359" i="1"/>
  <c r="D358" i="1"/>
  <c r="D325" i="1"/>
  <c r="D326" i="1"/>
  <c r="D328" i="1"/>
  <c r="D329" i="1"/>
  <c r="D330" i="1"/>
  <c r="D379" i="1"/>
  <c r="G235" i="1"/>
  <c r="G233" i="1" l="1"/>
  <c r="G260" i="1"/>
  <c r="G261" i="1"/>
  <c r="G256" i="1"/>
  <c r="G271" i="1"/>
  <c r="G269" i="1"/>
  <c r="G259" i="1"/>
  <c r="G238" i="1"/>
  <c r="G237" i="1"/>
  <c r="G236" i="1"/>
  <c r="G234" i="1"/>
  <c r="G228" i="1"/>
  <c r="G227" i="1"/>
  <c r="G226" i="1"/>
  <c r="G225" i="1"/>
  <c r="G224" i="1"/>
  <c r="G180" i="1"/>
  <c r="G179" i="1"/>
  <c r="G208" i="1"/>
  <c r="G207" i="1"/>
  <c r="G221" i="1"/>
  <c r="D225" i="1"/>
  <c r="G220" i="1"/>
  <c r="D220" i="1"/>
  <c r="G184" i="1" l="1"/>
  <c r="D184" i="1"/>
  <c r="D278" i="1"/>
  <c r="D279" i="1"/>
  <c r="D280" i="1"/>
  <c r="D281" i="1"/>
  <c r="D282" i="1"/>
  <c r="D283" i="1"/>
  <c r="D270" i="1"/>
  <c r="D271" i="1"/>
  <c r="D272" i="1"/>
  <c r="D273" i="1"/>
  <c r="D274" i="1"/>
  <c r="D275" i="1"/>
  <c r="G262" i="1"/>
  <c r="D262" i="1"/>
  <c r="D224" i="1"/>
  <c r="D221" i="1"/>
  <c r="D208" i="1"/>
  <c r="G283" i="1"/>
  <c r="G282" i="1"/>
  <c r="G281" i="1"/>
  <c r="G280" i="1"/>
  <c r="G279" i="1"/>
  <c r="G278" i="1"/>
  <c r="G277" i="1"/>
  <c r="G275" i="1"/>
  <c r="G274" i="1"/>
  <c r="G273" i="1"/>
  <c r="G272" i="1"/>
  <c r="G268" i="1"/>
  <c r="G258" i="1"/>
  <c r="G267" i="1"/>
  <c r="G266" i="1"/>
  <c r="G265" i="1"/>
  <c r="G264" i="1"/>
  <c r="G255" i="1"/>
  <c r="G254" i="1"/>
  <c r="G253" i="1"/>
  <c r="G252" i="1"/>
  <c r="G251" i="1"/>
  <c r="G250" i="1"/>
  <c r="G249" i="1"/>
  <c r="G248" i="1"/>
  <c r="G247" i="1"/>
  <c r="G246" i="1"/>
  <c r="G245" i="1"/>
  <c r="G244" i="1"/>
  <c r="G243" i="1"/>
  <c r="G242" i="1"/>
  <c r="G241" i="1"/>
  <c r="G240" i="1"/>
  <c r="G239" i="1"/>
  <c r="G232" i="1"/>
  <c r="G231" i="1"/>
  <c r="G230" i="1"/>
  <c r="G229" i="1"/>
  <c r="G222" i="1"/>
  <c r="G219" i="1"/>
  <c r="G218" i="1"/>
  <c r="G217" i="1"/>
  <c r="G216" i="1"/>
  <c r="G215" i="1"/>
  <c r="G214" i="1"/>
  <c r="G213" i="1"/>
  <c r="G212" i="1"/>
  <c r="G209" i="1"/>
  <c r="G210" i="1"/>
  <c r="G211" i="1"/>
  <c r="G206" i="1"/>
  <c r="G205" i="1"/>
  <c r="G182" i="1"/>
  <c r="G183" i="1"/>
  <c r="G185" i="1"/>
  <c r="G203" i="1"/>
  <c r="G202" i="1"/>
  <c r="G201" i="1"/>
  <c r="G199" i="1"/>
  <c r="G198" i="1"/>
  <c r="G197" i="1"/>
  <c r="G196" i="1"/>
  <c r="G195" i="1"/>
  <c r="G194" i="1"/>
  <c r="G193" i="1"/>
  <c r="G192" i="1"/>
  <c r="G191" i="1"/>
  <c r="G190" i="1"/>
  <c r="G189" i="1"/>
  <c r="G188" i="1"/>
  <c r="G187" i="1"/>
  <c r="D261" i="1"/>
  <c r="D180" i="1"/>
  <c r="D277" i="1"/>
  <c r="D269" i="1"/>
  <c r="D268" i="1"/>
  <c r="D260" i="1"/>
  <c r="D259" i="1"/>
  <c r="D258" i="1"/>
  <c r="D267" i="1"/>
  <c r="D266" i="1"/>
  <c r="D265" i="1"/>
  <c r="D264" i="1"/>
  <c r="D255" i="1"/>
  <c r="D254" i="1"/>
  <c r="D253" i="1"/>
  <c r="D252" i="1"/>
  <c r="D251" i="1"/>
  <c r="D250" i="1"/>
  <c r="D249" i="1"/>
  <c r="D248" i="1"/>
  <c r="D247" i="1"/>
  <c r="D246" i="1"/>
  <c r="D245" i="1"/>
  <c r="D244" i="1"/>
  <c r="D243" i="1"/>
  <c r="D242" i="1"/>
  <c r="D241" i="1"/>
  <c r="D240" i="1"/>
  <c r="D238" i="1"/>
  <c r="D237" i="1"/>
  <c r="D226" i="1"/>
  <c r="D235" i="1"/>
  <c r="D234" i="1"/>
  <c r="D231" i="1"/>
  <c r="D230" i="1"/>
  <c r="D229" i="1"/>
  <c r="D228" i="1"/>
  <c r="D222" i="1"/>
  <c r="D219" i="1"/>
  <c r="D218" i="1"/>
  <c r="D217" i="1"/>
  <c r="D216" i="1"/>
  <c r="D215" i="1"/>
  <c r="D214" i="1"/>
  <c r="D213" i="1"/>
  <c r="D212" i="1"/>
  <c r="D209" i="1"/>
  <c r="D210" i="1"/>
  <c r="D211" i="1"/>
  <c r="D207" i="1"/>
  <c r="D206" i="1"/>
  <c r="D205" i="1"/>
  <c r="D182" i="1"/>
  <c r="D183" i="1"/>
  <c r="D185" i="1"/>
  <c r="D187" i="1"/>
  <c r="D188" i="1"/>
  <c r="D189" i="1"/>
  <c r="D190" i="1"/>
  <c r="D191" i="1"/>
  <c r="D192" i="1"/>
  <c r="D193" i="1"/>
  <c r="D194" i="1"/>
  <c r="D195" i="1"/>
  <c r="D196" i="1"/>
  <c r="D197" i="1"/>
  <c r="D198" i="1"/>
  <c r="D202" i="1"/>
  <c r="D203" i="1"/>
  <c r="G56" i="1"/>
  <c r="G48" i="1"/>
  <c r="G50" i="1"/>
  <c r="G51" i="1"/>
  <c r="G57" i="1"/>
  <c r="G64" i="1"/>
  <c r="G46" i="1"/>
  <c r="G47" i="1"/>
  <c r="G49" i="1"/>
  <c r="G53" i="1"/>
  <c r="G54" i="1"/>
  <c r="G52" i="1"/>
  <c r="G55" i="1"/>
  <c r="G58" i="1"/>
  <c r="G59" i="1"/>
  <c r="G60" i="1"/>
  <c r="G61" i="1"/>
  <c r="G63" i="1"/>
  <c r="G62" i="1"/>
  <c r="G66" i="1"/>
  <c r="G6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<sst xmlns="http://schemas.openxmlformats.org/spreadsheetml/2006/main" count="2460" uniqueCount="1938">
  <si>
    <t>墟散人离副本南方的废墟下层</t>
    <phoneticPr fontId="1" type="noConversion"/>
  </si>
  <si>
    <t>墟散1</t>
    <phoneticPr fontId="1" type="noConversion"/>
  </si>
  <si>
    <t>山上帐篷内的一个点</t>
    <phoneticPr fontId="1" type="noConversion"/>
  </si>
  <si>
    <t>通幽1</t>
    <phoneticPr fontId="1" type="noConversion"/>
  </si>
  <si>
    <t>明蕴镇1</t>
    <phoneticPr fontId="1" type="noConversion"/>
  </si>
  <si>
    <t>山上帐篷内的3个点</t>
    <phoneticPr fontId="1" type="noConversion"/>
  </si>
  <si>
    <t>渌华池1</t>
    <phoneticPr fontId="1" type="noConversion"/>
  </si>
  <si>
    <t>盗宝团营地帐篷内和边上的箱子</t>
  </si>
  <si>
    <t>绝云间3</t>
  </si>
  <si>
    <t>功夫骗子房子附近的三个点</t>
  </si>
  <si>
    <t>绝云间2</t>
  </si>
  <si>
    <t>草棚旁的酒架，有两个 QQ 人守点</t>
  </si>
  <si>
    <t>绝云间1</t>
  </si>
  <si>
    <t>3 个废墟中的调查点，附近都有 QQ 人</t>
  </si>
  <si>
    <t>天遒谷1</t>
  </si>
  <si>
    <t>山脚下的酒架</t>
  </si>
  <si>
    <t>华光林2</t>
  </si>
  <si>
    <t>半山腰房子里的箱子和酒架</t>
  </si>
  <si>
    <t>华光林1</t>
  </si>
  <si>
    <t>两个水边的破车</t>
  </si>
  <si>
    <t>奥藏山4</t>
  </si>
  <si>
    <t>盗宝团营地的帐篷内</t>
  </si>
  <si>
    <t>奥藏山3</t>
  </si>
  <si>
    <t>奥藏山2</t>
  </si>
  <si>
    <t>房子前后的两个篮子都是</t>
  </si>
  <si>
    <t>奥藏山1</t>
  </si>
  <si>
    <t>上山路上的第一个和最后一个调查点，山体边的木桶</t>
  </si>
  <si>
    <t>碧水原6</t>
  </si>
  <si>
    <t>码头前的破船以及东边一个码头上的桶</t>
  </si>
  <si>
    <t>碧水原5</t>
  </si>
  <si>
    <t>酒窖</t>
  </si>
  <si>
    <t>碧水原4</t>
  </si>
  <si>
    <t>山顶上的帐篷</t>
  </si>
  <si>
    <t>碧水原3</t>
  </si>
  <si>
    <t>房前田地中的箱子</t>
  </si>
  <si>
    <t>碧水原2</t>
  </si>
  <si>
    <t>传送点西方向的破车内</t>
  </si>
  <si>
    <t>碧水原1</t>
  </si>
  <si>
    <t>归离原传送点北方向的棚子内，有 QQ 人守点</t>
  </si>
  <si>
    <t>归离原1</t>
  </si>
  <si>
    <t>卖水果小孩背后的房子里的两个酒架</t>
  </si>
  <si>
    <t>荻花州1</t>
  </si>
  <si>
    <t>望舒客栈脚下的水果摊</t>
  </si>
  <si>
    <t>客栈2</t>
    <phoneticPr fontId="1" type="noConversion"/>
  </si>
  <si>
    <t>望舒客栈传送点西北方向的水边码头上</t>
  </si>
  <si>
    <t>客栈1</t>
    <phoneticPr fontId="1" type="noConversion"/>
  </si>
  <si>
    <t>轻策庄西传送点西南方向的房子边</t>
  </si>
  <si>
    <t>轻策庄4</t>
  </si>
  <si>
    <t>房前的调查点，边上没有小孩</t>
  </si>
  <si>
    <t>轻策庄3</t>
  </si>
  <si>
    <t>村子小广场上的一个推车</t>
  </si>
  <si>
    <t>轻策庄2</t>
  </si>
  <si>
    <t>传送点南边村长奶奶的屋子里</t>
  </si>
  <si>
    <t>轻策庄1</t>
  </si>
  <si>
    <t>传送点往西北方向渡海的帐篷内</t>
  </si>
  <si>
    <t>地中之盐1</t>
  </si>
  <si>
    <t>石门传送点西北方向的茶摊</t>
  </si>
  <si>
    <t>石门3</t>
  </si>
  <si>
    <t>石门传送点东南方向的房子前</t>
  </si>
  <si>
    <t>石门2</t>
  </si>
  <si>
    <t>苍白本西北方向</t>
  </si>
  <si>
    <t>石门1</t>
  </si>
  <si>
    <t>传送点东方的洞穴中，换矮个子角色通过短墙</t>
  </si>
  <si>
    <t>雪山2</t>
  </si>
  <si>
    <t>传送点东北方向的洞穴内</t>
  </si>
  <si>
    <t>雪山1</t>
  </si>
  <si>
    <t>木船2</t>
  </si>
  <si>
    <t>浅濑神社1</t>
  </si>
  <si>
    <t>营地3</t>
  </si>
  <si>
    <t>箱子3</t>
  </si>
  <si>
    <t>箱子2</t>
  </si>
  <si>
    <t>营地2</t>
  </si>
  <si>
    <t>清籁丸6</t>
  </si>
  <si>
    <t>清籁丸5</t>
  </si>
  <si>
    <t>清籁丸4</t>
  </si>
  <si>
    <t>清籁丸3</t>
  </si>
  <si>
    <t>清籁丸2</t>
  </si>
  <si>
    <t>越石村6</t>
  </si>
  <si>
    <t>越石村5</t>
  </si>
  <si>
    <t>越石村4</t>
  </si>
  <si>
    <t>越石村3</t>
  </si>
  <si>
    <t>越石村2</t>
  </si>
  <si>
    <t>废墟2</t>
  </si>
  <si>
    <t>石像9</t>
  </si>
  <si>
    <t>石像8</t>
  </si>
  <si>
    <t>石像4</t>
  </si>
  <si>
    <t>石像3</t>
  </si>
  <si>
    <t>石像2</t>
  </si>
  <si>
    <t>藤兜砦狸猫点</t>
    <phoneticPr fontId="1" type="noConversion"/>
  </si>
  <si>
    <t>帐篷内调查点</t>
  </si>
  <si>
    <t>村2</t>
  </si>
  <si>
    <t>村 1 与村 2 之间的狸猫，看破点在村 2 帐篷前的可击碎木箱</t>
  </si>
  <si>
    <t>提灯</t>
  </si>
  <si>
    <t>村1</t>
  </si>
  <si>
    <t>帐篷1</t>
  </si>
  <si>
    <t>海螺1</t>
  </si>
  <si>
    <t>破船边的破桶，效率较低建议不跑</t>
  </si>
  <si>
    <t>破船1</t>
  </si>
  <si>
    <t>传送点西南方向的木栈桥上，看破地点在悬崖边，是一个可击碎的石头堆</t>
  </si>
  <si>
    <t>外圈岩体中的调查点，从炉心 5 处往外跳再往回飞可到达</t>
  </si>
  <si>
    <t>炉心6</t>
  </si>
  <si>
    <t>常规上坡路径，楼梯前的箱子，边上的房子里的桶也有一个</t>
  </si>
  <si>
    <t>炉心5</t>
  </si>
  <si>
    <t>内圈底层雷种子边的箱子</t>
  </si>
  <si>
    <t>炉心4</t>
  </si>
  <si>
    <t>下下层房子外两个 + 房内 1 个</t>
  </si>
  <si>
    <t>炉心3</t>
  </si>
  <si>
    <t>下一层箱子处的一个</t>
  </si>
  <si>
    <t>炉心2</t>
  </si>
  <si>
    <t>顶层雷种子附近的三个</t>
  </si>
  <si>
    <t>炉心1</t>
  </si>
  <si>
    <t>岩层下的断路崖边</t>
  </si>
  <si>
    <t>高台1</t>
  </si>
  <si>
    <t>台上的箱子</t>
  </si>
  <si>
    <t>洞4</t>
  </si>
  <si>
    <t>岩层下，路边的箱子</t>
  </si>
  <si>
    <t>洞3</t>
  </si>
  <si>
    <t>岩层下的高架上</t>
  </si>
  <si>
    <t>洞2</t>
  </si>
  <si>
    <t>传送点附近的箱子</t>
  </si>
  <si>
    <t>洞1</t>
  </si>
  <si>
    <t>冶炼炉的半腰处</t>
  </si>
  <si>
    <t>熔炉3</t>
  </si>
  <si>
    <t>冶炼烟囱顶平台旁的箱子</t>
  </si>
  <si>
    <t>熔炉2</t>
  </si>
  <si>
    <t>柜子中间，起降架边</t>
  </si>
  <si>
    <t>熔炉1</t>
  </si>
  <si>
    <t>路边箱子</t>
  </si>
  <si>
    <t>雷3</t>
  </si>
  <si>
    <t>雷2</t>
  </si>
  <si>
    <t>木桶，附近其他的都不是</t>
  </si>
  <si>
    <t>雷1</t>
  </si>
  <si>
    <t>附近小山坡上的狸猫，看破物是山体边的火把，火系技能点燃后可交互探索点</t>
  </si>
  <si>
    <t>一摞孤立的箱子</t>
  </si>
  <si>
    <t>炮4</t>
  </si>
  <si>
    <t>帐篷火炬下的箱子</t>
  </si>
  <si>
    <t>炮3</t>
  </si>
  <si>
    <t>火炬旁的货车</t>
  </si>
  <si>
    <t>炮2</t>
  </si>
  <si>
    <t>魔能炮附近的三个箱子</t>
  </si>
  <si>
    <t>炮1</t>
  </si>
  <si>
    <t>杂物最南方点位</t>
  </si>
  <si>
    <t>火4</t>
  </si>
  <si>
    <t>破船最南方点位</t>
  </si>
  <si>
    <t>火3</t>
  </si>
  <si>
    <t>岩柱西侧第一个点</t>
  </si>
  <si>
    <t>火2</t>
  </si>
  <si>
    <t>最西侧 (非箱子) 点位、次西侧点位</t>
  </si>
  <si>
    <t>火1</t>
  </si>
  <si>
    <t>无相火东边滩涂上，看破物在 火 2 处货车下的一个可击破罐子</t>
  </si>
  <si>
    <t>破船点位 (附近仅此一个)</t>
  </si>
  <si>
    <t>九条3</t>
  </si>
  <si>
    <t>九条阵屋附近的点位</t>
  </si>
  <si>
    <t>九条2</t>
  </si>
  <si>
    <t>九条阵屋东南方的点位，帐篷与箱子都是</t>
  </si>
  <si>
    <t>九条1</t>
  </si>
  <si>
    <t>传到副本后往东北走，摸雷种子，飞雷神上山顶即可见到堇色 1，后面跟着示意路线走即可</t>
  </si>
  <si>
    <t>稻妻天赋本小岛附近的四个点</t>
  </si>
  <si>
    <t>堇色1-4</t>
  </si>
  <si>
    <t>砂流之庭狸猫点</t>
    <phoneticPr fontId="1" type="noConversion"/>
  </si>
  <si>
    <t>神里屋敷狸猫点</t>
    <phoneticPr fontId="1" type="noConversion"/>
  </si>
  <si>
    <t>镇守之森狸猫点</t>
    <phoneticPr fontId="1" type="noConversion"/>
  </si>
  <si>
    <t>离岛海港房屋后的箱子</t>
  </si>
  <si>
    <t>离岛1</t>
  </si>
  <si>
    <t>imgURL</t>
    <phoneticPr fontId="1" type="noConversion"/>
  </si>
  <si>
    <t>详细位置</t>
    <phoneticPr fontId="1" type="noConversion"/>
  </si>
  <si>
    <t>数量</t>
  </si>
  <si>
    <t>描述</t>
  </si>
  <si>
    <t>编号</t>
  </si>
  <si>
    <t>主地图</t>
    <phoneticPr fontId="1" type="noConversion"/>
  </si>
  <si>
    <t>鸣神岛</t>
    <phoneticPr fontId="1" type="noConversion"/>
  </si>
  <si>
    <t>踏鞴砂</t>
    <phoneticPr fontId="1" type="noConversion"/>
  </si>
  <si>
    <t>八酝岛</t>
    <phoneticPr fontId="1" type="noConversion"/>
  </si>
  <si>
    <t>龙脊雪山</t>
  </si>
  <si>
    <t>龙脊雪山</t>
    <phoneticPr fontId="1" type="noConversion"/>
  </si>
  <si>
    <t>碧水原</t>
    <phoneticPr fontId="1" type="noConversion"/>
  </si>
  <si>
    <t>琼玑野</t>
    <phoneticPr fontId="1" type="noConversion"/>
  </si>
  <si>
    <t>珉林</t>
    <phoneticPr fontId="1" type="noConversion"/>
  </si>
  <si>
    <t>璃沙礁</t>
    <phoneticPr fontId="1" type="noConversion"/>
  </si>
  <si>
    <t>藤兜砦兜字北方处，看破物是火把</t>
    <phoneticPr fontId="1" type="noConversion"/>
  </si>
  <si>
    <t>洞 4 调查点 坐电梯上西方向山坡上，看破物是一个可击碎的罐子</t>
    <phoneticPr fontId="1" type="noConversion"/>
  </si>
  <si>
    <t>传送点西北方向的山坡上，看破地点靠近木栅栏，是一个可击碎的罐子</t>
    <phoneticPr fontId="1" type="noConversion"/>
  </si>
  <si>
    <t>狸猫3</t>
    <phoneticPr fontId="1" type="noConversion"/>
  </si>
  <si>
    <t>狸猫4</t>
    <phoneticPr fontId="1" type="noConversion"/>
  </si>
  <si>
    <t>狸猫5</t>
    <phoneticPr fontId="1" type="noConversion"/>
  </si>
  <si>
    <t>狸猫2</t>
    <phoneticPr fontId="1" type="noConversion"/>
  </si>
  <si>
    <t>狸猫6</t>
    <phoneticPr fontId="1" type="noConversion"/>
  </si>
  <si>
    <t>从镇守之森去神里屋敷的路上就能碰到，一个需要点火把，一个需要点雷方碑</t>
    <phoneticPr fontId="1" type="noConversion"/>
  </si>
  <si>
    <t>神里屋敷背后瀑布的半腰处，需要雷种子破屏障</t>
    <phoneticPr fontId="1" type="noConversion"/>
  </si>
  <si>
    <t>砂流之庭上方狸猫点，需要砍碎石堆</t>
    <phoneticPr fontId="1" type="noConversion"/>
  </si>
  <si>
    <t>海螺屋南或北的海滩上（其中北方点不一定必出圣遗物）</t>
    <phoneticPr fontId="1" type="noConversion"/>
  </si>
  <si>
    <t>帐篷内的布袋包</t>
    <phoneticPr fontId="1" type="noConversion"/>
  </si>
  <si>
    <t>狸猫1</t>
    <phoneticPr fontId="1" type="noConversion"/>
  </si>
  <si>
    <t>浪船1</t>
    <phoneticPr fontId="1" type="noConversion"/>
  </si>
  <si>
    <t>浪船锚点对面的破船上</t>
    <phoneticPr fontId="1" type="noConversion"/>
  </si>
  <si>
    <t>浪船2</t>
    <phoneticPr fontId="1" type="noConversion"/>
  </si>
  <si>
    <t>神像西南岛屿的QQ人营地边上的的两个破船</t>
    <phoneticPr fontId="1" type="noConversion"/>
  </si>
  <si>
    <t>夜雾1</t>
    <phoneticPr fontId="1" type="noConversion"/>
  </si>
  <si>
    <t>夜雾之门传送点西北海边破船</t>
    <phoneticPr fontId="1" type="noConversion"/>
  </si>
  <si>
    <t>千来1</t>
    <phoneticPr fontId="1" type="noConversion"/>
  </si>
  <si>
    <t>千来神祠东岸边破船</t>
    <phoneticPr fontId="1" type="noConversion"/>
  </si>
  <si>
    <t>千来2</t>
    <phoneticPr fontId="1" type="noConversion"/>
  </si>
  <si>
    <t>千来神祠下层</t>
    <phoneticPr fontId="1" type="noConversion"/>
  </si>
  <si>
    <t>千来3</t>
    <phoneticPr fontId="1" type="noConversion"/>
  </si>
  <si>
    <t>千来神祠下层，只有左边的是</t>
    <phoneticPr fontId="1" type="noConversion"/>
  </si>
  <si>
    <t>笈名1</t>
    <phoneticPr fontId="1" type="noConversion"/>
  </si>
  <si>
    <t>笈名海滩西南树桩（旁边的箱子点不是</t>
    <phoneticPr fontId="1" type="noConversion"/>
  </si>
  <si>
    <t>茂知1</t>
    <phoneticPr fontId="1" type="noConversion"/>
  </si>
  <si>
    <t>茂知之壳副本北边地空地</t>
    <phoneticPr fontId="1" type="noConversion"/>
  </si>
  <si>
    <t>惑饲1</t>
    <phoneticPr fontId="1" type="noConversion"/>
  </si>
  <si>
    <t>惑饲滩传送点南方岸边破船</t>
    <phoneticPr fontId="1" type="noConversion"/>
  </si>
  <si>
    <t>逢岳1</t>
    <phoneticPr fontId="1" type="noConversion"/>
  </si>
  <si>
    <t>鹤岛西南方向的qq人营地</t>
    <phoneticPr fontId="1" type="noConversion"/>
  </si>
  <si>
    <t>知比1</t>
    <phoneticPr fontId="1" type="noConversion"/>
  </si>
  <si>
    <t>知比山西边海岸破船</t>
    <phoneticPr fontId="1" type="noConversion"/>
  </si>
  <si>
    <t>鹤观岛</t>
    <phoneticPr fontId="1" type="noConversion"/>
  </si>
  <si>
    <t>采樵谷东北方向愚人众营地，炼金棚内</t>
    <phoneticPr fontId="1" type="noConversion"/>
  </si>
  <si>
    <t>采樵谷东北方向愚人众营地，棚顶平台</t>
    <phoneticPr fontId="1" type="noConversion"/>
  </si>
  <si>
    <t>无名遗迹，空壳怪边上的石箱</t>
    <phoneticPr fontId="1" type="noConversion"/>
  </si>
  <si>
    <t>地下水泽，老何安全屋里面的书堆</t>
    <phoneticPr fontId="1" type="noConversion"/>
  </si>
  <si>
    <t>主矿区，通往崎岖石厅路上的一个桌案（旁边的水壶不是）</t>
    <phoneticPr fontId="1" type="noConversion"/>
  </si>
  <si>
    <t>主矿区，愚人众营地角落内的简易桌子</t>
    <phoneticPr fontId="1" type="noConversion"/>
  </si>
  <si>
    <t>主矿区，愚人众安东尼小队营地旁的箱子</t>
    <phoneticPr fontId="1" type="noConversion"/>
  </si>
  <si>
    <t>无名遗迹，倒吊城内的一个石箱</t>
    <phoneticPr fontId="1" type="noConversion"/>
  </si>
  <si>
    <t>地面矿区</t>
    <phoneticPr fontId="1" type="noConversion"/>
  </si>
  <si>
    <t>临时矿道</t>
  </si>
  <si>
    <t>嘉铭1</t>
  </si>
  <si>
    <t>储物1</t>
  </si>
  <si>
    <t>临时矿道，起始传送点附近，千岩军嘉铭面前的柜子上</t>
  </si>
  <si>
    <t>临时矿道，矿工钥匙开启的门内，岩体边上的两个箱子</t>
  </si>
  <si>
    <t>临时矿道，底层升降机旁箱子</t>
  </si>
  <si>
    <t>临时矿道，底层净水装置旁的脚手架边</t>
  </si>
  <si>
    <t>临时矿道，中层栈桥对面岩体旁货架</t>
  </si>
  <si>
    <t>矿架1</t>
  </si>
  <si>
    <t>临时矿道，底层净水装置边上盗宝团帐篷内</t>
    <phoneticPr fontId="1" type="noConversion"/>
  </si>
  <si>
    <t>净水1</t>
    <phoneticPr fontId="1" type="noConversion"/>
  </si>
  <si>
    <t>净水2</t>
  </si>
  <si>
    <t>吊机1</t>
    <phoneticPr fontId="1" type="noConversion"/>
  </si>
  <si>
    <t>矿架2</t>
    <phoneticPr fontId="1" type="noConversion"/>
  </si>
  <si>
    <t>主矿区，信标观测平台的两个包裹</t>
    <phoneticPr fontId="1" type="noConversion"/>
  </si>
  <si>
    <t>观测1</t>
    <phoneticPr fontId="1" type="noConversion"/>
  </si>
  <si>
    <t>主矿区</t>
    <phoneticPr fontId="1" type="noConversion"/>
  </si>
  <si>
    <t>黑泥1</t>
    <phoneticPr fontId="1" type="noConversion"/>
  </si>
  <si>
    <t>愚人1</t>
    <phoneticPr fontId="1" type="noConversion"/>
  </si>
  <si>
    <t>愚人2</t>
  </si>
  <si>
    <t>老何1</t>
    <phoneticPr fontId="1" type="noConversion"/>
  </si>
  <si>
    <t>地下水泽</t>
    <phoneticPr fontId="1" type="noConversion"/>
  </si>
  <si>
    <t>主矿区，通往崎岖石厅路上的一个书堆</t>
    <phoneticPr fontId="1" type="noConversion"/>
  </si>
  <si>
    <t>石厅路2</t>
    <phoneticPr fontId="1" type="noConversion"/>
  </si>
  <si>
    <t>石厅路1</t>
    <phoneticPr fontId="1" type="noConversion"/>
  </si>
  <si>
    <t>崎岖石厅</t>
    <phoneticPr fontId="1" type="noConversion"/>
  </si>
  <si>
    <t>无名遗迹</t>
    <phoneticPr fontId="1" type="noConversion"/>
  </si>
  <si>
    <t>空壳1</t>
    <phoneticPr fontId="1" type="noConversion"/>
  </si>
  <si>
    <t>倒吊1</t>
    <phoneticPr fontId="1" type="noConversion"/>
  </si>
  <si>
    <t>储物2</t>
    <phoneticPr fontId="1" type="noConversion"/>
  </si>
  <si>
    <t>临时矿道，矿工钥匙开启的门内，帐篷下的书堆</t>
    <phoneticPr fontId="1" type="noConversion"/>
  </si>
  <si>
    <t>临时矿道，东北盗宝团营地，贴岩壁边上的一个矿车</t>
    <phoneticPr fontId="1" type="noConversion"/>
  </si>
  <si>
    <t>盗宝1</t>
    <phoneticPr fontId="1" type="noConversion"/>
  </si>
  <si>
    <t>盗宝2</t>
    <phoneticPr fontId="1" type="noConversion"/>
  </si>
  <si>
    <t>主矿区，底层盗宝团营地边上的两个木桶</t>
    <phoneticPr fontId="1" type="noConversion"/>
  </si>
  <si>
    <t>主矿区，地面帐篷前的简易桌子，正对着一滩黑泥</t>
    <phoneticPr fontId="1" type="noConversion"/>
  </si>
  <si>
    <t>无名遗迹，倒吊城内的三个点</t>
    <phoneticPr fontId="1" type="noConversion"/>
  </si>
  <si>
    <t>https://img.nga.178.com/attachments/mon_202204/03/i2Qjew-66w9XgZ4eT3cSzk-k0.png</t>
  </si>
  <si>
    <t>https://img.nga.178.com/attachments/mon_202204/03/i2Qjew-cx8nXfZ49T3cSzk-k0.png</t>
  </si>
  <si>
    <t>https://img.nga.178.com/attachments/mon_202204/03/i2Qjew-13gcXkZ5kT3cSzk-k0.png</t>
  </si>
  <si>
    <t>https://img.nga.178.com/attachments/mon_202204/03/i2Qjew-ftn9XlZ5uT3cSzk-k0.png</t>
  </si>
  <si>
    <t>倒吊2</t>
    <phoneticPr fontId="1" type="noConversion"/>
  </si>
  <si>
    <t>https://img.nga.178.com/attachments/mon_202204/03/i2Qjew-ei2fXhZ4uT3cSzk-k0.png</t>
  </si>
  <si>
    <t>https://img.nga.178.com/attachments/mon_202204/03/i2Qjew-5t4cXtZ84T3cS18m-pt.png</t>
  </si>
  <si>
    <t>https://img.nga.178.com/attachments/mon_202204/03/i2Qjew-2sh3ZkT3cSzk-k0.jpg</t>
  </si>
  <si>
    <t>临时矿道，中层矿架前的桌子</t>
    <phoneticPr fontId="1" type="noConversion"/>
  </si>
  <si>
    <t>https://img.nga.178.com/attachments/mon_202204/03/i2Qjew-kk9xXfZ49T3cSzk-k0.png</t>
  </si>
  <si>
    <t>https://img.nga.178.com/attachments/mon_202204/03/i2Qjew-kv2xXxZ96T3cS18m-pt.png</t>
  </si>
  <si>
    <t>https://img.nga.178.com/attachments/mon_202204/03/i2Qjew-blktXuZ8fT3cS18m-pt.png</t>
  </si>
  <si>
    <t>https://img.nga.178.com/attachments/mon_202204/03/i2Qjew-654zXuZ8eT3cS18m-pt.png</t>
  </si>
  <si>
    <t>https://img.nga.178.com/attachments/mon_202204/03/i2Qjew-jk11XiZ4zT3cSzk-k0.png</t>
  </si>
  <si>
    <t>https://img.nga.178.com/attachments/mon_202204/03/i2Qjew-5x3nXrZ7nT3cS18g-p0.png</t>
  </si>
  <si>
    <t>https://img.nga.178.com/attachments/mon_202204/03/i2Qjew-k9ueXfZ46T3cSzk-k0.png</t>
  </si>
  <si>
    <t>https://img.nga.178.com/attachments/mon_202204/03/i2Qjew-3hqeXgZ4eT3cSzk-k0.png</t>
  </si>
  <si>
    <t>https://img.nga.178.com/attachments/mon_202204/03/i2Qjew-fo7rXgZ4fT3cSzk-k0.png</t>
  </si>
  <si>
    <t>https://img.nga.178.com/attachments/mon_202204/03/i2Qjew-68hsXhZ4sT3cSzk-k0.png</t>
  </si>
  <si>
    <t>https://img.nga.178.com/attachments/mon_202204/03/i2Qjew-drpoXbZ2yT3cSra-fc.png</t>
  </si>
  <si>
    <t>https://img.nga.178.com/attachments/mon_202204/03/i2Qjew-c34XgZ4gT3cSzk-k0.png</t>
  </si>
  <si>
    <t>https://img.nga.178.com/attachments/mon_202204/03/i2Qjew-a4d9XgZ4cT3cSzk-k0.png</t>
  </si>
  <si>
    <t>https://img.nga.178.com/attachments/mon_202204/03/i2Qjew-k9bpXvZ8pT3cS18m-pt.png</t>
  </si>
  <si>
    <t>https://img.nga.178.com/attachments/mon_202204/03/i2Qjew-k3w3X10Za1T3cS1hc-u0.png</t>
  </si>
  <si>
    <t>采樵1</t>
    <phoneticPr fontId="1" type="noConversion"/>
  </si>
  <si>
    <t>采樵2</t>
    <phoneticPr fontId="1" type="noConversion"/>
  </si>
  <si>
    <t>断桥1</t>
    <phoneticPr fontId="1" type="noConversion"/>
  </si>
  <si>
    <t>https://img.nga.178.com/attachments/mon_202204/10/i2Qjf5-3jsbZ2sT3cS1hc-u0.png</t>
  </si>
  <si>
    <t>掉落期望</t>
    <phoneticPr fontId="1" type="noConversion"/>
  </si>
  <si>
    <t>神龛1</t>
  </si>
  <si>
    <t>棚屋1</t>
  </si>
  <si>
    <t>树屋1</t>
  </si>
  <si>
    <t>娜比雅</t>
  </si>
  <si>
    <t>锦帛1</t>
  </si>
  <si>
    <t>货堆1</t>
  </si>
  <si>
    <t>货堆2</t>
  </si>
  <si>
    <t>货车1</t>
  </si>
  <si>
    <t>镀金A1</t>
  </si>
  <si>
    <t>镀金A2</t>
  </si>
  <si>
    <t>镀金A3</t>
  </si>
  <si>
    <t>镀金B</t>
  </si>
  <si>
    <t>镀金D1</t>
  </si>
  <si>
    <t>镀金D2</t>
  </si>
  <si>
    <t>镀金D3</t>
  </si>
  <si>
    <t>茸蕈1</t>
  </si>
  <si>
    <t>卡扎1</t>
  </si>
  <si>
    <t>镀金E</t>
  </si>
  <si>
    <t>据点A1</t>
  </si>
  <si>
    <t>据点A2</t>
  </si>
  <si>
    <t>据点A3</t>
  </si>
  <si>
    <t>据点A4</t>
  </si>
  <si>
    <t>据点A5</t>
  </si>
  <si>
    <t>据点A6</t>
  </si>
  <si>
    <t>据点A7</t>
  </si>
  <si>
    <t>据点A8</t>
  </si>
  <si>
    <t>镀金F</t>
  </si>
  <si>
    <t>枯树1</t>
  </si>
  <si>
    <t>据点B1</t>
  </si>
  <si>
    <t>据点B2</t>
  </si>
  <si>
    <t>据点B3</t>
  </si>
  <si>
    <t>据点B4</t>
  </si>
  <si>
    <t>据点B5</t>
  </si>
  <si>
    <t>据点B6</t>
  </si>
  <si>
    <t>据点B7</t>
  </si>
  <si>
    <t>据点B8</t>
  </si>
  <si>
    <t>据点C1</t>
  </si>
  <si>
    <t>据点C2</t>
  </si>
  <si>
    <t>瞭望1</t>
  </si>
  <si>
    <t>瞭望2</t>
  </si>
  <si>
    <t>蘑菇顶1</t>
  </si>
  <si>
    <t>蘑菇顶2</t>
  </si>
  <si>
    <t>据点D1</t>
  </si>
  <si>
    <t>据点D2</t>
  </si>
  <si>
    <t>据点E1</t>
  </si>
  <si>
    <t>据点E2</t>
  </si>
  <si>
    <t>弗迪1</t>
  </si>
  <si>
    <t>降魔1</t>
  </si>
  <si>
    <t>降魔2</t>
  </si>
  <si>
    <t>据点F</t>
  </si>
  <si>
    <t>有摩拉</t>
    <phoneticPr fontId="1" type="noConversion"/>
  </si>
  <si>
    <t>无摩拉</t>
    <phoneticPr fontId="1" type="noConversion"/>
  </si>
  <si>
    <t>化城郭西边树屋二楼罐子</t>
    <phoneticPr fontId="1" type="noConversion"/>
  </si>
  <si>
    <t>觉树之堂</t>
    <phoneticPr fontId="1" type="noConversion"/>
  </si>
  <si>
    <t>传送点西南方向脚下的神龛</t>
    <phoneticPr fontId="1" type="noConversion"/>
  </si>
  <si>
    <t>卖包妹旁边的货箱</t>
  </si>
  <si>
    <t>教令院大门下面一层</t>
  </si>
  <si>
    <t>阿夫塔背后的货箱</t>
  </si>
  <si>
    <t>须弥城西北过桥营地旁的货车</t>
  </si>
  <si>
    <t>镀金营地茅房北边箱子</t>
  </si>
  <si>
    <t>镀金营地南边箱子</t>
  </si>
  <si>
    <t>卡扎宫下方山顶传送点东南方向河边</t>
  </si>
  <si>
    <t>据点东南方向大门处的箱子</t>
  </si>
  <si>
    <t>据点西北边哨塔前方的破车</t>
  </si>
  <si>
    <t>奥斯摩西北 方向山顶哨塔的镀金旅团营地边，图中右边的箱子才是</t>
  </si>
  <si>
    <t xml:space="preserve">传送点东北半山腰上的盗宝团营地 </t>
  </si>
  <si>
    <t>帐篷背后的箱子堆</t>
  </si>
  <si>
    <t>神像南方山下镀金旅团平台上箱子</t>
  </si>
  <si>
    <t>顶层室内箱子堆</t>
  </si>
  <si>
    <t>底层露台边箱子</t>
  </si>
  <si>
    <t xml:space="preserve">枯树顶端 </t>
  </si>
  <si>
    <t>路北破车</t>
  </si>
  <si>
    <t>路南破车</t>
  </si>
  <si>
    <t>露台上箱子</t>
  </si>
  <si>
    <t>据点一层房间内，左边才是</t>
  </si>
  <si>
    <t>二层西南角</t>
  </si>
  <si>
    <t>二层西北角</t>
  </si>
  <si>
    <t>一层西北角箱子</t>
  </si>
  <si>
    <t>一层西北拐角，左边的才是</t>
  </si>
  <si>
    <t>一层西南拐角</t>
  </si>
  <si>
    <t>据点西南方向小棚子</t>
  </si>
  <si>
    <t>二层露台上的箱子</t>
  </si>
  <si>
    <t>据点二层北边房屋帐篷下的箱子</t>
  </si>
  <si>
    <t>奥斯摩西边传送点东北方向盗宝团营地</t>
  </si>
  <si>
    <t>上层屋子边</t>
  </si>
  <si>
    <t>维摩庄西南方向镀金旅团营地内，图中右手边光点</t>
  </si>
  <si>
    <t>建筑内破车</t>
  </si>
  <si>
    <t>神像南方山下镀金旅团平台下箱子</t>
  </si>
  <si>
    <t>底层房间内箱子</t>
  </si>
  <si>
    <t>镀金营地茅房南边 拖车和箱子</t>
  </si>
  <si>
    <t>镀金旅团营地帐篷下</t>
  </si>
  <si>
    <t>据点二层北方箱子</t>
  </si>
  <si>
    <t>底层西南方向箱子</t>
  </si>
  <si>
    <t>觉王殿地表东东南盗宝团营地，两个点都是</t>
  </si>
  <si>
    <t>桥边两个棚子</t>
  </si>
  <si>
    <t>神像南方山上镀金旅团 棚屋内箱子</t>
    <phoneticPr fontId="1" type="noConversion"/>
  </si>
  <si>
    <t>传送点西方向丘丘人营地边上的神龛</t>
    <phoneticPr fontId="1" type="noConversion"/>
  </si>
  <si>
    <t>神龛2</t>
    <phoneticPr fontId="1" type="noConversion"/>
  </si>
  <si>
    <t>神龛3</t>
    <phoneticPr fontId="1" type="noConversion"/>
  </si>
  <si>
    <t>水边的神龛</t>
    <phoneticPr fontId="1" type="noConversion"/>
  </si>
  <si>
    <t>据点一层最北方</t>
    <phoneticPr fontId="1" type="noConversion"/>
  </si>
  <si>
    <t>棚屋边箱子</t>
    <phoneticPr fontId="1" type="noConversion"/>
  </si>
  <si>
    <t>传送点南方棚屋里</t>
    <phoneticPr fontId="1" type="noConversion"/>
  </si>
  <si>
    <t>传送点旁边货堆</t>
    <phoneticPr fontId="1" type="noConversion"/>
  </si>
  <si>
    <t>化城郭</t>
    <phoneticPr fontId="1" type="noConversion"/>
  </si>
  <si>
    <t>须弥城</t>
    <phoneticPr fontId="1" type="noConversion"/>
  </si>
  <si>
    <t>天臂池</t>
    <phoneticPr fontId="1" type="noConversion"/>
  </si>
  <si>
    <t>茸蕈窟</t>
    <phoneticPr fontId="1" type="noConversion"/>
  </si>
  <si>
    <t>卡扎宫</t>
    <phoneticPr fontId="1" type="noConversion"/>
  </si>
  <si>
    <t>无郁稠林</t>
    <phoneticPr fontId="1" type="noConversion"/>
  </si>
  <si>
    <t>桓那兰那</t>
    <phoneticPr fontId="1" type="noConversion"/>
  </si>
  <si>
    <t>二净甸</t>
    <phoneticPr fontId="1" type="noConversion"/>
  </si>
  <si>
    <t>旧桓那兰那</t>
  </si>
  <si>
    <t>旧桓那兰那</t>
    <phoneticPr fontId="1" type="noConversion"/>
  </si>
  <si>
    <t>谒颂幽境</t>
    <phoneticPr fontId="1" type="noConversion"/>
  </si>
  <si>
    <t>禅那园</t>
    <phoneticPr fontId="1" type="noConversion"/>
  </si>
  <si>
    <t>水天丛林</t>
    <phoneticPr fontId="1" type="noConversion"/>
  </si>
  <si>
    <t>奥摩斯港</t>
    <phoneticPr fontId="1" type="noConversion"/>
  </si>
  <si>
    <t>弗迪旧窟</t>
    <phoneticPr fontId="1" type="noConversion"/>
  </si>
  <si>
    <t>维摩庄</t>
    <phoneticPr fontId="1" type="noConversion"/>
  </si>
  <si>
    <t>降诸魔山</t>
    <phoneticPr fontId="1" type="noConversion"/>
  </si>
  <si>
    <t>香醉坡</t>
    <phoneticPr fontId="1" type="noConversion"/>
  </si>
  <si>
    <t>据点东南方向山下的平台上，仅东南方向两个是圣遗物</t>
    <phoneticPr fontId="1" type="noConversion"/>
  </si>
  <si>
    <t>罐子里，靠北边高一点的位置拿到的点才是圣遗物</t>
  </si>
  <si>
    <t>蘑菇顶3</t>
    <phoneticPr fontId="1" type="noConversion"/>
  </si>
  <si>
    <t>神像南方山崖上平台两个箱子两个破车</t>
    <phoneticPr fontId="1" type="noConversion"/>
  </si>
  <si>
    <t>二层东边小房间内箱子，从房顶的洞下来</t>
    <phoneticPr fontId="1" type="noConversion"/>
  </si>
  <si>
    <t>旧桓那废墟</t>
    <phoneticPr fontId="1" type="noConversion"/>
  </si>
  <si>
    <t>七天神像东东北方向下层钉子处</t>
    <phoneticPr fontId="1" type="noConversion"/>
  </si>
  <si>
    <t>https://img.nga.178.com/attachments/mon_202208/31/i2Q180-7aakXfZ46T3cS18m-pt.png</t>
    <phoneticPr fontId="1" type="noConversion"/>
  </si>
  <si>
    <t>nomora</t>
  </si>
  <si>
    <t>hasmora</t>
  </si>
  <si>
    <t>mf</t>
  </si>
  <si>
    <t>https://img.nga.178.com/attachments/mon_202208/31/i2Q180-izt9XiZ50T3cS18m-pt.png</t>
    <phoneticPr fontId="1" type="noConversion"/>
  </si>
  <si>
    <t>https://img.nga.178.com/attachments/mon_202208/31/i2Q180-9tiuXgZ4kT3cS18m-pt.png</t>
    <phoneticPr fontId="1" type="noConversion"/>
  </si>
  <si>
    <t>https://img.nga.178.com/attachments/mon_202208/31/i2Q180-6ytxXkZ5oT3cS18m-pt.png</t>
    <phoneticPr fontId="1" type="noConversion"/>
  </si>
  <si>
    <t>https://img.nga.178.com/attachments/mon_202208/31/i2Q180-bvi1XmZ67T3cS18m-pt.png</t>
    <phoneticPr fontId="1" type="noConversion"/>
  </si>
  <si>
    <t>https://img.nga.178.com/attachments/mon_202208/31/i2Q180-lb46XjZ5dT3cS18m-pt.png</t>
    <phoneticPr fontId="1" type="noConversion"/>
  </si>
  <si>
    <t>https://img.nga.178.com/attachments/mon_202208/31/i2Q180-l76hXjZ5aT3cS18m-pt.png</t>
    <phoneticPr fontId="1" type="noConversion"/>
  </si>
  <si>
    <t>https://img.nga.178.com/attachments/mon_202208/31/i2Q180-da6eXjZ59T3cS18m-pt.png</t>
    <phoneticPr fontId="1" type="noConversion"/>
  </si>
  <si>
    <t>https://img.nga.178.com/attachments/mon_202208/31/i2Q180-dd9oXoZ6qT3cS18m-pt.png</t>
    <phoneticPr fontId="1" type="noConversion"/>
  </si>
  <si>
    <t>https://img.nga.178.com/attachments/mon_202208/31/i2Q180-2clzXnZ6aT3cS18m-pt.png</t>
    <phoneticPr fontId="1" type="noConversion"/>
  </si>
  <si>
    <t>https://img.nga.178.com/attachments/mon_202208/31/i2Q180-8s7uXmZ64T3cS18m-pt.png</t>
    <phoneticPr fontId="1" type="noConversion"/>
  </si>
  <si>
    <t>https://img.nga.178.com/attachments/mon_202208/31/i2Q180-3ybrXlZ5xT3cS18m-pt.png</t>
    <phoneticPr fontId="1" type="noConversion"/>
  </si>
  <si>
    <t>https://img.nga.178.com/attachments/mon_202208/31/i2Q180-barlXlZ5xT3cS18m-pt.png</t>
    <phoneticPr fontId="1" type="noConversion"/>
  </si>
  <si>
    <t>https://img.nga.178.com/attachments/mon_202208/31/i2Q180-fwk0XlZ5uT3cS18m-pt.png</t>
    <phoneticPr fontId="1" type="noConversion"/>
  </si>
  <si>
    <t>https://img.nga.178.com/attachments/mon_202208/31/i2Q180-k57rXnZ6dT3cS18m-pt.png</t>
    <phoneticPr fontId="1" type="noConversion"/>
  </si>
  <si>
    <t>https://img.nga.178.com/attachments/mon_202208/31/i2Q180-34znXlZ5yT3cS18m-pt.png</t>
    <phoneticPr fontId="1" type="noConversion"/>
  </si>
  <si>
    <t>https://img.nga.178.com/attachments/mon_202208/31/i2Q180-74ysXmZ60T3cS18m-pt.png</t>
    <phoneticPr fontId="1" type="noConversion"/>
  </si>
  <si>
    <t>https://img.nga.178.com/attachments/mon_202208/31/i2Q180-9ogkXkZ5gT3cS18m-pt.png</t>
    <phoneticPr fontId="1" type="noConversion"/>
  </si>
  <si>
    <t>https://img.nga.178.com/attachments/mon_202208/31/i2Q180-emiaXmZ60T3cS18m-pt.png</t>
    <phoneticPr fontId="1" type="noConversion"/>
  </si>
  <si>
    <t>https://img.nga.178.com/attachments/mon_202208/31/i2Q180-jcq8XjZ56T3cS18m-pt.png</t>
    <phoneticPr fontId="1" type="noConversion"/>
  </si>
  <si>
    <t>https://img.nga.178.com/attachments/mon_202208/31/i2Q180-6mruXgZ4jT3cS18m-pt.png</t>
    <phoneticPr fontId="1" type="noConversion"/>
  </si>
  <si>
    <t>https://img.nga.178.com/attachments/mon_202208/31/i2Q180-h60kXkZ5fT3cS18m-pt.png</t>
    <phoneticPr fontId="1" type="noConversion"/>
  </si>
  <si>
    <t>https://img.nga.178.com/attachments/mon_202208/31/i2Q180-2f7hXjZ5eT3cS18m-pt.png</t>
    <phoneticPr fontId="1" type="noConversion"/>
  </si>
  <si>
    <t>https://img.nga.178.com/attachments/mon_202208/31/i2Q180-joerXjZ59T3cS18m-pt.png</t>
    <phoneticPr fontId="1" type="noConversion"/>
  </si>
  <si>
    <t>https://img.nga.178.com/attachments/mon_202208/31/i2Q180-1u0uXlZ5qT3cS18m-pt.png</t>
    <phoneticPr fontId="1" type="noConversion"/>
  </si>
  <si>
    <t>https://img.nga.178.com/attachments/mon_202208/31/i2Q180-6xlcXmZ62T3cS18m-pt.png</t>
    <phoneticPr fontId="1" type="noConversion"/>
  </si>
  <si>
    <t>https://img.nga.178.com/attachments/mon_202208/31/i2Q180-bhmuXjZ59T3cS18m-pt.png</t>
    <phoneticPr fontId="1" type="noConversion"/>
  </si>
  <si>
    <t>https://img.nga.178.com/attachments/mon_202208/31/i2Q180-h8l7XhZ4oT3cS18m-pt.png</t>
    <phoneticPr fontId="1" type="noConversion"/>
  </si>
  <si>
    <t>https://img.nga.178.com/attachments/mon_202208/31/i2Q180-y3xXjZ5cT3cS18m-pt.png</t>
    <phoneticPr fontId="1" type="noConversion"/>
  </si>
  <si>
    <t>https://img.nga.178.com/attachments/mon_202208/31/i2Q180-5opyXlZ5sT3cS18m-pt.png</t>
    <phoneticPr fontId="1" type="noConversion"/>
  </si>
  <si>
    <t>https://img.nga.178.com/attachments/mon_202208/31/i2Q180-7dglXiZ4yT3cS18m-pt.png</t>
    <phoneticPr fontId="1" type="noConversion"/>
  </si>
  <si>
    <t>https://img.nga.178.com/attachments/mon_202208/31/i2Q180-b1hlXhZ4rT3cS18m-pt.png</t>
    <phoneticPr fontId="1" type="noConversion"/>
  </si>
  <si>
    <t>https://img.nga.178.com/attachments/mon_202208/31/i2Q180-gt8fXfZ42T3cS18m-pt.png</t>
    <phoneticPr fontId="1" type="noConversion"/>
  </si>
  <si>
    <t>https://img.nga.178.com/attachments/mon_202208/31/i2Q180-pewXiZ4zT3cS18m-pt.png</t>
    <phoneticPr fontId="1" type="noConversion"/>
  </si>
  <si>
    <t>https://img.nga.178.com/attachments/mon_202208/31/i2Q180-65n0XjZ57T3cS18m-pt.png</t>
    <phoneticPr fontId="1" type="noConversion"/>
  </si>
  <si>
    <t>https://img.nga.178.com/attachments/mon_202208/31/i2Q180-ba9nXjZ5dT3cS18m-pt.png</t>
    <phoneticPr fontId="1" type="noConversion"/>
  </si>
  <si>
    <t>https://img.nga.178.com/attachments/mon_202208/31/i2Q180-frh0XfZ49T3cS18m-pt.png</t>
    <phoneticPr fontId="1" type="noConversion"/>
  </si>
  <si>
    <t>https://img.nga.178.com/attachments/mon_202208/31/i2Q180-adaXhZ4uT3cS18m-pt.png</t>
    <phoneticPr fontId="1" type="noConversion"/>
  </si>
  <si>
    <t>https://img.nga.178.com/attachments/mon_202208/31/i2Q180-kmagXmZ60T3cS18m-pt.png</t>
    <phoneticPr fontId="1" type="noConversion"/>
  </si>
  <si>
    <t>https://img.nga.178.com/attachments/mon_202208/31/i2Q180-328hXjZ56T3cS18m-pt.png</t>
    <phoneticPr fontId="1" type="noConversion"/>
  </si>
  <si>
    <t>https://img.nga.178.com/attachments/mon_202208/31/i2Q180-6azfXiZ51T3cS18m-pt.png</t>
    <phoneticPr fontId="1" type="noConversion"/>
  </si>
  <si>
    <t>https://img.nga.178.com/attachments/mon_202208/31/i2Q180-bb7wXkZ5oT3cS18m-pt.png</t>
    <phoneticPr fontId="1" type="noConversion"/>
  </si>
  <si>
    <t>https://img.nga.178.com/attachments/mon_202208/31/i2Q180-ftzcXkZ5nT3cS18m-pt.png</t>
    <phoneticPr fontId="1" type="noConversion"/>
  </si>
  <si>
    <t>https://img.nga.178.com/attachments/mon_202208/31/i2Q180-k7cyXmZ67T3cS18m-pt.png</t>
    <phoneticPr fontId="1" type="noConversion"/>
  </si>
  <si>
    <t>https://img.nga.178.com/attachments/mon_202208/31/i2Q180-ol0XlZ5zT3cS18m-pt.png</t>
    <phoneticPr fontId="1" type="noConversion"/>
  </si>
  <si>
    <t>https://img.nga.178.com/attachments/mon_202208/31/i2Q180-505aXnZ6cT3cS18m-pt.png</t>
    <phoneticPr fontId="1" type="noConversion"/>
  </si>
  <si>
    <t>https://img.nga.178.com/attachments/mon_202208/31/i2Q180-7bueXjZ59T3cS18m-pt.png</t>
    <phoneticPr fontId="1" type="noConversion"/>
  </si>
  <si>
    <t>https://img.nga.178.com/attachments/mon_202208/31/i2Q180-gi8sXlZ5yT3cS18m-pt.png</t>
    <phoneticPr fontId="1" type="noConversion"/>
  </si>
  <si>
    <t>https://img.nga.178.com/attachments/mon_202208/31/i2Q180-jt3XmZ64T3cS18m-pt.png</t>
    <phoneticPr fontId="1" type="noConversion"/>
  </si>
  <si>
    <t>https://img.nga.178.com/attachments/mon_202208/31/i2Q180-fx22XmZ60T3cS18m-pt.png</t>
    <phoneticPr fontId="1" type="noConversion"/>
  </si>
  <si>
    <t>https://img.nga.178.com/attachments/mon_202208/31/i2Q180-kwvXlZ5vT3cS18g-p0.png</t>
    <phoneticPr fontId="1" type="noConversion"/>
  </si>
  <si>
    <t>https://img.nga.178.com/attachments/mon_202208/31/i2Q180-bjxaXlZ5xT3cS18m-pt.png</t>
    <phoneticPr fontId="1" type="noConversion"/>
  </si>
  <si>
    <t>https://img.nga.178.com/attachments/mon_202208/31/i2Q180-foanXmZ61T3cS18m-pt.png</t>
    <phoneticPr fontId="1" type="noConversion"/>
  </si>
  <si>
    <t>https://img.nga.178.com/attachments/mon_202208/31/i2Q180-i8fyXlZ5wT3cS18m-pt.png</t>
    <phoneticPr fontId="1" type="noConversion"/>
  </si>
  <si>
    <t>https://img.nga.178.com/attachments/mon_202208/31/i2Q180-kbebXmZ68T3cS18m-pt.png</t>
    <phoneticPr fontId="1" type="noConversion"/>
  </si>
  <si>
    <t>https://img.nga.178.com/attachments/mon_202208/31/i2Q180-8nepZhT3cSsg-gg.jpg</t>
    <phoneticPr fontId="1" type="noConversion"/>
  </si>
  <si>
    <t>https://img.nga.178.com/attachments/mon_202208/31/i2Q180-hiivXjZ5fT3cS18m-pt.png</t>
    <phoneticPr fontId="1" type="noConversion"/>
  </si>
  <si>
    <t>https://img.nga.178.com/attachments/mon_202208/31/i2Q180-24pmXnZ6gT3cS18m-pt.png</t>
    <phoneticPr fontId="1" type="noConversion"/>
  </si>
  <si>
    <t>https://img.nga.178.com/attachments/mon_202208/31/i2Q180-9jspXiZ4xT3cS18m-pt.png</t>
    <phoneticPr fontId="1" type="noConversion"/>
  </si>
  <si>
    <t>https://img.nga.178.com/attachments/mon_202208/31/i2Q180-ezjfXiZ52T3cS18m-pt.png</t>
    <phoneticPr fontId="1" type="noConversion"/>
  </si>
  <si>
    <t>https://img.nga.178.com/attachments/mon_202208/31/i2Q180-37k4XmZ65T3cS18m-pt.png</t>
    <phoneticPr fontId="1" type="noConversion"/>
  </si>
  <si>
    <t>https://img.nga.178.com/attachments/mon_202208/31/i2Q180-7fk3XmZ61T3cS18m-pt.png</t>
    <phoneticPr fontId="1" type="noConversion"/>
  </si>
  <si>
    <t>https://img.nga.178.com/attachments/mon_202208/31/i2Q180-a6hhXmZ64T3cS18m-pt.png</t>
    <phoneticPr fontId="1" type="noConversion"/>
  </si>
  <si>
    <t>https://img.nga.178.com/attachments/mon_202208/31/i2Q180-f0p3XlZ5rT3cS18m-pt.png</t>
    <phoneticPr fontId="1" type="noConversion"/>
  </si>
  <si>
    <t>https://img.nga.178.com/attachments/mon_202208/31/i2Q180-k37fXkZ5jT3cS18m-pt.png</t>
    <phoneticPr fontId="1" type="noConversion"/>
  </si>
  <si>
    <t>https://img.nga.178.com/attachments/mon_202208/31/i2Q180-3p33XlZ5uT3cS18m-pt.png</t>
    <phoneticPr fontId="1" type="noConversion"/>
  </si>
  <si>
    <t>https://img.nga.178.com/attachments/mon_202208/31/i2Q180-8a48XfZ47T3cS18m-pt.png</t>
    <phoneticPr fontId="1" type="noConversion"/>
  </si>
  <si>
    <t>https://img.nga.178.com/attachments/mon_202208/31/i2Q180-4txtXiZ52T3cS18m-pt.png</t>
    <phoneticPr fontId="1" type="noConversion"/>
  </si>
  <si>
    <t>https://img.nga.178.com/attachments/mon_202208/31/i2Q180-bdx0XgZ4cT3cS18m-pt.png</t>
    <phoneticPr fontId="1" type="noConversion"/>
  </si>
  <si>
    <t>https://img.nga.178.com/attachments/mon_202208/31/i2Q180-8klrXhZ4rT3cS18m-pt.png</t>
    <phoneticPr fontId="1" type="noConversion"/>
  </si>
  <si>
    <t>https://img.nga.178.com/attachments/mon_202208/31/i2Q180-fzdrXfZ43T3cS18m-pt.png</t>
    <phoneticPr fontId="1" type="noConversion"/>
  </si>
  <si>
    <t>https://img.nga.178.com/attachments/mon_202208/31/i2Q180-ds34XnZ6cT3cS18m-pt.png</t>
    <phoneticPr fontId="1" type="noConversion"/>
  </si>
  <si>
    <t>https://img.nga.178.com/attachments/mon_202208/31/i2Q180-imreXjZ57T3cS18m-pt.png</t>
    <phoneticPr fontId="1" type="noConversion"/>
  </si>
  <si>
    <t>https://img.nga.178.com/attachments/mon_202208/31/i2Q180-aaxXjZ58T3cS18m-pt.png</t>
    <phoneticPr fontId="1" type="noConversion"/>
  </si>
  <si>
    <t>https://img.nga.178.com/attachments/mon_202208/31/i2Q180-5ltoXmZ64T3cS18m-pt.png</t>
    <phoneticPr fontId="1" type="noConversion"/>
  </si>
  <si>
    <t>https://img.nga.178.com/attachments/mon_202208/31/i2Q180-2vx0XmZ66T3cS18m-pt.png</t>
    <phoneticPr fontId="1" type="noConversion"/>
  </si>
  <si>
    <t>https://img.nga.178.com/attachments/mon_202208/31/i2Q180-6ef7XoZ6oT3cS18m-pt.png</t>
    <phoneticPr fontId="1" type="noConversion"/>
  </si>
  <si>
    <t>https://img.nga.178.com/attachments/mon_202208/31/i2Q180-ewohXiZ52T3cS18m-pt.png</t>
    <phoneticPr fontId="1" type="noConversion"/>
  </si>
  <si>
    <t>https://img.nga.178.com/attachments/mon_202208/31/i2Q180-540gXlZ5vT3cS18m-pt.png</t>
    <phoneticPr fontId="1" type="noConversion"/>
  </si>
  <si>
    <t>https://img.nga.178.com/attachments/mon_202208/31/i2Q180-9shtXkZ5jT3cS18m-pt.png</t>
    <phoneticPr fontId="1" type="noConversion"/>
  </si>
  <si>
    <t>https://img.nga.178.com/attachments/mon_202208/31/i2Q180-a3r7XlZ5sT3cS18m-pt.png</t>
    <phoneticPr fontId="1" type="noConversion"/>
  </si>
  <si>
    <t>https://img.nga.178.com/attachments/mon_202208/31/i2Q180-1codXiZ4vT3cS18m-pt.png</t>
    <phoneticPr fontId="1" type="noConversion"/>
  </si>
  <si>
    <t>货车2</t>
    <phoneticPr fontId="1" type="noConversion"/>
  </si>
  <si>
    <t>木平台上的货车边箱子</t>
    <phoneticPr fontId="1" type="noConversion"/>
  </si>
  <si>
    <t>觉王殿地表西镀金旅团营地楼梯走上去</t>
    <phoneticPr fontId="1" type="noConversion"/>
  </si>
  <si>
    <t>二层西方向阁楼边</t>
    <phoneticPr fontId="1" type="noConversion"/>
  </si>
  <si>
    <t>D1旁的破洞跳下去拐角处的箱子</t>
    <phoneticPr fontId="1" type="noConversion"/>
  </si>
  <si>
    <t>刷新周期</t>
  </si>
  <si>
    <t>兰房1</t>
    <phoneticPr fontId="1" type="noConversion"/>
  </si>
  <si>
    <t>兰那真拿须罗蕈的洞穴最底下东边兰那罗的房子里</t>
    <phoneticPr fontId="1" type="noConversion"/>
  </si>
  <si>
    <t>兰房2</t>
    <phoneticPr fontId="1" type="noConversion"/>
  </si>
  <si>
    <t>石笋1</t>
    <phoneticPr fontId="1" type="noConversion"/>
  </si>
  <si>
    <t>石笋2</t>
  </si>
  <si>
    <t>石笋3</t>
  </si>
  <si>
    <t>石笋4</t>
    <phoneticPr fontId="1" type="noConversion"/>
  </si>
  <si>
    <t>兰房3（兰利遮）</t>
    <phoneticPr fontId="1" type="noConversion"/>
  </si>
  <si>
    <t>石笋5</t>
    <phoneticPr fontId="1" type="noConversion"/>
  </si>
  <si>
    <t>石笋6</t>
    <phoneticPr fontId="1" type="noConversion"/>
  </si>
  <si>
    <t>兰房4（兰陀娑头顶）</t>
    <phoneticPr fontId="1" type="noConversion"/>
  </si>
  <si>
    <t>石笋7</t>
    <phoneticPr fontId="1" type="noConversion"/>
  </si>
  <si>
    <t>兰房5（兰般度）</t>
    <phoneticPr fontId="1" type="noConversion"/>
  </si>
  <si>
    <t>石笋8</t>
    <phoneticPr fontId="1" type="noConversion"/>
  </si>
  <si>
    <t>石笋9</t>
  </si>
  <si>
    <t>石笋10</t>
  </si>
  <si>
    <t>石笋12</t>
    <phoneticPr fontId="1" type="noConversion"/>
  </si>
  <si>
    <t>石笋11</t>
    <phoneticPr fontId="1" type="noConversion"/>
  </si>
  <si>
    <t>传送点北方悬崖下镀金旅团营地，三个点正中央的才是</t>
    <phoneticPr fontId="1" type="noConversion"/>
  </si>
  <si>
    <t>盗宝4</t>
    <phoneticPr fontId="1" type="noConversion"/>
  </si>
  <si>
    <t>镀金H1</t>
    <phoneticPr fontId="1" type="noConversion"/>
  </si>
  <si>
    <t>镀金H2</t>
  </si>
  <si>
    <t>镀金H3</t>
  </si>
  <si>
    <t>镀金H4</t>
  </si>
  <si>
    <t>镀金I</t>
    <phoneticPr fontId="1" type="noConversion"/>
  </si>
  <si>
    <t>蘑菇顶4</t>
    <phoneticPr fontId="1" type="noConversion"/>
  </si>
  <si>
    <t>泡泡1-7</t>
    <phoneticPr fontId="1" type="noConversion"/>
  </si>
  <si>
    <t>盗宝5</t>
    <phoneticPr fontId="1" type="noConversion"/>
  </si>
  <si>
    <t>镀金J</t>
    <phoneticPr fontId="1" type="noConversion"/>
  </si>
  <si>
    <t>镀金K</t>
    <phoneticPr fontId="1" type="noConversion"/>
  </si>
  <si>
    <t>瞭望3</t>
    <phoneticPr fontId="1" type="noConversion"/>
  </si>
  <si>
    <t>盗宝3</t>
    <phoneticPr fontId="1" type="noConversion"/>
  </si>
  <si>
    <t>维摩1</t>
    <phoneticPr fontId="1" type="noConversion"/>
  </si>
  <si>
    <t>维摩2</t>
    <phoneticPr fontId="1" type="noConversion"/>
  </si>
  <si>
    <t>除了中间第三个的光点不是，其余四个都是</t>
    <phoneticPr fontId="1" type="noConversion"/>
  </si>
  <si>
    <t>卡扎2</t>
    <phoneticPr fontId="1" type="noConversion"/>
  </si>
  <si>
    <t>兰房7（兰卑浮）</t>
    <phoneticPr fontId="1" type="noConversion"/>
  </si>
  <si>
    <t>每日4点</t>
    <phoneticPr fontId="1" type="noConversion"/>
  </si>
  <si>
    <t>据点A8东北方向的树墩子点</t>
    <phoneticPr fontId="1" type="noConversion"/>
  </si>
  <si>
    <t>镀金G2</t>
    <phoneticPr fontId="1" type="noConversion"/>
  </si>
  <si>
    <t>镀金G1</t>
    <phoneticPr fontId="1" type="noConversion"/>
  </si>
  <si>
    <t>洞穴入口的棚屋内部</t>
    <phoneticPr fontId="1" type="noConversion"/>
  </si>
  <si>
    <t>[b]地底：[/b]茸蕈窟库内传送点北方靠岩壁</t>
  </si>
  <si>
    <t>[b]现实：[/b]桓那兰那右方TP点往西走，第一个三岔路左边的房子</t>
  </si>
  <si>
    <t>[b]现实：[/b]TP点往西走，路北边四叶印下方的石笋</t>
  </si>
  <si>
    <t>[b]现实：[/b]从“石笋1”继续往西，洞口前路边北石笋</t>
  </si>
  <si>
    <t>[b]现实：[/b]从“石笋2”进洞，洞里四叶印下面的石笋</t>
  </si>
  <si>
    <t>[b]现实：[/b]从“石笋3”往北出洞，仙灵座边上的一个石笋</t>
  </si>
  <si>
    <t>[b]现实：[/b]进入梦境用的大蒜南边的一个石笋</t>
  </si>
  <si>
    <t>[b]梦境：[/b]进入梦境用的大蒜对面小坡上的一个石笋</t>
  </si>
  <si>
    <t>[b]现实：[/b]七天神像西南，兰陀娑背后两个大菠萝的头顶，需要草种子破石头后的洞窟内</t>
  </si>
  <si>
    <t>[b]现实：[/b]兰波度房子背后的山上的石笋，长得像艾尔登法环的手指怪</t>
  </si>
  <si>
    <t>[b]现实：[/b]从手指怪那里往西北看，从缝中钻进来，这是一个需要解幽闭花的洞窟内</t>
  </si>
  <si>
    <t>[b]现实：[/b]从桓那12的洞内出来往西北方向看房子门前的石笋</t>
  </si>
  <si>
    <t>[b]现实：[/b]七天神像北方，村长家背后，通过传送通道过来，蹦迪仙灵同一处</t>
  </si>
  <si>
    <t>[b]现实：[/b]桓那兰那最南方山顶的石笋</t>
  </si>
  <si>
    <t>[b]地底：[/b]桓那兰那右下方地下洞库一直往里走，绕过水池后路边西方向的石像</t>
  </si>
  <si>
    <t>[b]须扫除潜在死域后找到小精灵：[/b]图中右边光点</t>
  </si>
  <si>
    <t>[b]地底：[/b]从水天丛林左边半山腰进洞，去往觉树之堂，在最终地点东南方向岩壁 处草种子开的洞里面的四个罐子</t>
  </si>
  <si>
    <t>[b]须扫除潜在死域后找到小精灵：[/b]图中左边光点</t>
  </si>
  <si>
    <t>[b]地底：[/b]图中五个红圈位置的蘑菇顶上都有</t>
  </si>
  <si>
    <t>[b]地底：[/b]路边双蘑菇的顶上</t>
  </si>
  <si>
    <t>[b]地底：[/b]大蘑菇四叶印下面</t>
  </si>
  <si>
    <t>[b]地底：[/b]弗迪旧窟内最底层</t>
  </si>
  <si>
    <t>[b]地底：[/b]地下传送点往前走，拉过篝火背后的洞里，道路两旁</t>
  </si>
  <si>
    <t>https://img.nga.178.com/attachments/mon_202209/22/i2Q182-1ihkZdT3cSsg-gg.jpg</t>
  </si>
  <si>
    <t>https://img.nga.178.com/attachments/mon_202209/22/i2Q182-806cZkT3cSsg-gg.jpg</t>
  </si>
  <si>
    <t>https://img.nga.178.com/attachments/mon_202209/22/i2Q182-kp3oZdT3cSsg-gg.jpg</t>
  </si>
  <si>
    <t>https://img.nga.178.com/attachments/mon_202209/22/i2Q182-j02eZbT3cSsg-gg.jpg</t>
  </si>
  <si>
    <t>https://img.nga.178.com/attachments/mon_202209/22/i2Q182-899uZkT3cSsg-gg.jpg</t>
  </si>
  <si>
    <t>https://img.nga.178.com/attachments/mon_202209/22/i2Q182-fu3dK2qT3cSsg-gg.jpg</t>
  </si>
  <si>
    <t>https://img.nga.178.com/attachments/mon_202209/22/i2Q182-crkxZfT3cSsg-gg.jpg</t>
  </si>
  <si>
    <t>https://img.nga.178.com/attachments/mon_202209/22/i2Q182-le0zZfT3cSsg-gg.jpg</t>
  </si>
  <si>
    <t>https://img.nga.178.com/attachments/mon_202209/22/i2Q182-g9z2ZjT3cSsg-gg.jpg</t>
  </si>
  <si>
    <t>下雨天在水面下降的时候沿着岸边一圈</t>
    <phoneticPr fontId="1" type="noConversion"/>
  </si>
  <si>
    <t>愚人3</t>
    <phoneticPr fontId="1" type="noConversion"/>
  </si>
  <si>
    <t>据点B8山崖下帐篷内</t>
    <phoneticPr fontId="1" type="noConversion"/>
  </si>
  <si>
    <t>兰房6（蹦迪仙灵）</t>
    <phoneticPr fontId="1" type="noConversion"/>
  </si>
  <si>
    <t>树桩1</t>
    <phoneticPr fontId="1" type="noConversion"/>
  </si>
  <si>
    <t>https://img.nga.178.com/attachments/mon_202209/22/i2Q182-d3tsK2bT3cSsg-gg.jpg</t>
  </si>
  <si>
    <t>[b]梦境：[/b]兰房2对面屋子里</t>
    <phoneticPr fontId="1" type="noConversion"/>
  </si>
  <si>
    <t>[b]须扫除潜在死域后找到小精灵：[/b] 图中左边点</t>
    <phoneticPr fontId="1" type="noConversion"/>
  </si>
  <si>
    <t>https://img.nga.178.com/attachments/mon_202209/23/i2Q182-8k1sZhT3cSsg-gg.jpg</t>
  </si>
  <si>
    <t>底层东北方向箱子，图中左边点</t>
    <phoneticPr fontId="1" type="noConversion"/>
  </si>
  <si>
    <t>底层东北方向箱子，途中右边点</t>
    <phoneticPr fontId="1" type="noConversion"/>
  </si>
  <si>
    <t>据点A9</t>
  </si>
  <si>
    <t>https://img.nga.178.com/attachments/mon_202209/22/i2Q182-83ecZbT3cSsg-gg.jpg</t>
    <phoneticPr fontId="1" type="noConversion"/>
  </si>
  <si>
    <t>https://img.nga.178.com/attachments/mon_202209/26/i2Qjlc-avhlZ1hT3cS18m-pt.png</t>
  </si>
  <si>
    <t>阿如村</t>
  </si>
  <si>
    <t>防沙壁1</t>
  </si>
  <si>
    <t>阿如北1</t>
  </si>
  <si>
    <t>赛芭</t>
  </si>
  <si>
    <t>杰巴里</t>
  </si>
  <si>
    <t>阿如仓库1</t>
  </si>
  <si>
    <t>阿如仓库2</t>
  </si>
  <si>
    <t>阿如西3</t>
  </si>
  <si>
    <t>阿如西4</t>
  </si>
  <si>
    <t>舍身步道</t>
  </si>
  <si>
    <t>活力之家</t>
  </si>
  <si>
    <t>绿洲北</t>
  </si>
  <si>
    <t>绿洲1</t>
  </si>
  <si>
    <t>镀金L1</t>
  </si>
  <si>
    <t>镀金L2</t>
  </si>
  <si>
    <t>拦路1</t>
  </si>
  <si>
    <t>镀盗1</t>
  </si>
  <si>
    <t>镀盗2</t>
  </si>
  <si>
    <t>丰饶绿洲</t>
  </si>
  <si>
    <t>仙灵1</t>
  </si>
  <si>
    <t>愚人4</t>
  </si>
  <si>
    <t>吞羊岩</t>
  </si>
  <si>
    <t>吞羊1</t>
  </si>
  <si>
    <t>吞羊2</t>
  </si>
  <si>
    <t>吞羊东</t>
  </si>
  <si>
    <t>吞羊东1</t>
  </si>
  <si>
    <t>吞羊东2</t>
  </si>
  <si>
    <t>拉赫曼营地</t>
  </si>
  <si>
    <t>拉赫曼1</t>
  </si>
  <si>
    <t>拉赫曼2</t>
  </si>
  <si>
    <t>大宝1</t>
  </si>
  <si>
    <t>镀金洞1</t>
  </si>
  <si>
    <t>镀金洞2</t>
  </si>
  <si>
    <t>洞穴半高高处的箱子</t>
  </si>
  <si>
    <t>镀金洞3</t>
  </si>
  <si>
    <t>蕈兽洞1</t>
  </si>
  <si>
    <t>秘仪圣殿</t>
  </si>
  <si>
    <t>秘仪北A</t>
  </si>
  <si>
    <t>秘仪南A</t>
  </si>
  <si>
    <t>秘仪北B</t>
  </si>
  <si>
    <t>秘仪南B</t>
  </si>
  <si>
    <t>秘仪北C</t>
  </si>
  <si>
    <t>秘仪阁1</t>
  </si>
  <si>
    <t>秘仪阁2</t>
  </si>
  <si>
    <t>秘仪南C1</t>
  </si>
  <si>
    <t>秘仪南C2</t>
  </si>
  <si>
    <t>权杖厅</t>
  </si>
  <si>
    <t>权杖1</t>
  </si>
  <si>
    <t>权杖2</t>
  </si>
  <si>
    <t>权杖3</t>
  </si>
  <si>
    <t>权杖4</t>
  </si>
  <si>
    <t>权杖5</t>
  </si>
  <si>
    <t>权杖6</t>
  </si>
  <si>
    <t>权杖7</t>
  </si>
  <si>
    <t>权杖8</t>
  </si>
  <si>
    <t>权杖厅北部洞窟</t>
  </si>
  <si>
    <t>狗头1</t>
  </si>
  <si>
    <t>树桩2</t>
  </si>
  <si>
    <t>石柱1</t>
  </si>
  <si>
    <t>赤王陵</t>
  </si>
  <si>
    <t>赤王1</t>
  </si>
  <si>
    <t>赤王2</t>
  </si>
  <si>
    <t>赤王3</t>
  </si>
  <si>
    <t>赤王4</t>
  </si>
  <si>
    <t>赤王5</t>
  </si>
  <si>
    <t>赤王6</t>
  </si>
  <si>
    <t>赤王7</t>
  </si>
  <si>
    <t>赤王陵底部洞穴</t>
  </si>
  <si>
    <t>洞穴西北遗迹</t>
  </si>
  <si>
    <t>洞穴西北部遗迹</t>
  </si>
  <si>
    <t>祝祭厅</t>
  </si>
  <si>
    <t>祝祭1</t>
  </si>
  <si>
    <t>祝祭2</t>
  </si>
  <si>
    <t>祝祭3</t>
  </si>
  <si>
    <t>祝祭4</t>
  </si>
  <si>
    <t>二层中央大厅拐角</t>
  </si>
  <si>
    <t>祝祭5</t>
  </si>
  <si>
    <t>祝祭6</t>
  </si>
  <si>
    <t>二层方尖碑对面房间</t>
  </si>
  <si>
    <t>避让之丘南部遗迹</t>
  </si>
  <si>
    <t>避让1</t>
  </si>
  <si>
    <t>避让2</t>
  </si>
  <si>
    <t>铄石之丘西部遗迹</t>
  </si>
  <si>
    <t>铄石1</t>
  </si>
  <si>
    <t>铄石2</t>
  </si>
  <si>
    <t>铄石3</t>
  </si>
  <si>
    <t>饱饮之丘</t>
  </si>
  <si>
    <t>https://img.nga.178.com/attachments/mon_202210/02/i2Qoll3-3e3lK1mT3cSsg-g0.jpg</t>
    <phoneticPr fontId="1" type="noConversion"/>
  </si>
  <si>
    <t>https://img.nga.178.com/attachments/mon_202210/02/i2Qocgk-5y7fK1uT3cSsg-gg.jpg</t>
    <phoneticPr fontId="1" type="noConversion"/>
  </si>
  <si>
    <t>https://img.nga.178.com/attachments/mon_202210/02/i2Qocgk-c3fyK24T3cSsg-gg.jpg</t>
  </si>
  <si>
    <t>权杖第3层第1间</t>
    <phoneticPr fontId="1" type="noConversion"/>
  </si>
  <si>
    <t>权杖第3层第2间</t>
    <phoneticPr fontId="1" type="noConversion"/>
  </si>
  <si>
    <t>权杖第3层第3间</t>
    <phoneticPr fontId="1" type="noConversion"/>
  </si>
  <si>
    <t>权杖第3层第4间</t>
    <phoneticPr fontId="1" type="noConversion"/>
  </si>
  <si>
    <t>权杖第2层第3间</t>
    <phoneticPr fontId="1" type="noConversion"/>
  </si>
  <si>
    <t>权杖第1层第1间</t>
    <phoneticPr fontId="1" type="noConversion"/>
  </si>
  <si>
    <t>权杖第1层第2间</t>
    <phoneticPr fontId="1" type="noConversion"/>
  </si>
  <si>
    <t>二层方尖碑房间内</t>
    <phoneticPr fontId="1" type="noConversion"/>
  </si>
  <si>
    <t>洞穴底部水边的罐子</t>
    <phoneticPr fontId="1" type="noConversion"/>
  </si>
  <si>
    <t>洞穴顶部罐子</t>
    <phoneticPr fontId="1" type="noConversion"/>
  </si>
  <si>
    <t>洞穴底部水里的罐子</t>
    <phoneticPr fontId="1" type="noConversion"/>
  </si>
  <si>
    <t>权杖厅北部洞窟</t>
    <phoneticPr fontId="1" type="noConversion"/>
  </si>
  <si>
    <t>权杖厅北部洞窟顶部狗头雕像左右</t>
    <phoneticPr fontId="1" type="noConversion"/>
  </si>
  <si>
    <t>权杖厅北部洞窟地底洞窟一个树桩</t>
    <phoneticPr fontId="1" type="noConversion"/>
  </si>
  <si>
    <t>权杖厅北部洞窟一个石柱边</t>
    <phoneticPr fontId="1" type="noConversion"/>
  </si>
  <si>
    <t>遗迹巨机内部一层南边房间内靠北的小宝身上</t>
    <phoneticPr fontId="1" type="noConversion"/>
  </si>
  <si>
    <t>https://img.nga.178.com/attachments/mon_202210/02/i2Qoll3-5f9dK1pT3cSsg-g0.jpg</t>
    <phoneticPr fontId="1" type="noConversion"/>
  </si>
  <si>
    <t>https://img.nga.178.com/attachments/mon_202210/02/i2Qocgk-ktkcK21T3cSsg-gg.jpg</t>
    <phoneticPr fontId="1" type="noConversion"/>
  </si>
  <si>
    <t>秘仪圣殿由西往东第一个北边房间</t>
    <phoneticPr fontId="1" type="noConversion"/>
  </si>
  <si>
    <t>秘仪圣殿由西往东第二个北边房间</t>
    <phoneticPr fontId="1" type="noConversion"/>
  </si>
  <si>
    <t>秘仪圣殿由西往东第三个北边房间</t>
    <phoneticPr fontId="1" type="noConversion"/>
  </si>
  <si>
    <t>秘仪圣殿由西往东第一个南边房间</t>
    <phoneticPr fontId="1" type="noConversion"/>
  </si>
  <si>
    <t>秘仪圣殿由西往东第二个南边房间</t>
    <phoneticPr fontId="1" type="noConversion"/>
  </si>
  <si>
    <t>秘仪圣殿大厅内南边二层阁楼上四个书柜</t>
    <phoneticPr fontId="1" type="noConversion"/>
  </si>
  <si>
    <t>秘仪圣殿大厅内北边二层阁楼上三个书柜</t>
    <phoneticPr fontId="1" type="noConversion"/>
  </si>
  <si>
    <t>秘仪圣殿大厅南边房间靠东边墙壁柜子</t>
    <phoneticPr fontId="1" type="noConversion"/>
  </si>
  <si>
    <t>秘仪圣殿大厅南边房间另外两个点</t>
    <phoneticPr fontId="1" type="noConversion"/>
  </si>
  <si>
    <t>权杖厅靠东边建筑第4层由南向西（命名规则下同）第1间</t>
    <phoneticPr fontId="1" type="noConversion"/>
  </si>
  <si>
    <t>https://img.nga.178.com/attachments/mon_202210/02/i2Qocgk-9njvK2iT3cSsg-gg.jpg</t>
    <phoneticPr fontId="1" type="noConversion"/>
  </si>
  <si>
    <t>拉赫曼营地内哨兵背后的箱子</t>
    <phoneticPr fontId="1" type="noConversion"/>
  </si>
  <si>
    <t>拉赫曼营地内一个破车</t>
    <phoneticPr fontId="1" type="noConversion"/>
  </si>
  <si>
    <t>https://img.nga.178.com/attachments/mon_202210/03/i2Qjll-72v7K1mT3cSsg-gg.jpg</t>
    <phoneticPr fontId="1" type="noConversion"/>
  </si>
  <si>
    <t>https://img.nga.178.com/attachments/mon_202210/02/i2Qocgk-bevvK2bT3cSsg-gg.jpg</t>
    <phoneticPr fontId="1" type="noConversion"/>
  </si>
  <si>
    <t>https://img.nga.178.com/attachments/mon_202210/02/i2Qvg8w-gtmkK2oT3cSsg-gg.jpg</t>
    <phoneticPr fontId="1" type="noConversion"/>
  </si>
  <si>
    <t>https://img.nga.178.com/attachments/mon_202210/02/i2Qocgk-g5udK2eT3cSsg-gg.jpg</t>
    <phoneticPr fontId="1" type="noConversion"/>
  </si>
  <si>
    <t>https://img.nga.178.com/attachments/mon_202210/02/i2Qocgk-ikrtK2qT3cSsg-gg.jpg</t>
    <phoneticPr fontId="1" type="noConversion"/>
  </si>
  <si>
    <t>https://img.nga.178.com/attachments/mon_202210/02/i2Qrc3k-jnznK2lT3cSsg-gg.jpg</t>
    <phoneticPr fontId="1" type="noConversion"/>
  </si>
  <si>
    <t>https://img.nga.178.com/attachments/mon_202210/02/i2Q74e8-9ueaK2bT3cSsg-gg.jpg</t>
    <phoneticPr fontId="1" type="noConversion"/>
  </si>
  <si>
    <t>https://img.nga.178.com/attachments/mon_202210/02/i2Qn7y8-cymrK1rT3cSsg-gg.jpg</t>
    <phoneticPr fontId="1" type="noConversion"/>
  </si>
  <si>
    <t>https://img.nga.178.com/attachments/mon_202210/02/i2Qsnmf-9o4aK1qT3cSsg-gg.jpg</t>
    <phoneticPr fontId="1" type="noConversion"/>
  </si>
  <si>
    <t>https://img.nga.178.com/attachments/mon_202210/02/i2Qocgk-kl6hK1kT3cSsg-gg.jpg</t>
    <phoneticPr fontId="1" type="noConversion"/>
  </si>
  <si>
    <t>https://img.nga.178.com/attachments/mon_202210/02/i2Qocgk-av0gK1rT3cSsg-gg.jpg</t>
    <phoneticPr fontId="1" type="noConversion"/>
  </si>
  <si>
    <t>https://img.nga.178.com/attachments/mon_202210/02/i2Q8we8-3wmqK1uT3cSsg-gg.jpg</t>
    <phoneticPr fontId="1" type="noConversion"/>
  </si>
  <si>
    <t>https://img.nga.178.com/attachments/mon_202210/02/i2Qocgk-3c1iK25T3cSsg-gg.jpg</t>
    <phoneticPr fontId="1" type="noConversion"/>
  </si>
  <si>
    <t>https://img.nga.178.com/attachments/mon_202210/03/i2Qjll-ica4K2gT3cSsg-gg.jpg</t>
    <phoneticPr fontId="1" type="noConversion"/>
  </si>
  <si>
    <t>https://img.nga.178.com/attachments/mon_202210/02/i2Qocgk-d8xpK20T3cSsg-gg.jpg</t>
    <phoneticPr fontId="1" type="noConversion"/>
  </si>
  <si>
    <t>https://img.nga.178.com/attachments/mon_202210/03/i2Qjll-93hnK2fT3cSsg-gg.jpg</t>
    <phoneticPr fontId="1" type="noConversion"/>
  </si>
  <si>
    <t>https://img.nga.178.com/attachments/mon_202210/03/i2Qjll-dfkqK27T3cSsg-gg.jpg</t>
    <phoneticPr fontId="1" type="noConversion"/>
  </si>
  <si>
    <t>https://img.nga.178.com/attachments/mon_202210/03/i2Qjll-74oaZbT3cSsg-gg.jpg</t>
    <phoneticPr fontId="1" type="noConversion"/>
  </si>
  <si>
    <t>https://img.nga.178.com/attachments/mon_202210/02/i2Qoll5-40mwK2oT3cSsg-gg.jpg</t>
    <phoneticPr fontId="1" type="noConversion"/>
  </si>
  <si>
    <t>https://img.nga.178.com/attachments/mon_202210/02/i2Qoll5-fudxK1wT3cSsg-gg.jpg</t>
    <phoneticPr fontId="1" type="noConversion"/>
  </si>
  <si>
    <t>https://img.nga.178.com/attachments/mon_202210/02/i2Qocgk-8061K1yT3cSsg-gg.jpg</t>
    <phoneticPr fontId="1" type="noConversion"/>
  </si>
  <si>
    <t>https://img.nga.178.com/attachments/mon_202210/02/i2Qshkw-5q8jK28T3cSsg-gg.jpg</t>
    <phoneticPr fontId="1" type="noConversion"/>
  </si>
  <si>
    <t>https://img.nga.178.com/attachments/mon_202210/02/i2Qsni8-b46iK1iT3cSsg-gg.jpg</t>
    <phoneticPr fontId="1" type="noConversion"/>
  </si>
  <si>
    <t>https://img.nga.178.com/attachments/mon_202210/02/i2Qoll5-kk5hK2rT3cSsg-gg.jpg</t>
    <phoneticPr fontId="1" type="noConversion"/>
  </si>
  <si>
    <t>https://img.nga.178.com/attachments/mon_202210/02/i2Qoll5-fbg8K21T3cSsg-gg.jpg</t>
    <phoneticPr fontId="1" type="noConversion"/>
  </si>
  <si>
    <t>https://img.nga.178.com/attachments/mon_202210/02/i2Qocgk-37edK21T3cSsg-gg.jpg</t>
    <phoneticPr fontId="1" type="noConversion"/>
  </si>
  <si>
    <t>https://img.nga.178.com/attachments/mon_202210/02/i2Qoll5-c0inK27T3cSsg-gg.jpg</t>
    <phoneticPr fontId="1" type="noConversion"/>
  </si>
  <si>
    <t>https://img.nga.178.com/attachments/mon_202210/03/i2Qjll-ipw4K1cT3cSsg-dh.jpg</t>
    <phoneticPr fontId="1" type="noConversion"/>
  </si>
  <si>
    <t>https://img.nga.178.com/attachments/mon_202210/03/i2Qjll-ftg5K1pT3cSsg-g0.jpg</t>
    <phoneticPr fontId="1" type="noConversion"/>
  </si>
  <si>
    <t>https://img.nga.178.com/attachments/mon_202210/03/i2Qjll-bwybK1bT3cSsg-dh.jpg</t>
    <phoneticPr fontId="1" type="noConversion"/>
  </si>
  <si>
    <t>https://img.nga.178.com/attachments/mon_202210/02/i2Qocgk-jlczK22T3cSsg-gg.jpg</t>
    <phoneticPr fontId="1" type="noConversion"/>
  </si>
  <si>
    <t>https://img.nga.178.com/attachments/mon_202210/02/i2Qocgk-ekouK1uT3cSsg-gg.jpg</t>
    <phoneticPr fontId="1" type="noConversion"/>
  </si>
  <si>
    <t>https://img.nga.178.com/attachments/mon_202210/02/i2Qocgk-b3lwK1nT3cSsg-gg.jpg</t>
    <phoneticPr fontId="1" type="noConversion"/>
  </si>
  <si>
    <t>https://img.nga.178.com/attachments/mon_202210/02/i2Qocgk-feiK1oT3cSsg-gg.jpg</t>
    <phoneticPr fontId="1" type="noConversion"/>
  </si>
  <si>
    <t>https://img.nga.178.com/attachments/mon_202210/02/i2Qocgk-cx5yK1tT3cSsg-gg.jpg</t>
    <phoneticPr fontId="1" type="noConversion"/>
  </si>
  <si>
    <t>https://img.nga.178.com/attachments/mon_202210/02/i2Qocgk-cp9yK1uT3cSsg-gg.jpg</t>
    <phoneticPr fontId="1" type="noConversion"/>
  </si>
  <si>
    <t>https://img.nga.178.com/attachments/mon_202210/02/i2Qocgk-7ta7K1uT3cSsg-gg.jpg</t>
    <phoneticPr fontId="1" type="noConversion"/>
  </si>
  <si>
    <t>https://img.nga.178.com/attachments/mon_202210/02/i2Qocgk-31trK1vT3cSsg-gg.jpg</t>
    <phoneticPr fontId="1" type="noConversion"/>
  </si>
  <si>
    <t>https://img.nga.178.com/attachments/mon_202210/02/i2Qolkw-fdedK1wT3cSsg-gg.jpg</t>
    <phoneticPr fontId="1" type="noConversion"/>
  </si>
  <si>
    <t>https://img.nga.178.com/attachments/mon_202210/03/i2Qjll-4dduK1vT3cSsg-gg.jpg</t>
    <phoneticPr fontId="1" type="noConversion"/>
  </si>
  <si>
    <t>https://img.nga.178.com/attachments/mon_202210/02/i2Qoll3-haeiK19T3cSsg-g0.jpg</t>
    <phoneticPr fontId="1" type="noConversion"/>
  </si>
  <si>
    <t>https://img.nga.178.com/attachments/mon_202210/02/i2Qocgk-agh3K1sT3cSsg-gg.jpg</t>
    <phoneticPr fontId="1" type="noConversion"/>
  </si>
  <si>
    <t>https://img.nga.178.com/attachments/mon_202210/02/i2Qocgk-k4lyK1jT3cSsg-gg.jpg</t>
    <phoneticPr fontId="1" type="noConversion"/>
  </si>
  <si>
    <t>https://img.nga.178.com/attachments/mon_202210/02/i2Qocgk-c8mlK1jT3cSsg-gg.jpg</t>
    <phoneticPr fontId="1" type="noConversion"/>
  </si>
  <si>
    <t>https://img.nga.178.com/attachments/mon_202210/02/i2Qocgk-c7g3K1yT3cSsg-gg.jpg</t>
    <phoneticPr fontId="1" type="noConversion"/>
  </si>
  <si>
    <t>https://img.nga.178.com/attachments/mon_202210/02/i2Qocgk-i0umK1uT3cSsg-gg.jpg</t>
    <phoneticPr fontId="1" type="noConversion"/>
  </si>
  <si>
    <t>https://img.nga.178.com/attachments/mon_202210/02/i2Qocgk-g0ssK1sT3cSsg-gg.jpg</t>
    <phoneticPr fontId="1" type="noConversion"/>
  </si>
  <si>
    <t>https://img.nga.178.com/attachments/mon_202210/02/i2Qocgk-ed4sK1uT3cSsg-gg.jpg</t>
    <phoneticPr fontId="1" type="noConversion"/>
  </si>
  <si>
    <t>https://img.nga.178.com/attachments/mon_202210/02/i2Qocgk-bn5oK1qT3cSsg-gg.jpg</t>
    <phoneticPr fontId="1" type="noConversion"/>
  </si>
  <si>
    <t>https://img.nga.178.com/attachments/mon_202210/02/i2Qocgk-6k3rK1kT3cSsg-gg.jpg</t>
    <phoneticPr fontId="1" type="noConversion"/>
  </si>
  <si>
    <t>https://img.nga.178.com/attachments/mon_202210/02/i2Qocgk-kkr1K28T3cSsg-gg.jpg</t>
    <phoneticPr fontId="1" type="noConversion"/>
  </si>
  <si>
    <t>https://img.nga.178.com/attachments/mon_202210/02/i2Qocgk-h5glK1hT3cSsg-gg.jpg</t>
    <phoneticPr fontId="1" type="noConversion"/>
  </si>
  <si>
    <t>https://img.nga.178.com/attachments/mon_202210/02/i2Qocgk-jt9zK1xT3cSsg-gg.jpg</t>
    <phoneticPr fontId="1" type="noConversion"/>
  </si>
  <si>
    <t>https://img.nga.178.com/attachments/mon_202210/03/i2Qjll-6xylK16T3cSsg-dh.jpg</t>
    <phoneticPr fontId="1" type="noConversion"/>
  </si>
  <si>
    <t>https://img.nga.178.com/attachments/mon_202210/02/i2Qocgk-32hrK1qT3cSsg-gg.jpg</t>
    <phoneticPr fontId="1" type="noConversion"/>
  </si>
  <si>
    <t>https://img.nga.178.com/attachments/mon_202210/02/i2Qocgk-hgz7K1fT3cSsg-gg.jpg</t>
    <phoneticPr fontId="1" type="noConversion"/>
  </si>
  <si>
    <t>https://img.nga.178.com/attachments/mon_202210/02/i2Qocgk-60u9K1wT3cSsg-gg.jpg</t>
    <phoneticPr fontId="1" type="noConversion"/>
  </si>
  <si>
    <t>https://img.nga.178.com/attachments/mon_202210/02/i2Qocgk-7enlK1yT3cSsg-gg.jpg</t>
    <phoneticPr fontId="1" type="noConversion"/>
  </si>
  <si>
    <t>https://img.nga.178.com/attachments/mon_202210/02/i2Qocgk-5lmhK1uT3cSsg-gg.jpg</t>
    <phoneticPr fontId="1" type="noConversion"/>
  </si>
  <si>
    <t>https://img.nga.178.com/attachments/mon_202210/02/i2Qocgk-3376K1sT3cSsg-gg.jpg</t>
    <phoneticPr fontId="1" type="noConversion"/>
  </si>
  <si>
    <t>https://img.nga.178.com/attachments/mon_202210/02/i2Qocgk-3ffdK1oT3cSsg-g0.jpg</t>
    <phoneticPr fontId="1" type="noConversion"/>
  </si>
  <si>
    <t>https://img.nga.178.com/attachments/mon_202210/02/i2Qocgk-2sfdK1pT3cSsg-g0.jpg</t>
    <phoneticPr fontId="1" type="noConversion"/>
  </si>
  <si>
    <t>https://img.nga.178.com/attachments/mon_202210/02/i2Qocgk-1eyzK1pT3cSsg-gg.jpg</t>
    <phoneticPr fontId="1" type="noConversion"/>
  </si>
  <si>
    <t>https://img.nga.178.com/attachments/mon_202210/02/i2Qsnmh-a5qfK2eT3cSsg-gg.jpg</t>
    <phoneticPr fontId="1" type="noConversion"/>
  </si>
  <si>
    <t>喀万驿前往阿如村路上必经的一个破车</t>
    <phoneticPr fontId="1" type="noConversion"/>
  </si>
  <si>
    <t>阿如村北边靠近圣显厅的传送点附近破车</t>
    <phoneticPr fontId="1" type="noConversion"/>
  </si>
  <si>
    <t>赛芭对面的罐子箱子</t>
    <phoneticPr fontId="1" type="noConversion"/>
  </si>
  <si>
    <t>杰巴里房子旁的箱子</t>
    <phoneticPr fontId="1" type="noConversion"/>
  </si>
  <si>
    <t>阿如村仓库门口南边破车</t>
    <phoneticPr fontId="1" type="noConversion"/>
  </si>
  <si>
    <t>阿如村仓库门口北边箱子</t>
    <phoneticPr fontId="1" type="noConversion"/>
  </si>
  <si>
    <t>阿如村西边路上三只晶蝶对面的破罐子</t>
    <phoneticPr fontId="1" type="noConversion"/>
  </si>
  <si>
    <t>阿如西1</t>
    <phoneticPr fontId="1" type="noConversion"/>
  </si>
  <si>
    <t>阿如西2</t>
    <phoneticPr fontId="1" type="noConversion"/>
  </si>
  <si>
    <t>阿如村西边路上一个盗宝团一个镀金旅团聊天地方的罐子</t>
    <phoneticPr fontId="1" type="noConversion"/>
  </si>
  <si>
    <t>阿如村西边传送点下方石头上的一个小罐子</t>
    <phoneticPr fontId="1" type="noConversion"/>
  </si>
  <si>
    <t>舍身陷坑边沿东边的破车</t>
    <phoneticPr fontId="1" type="noConversion"/>
  </si>
  <si>
    <t>舍身步道遗迹内，双狗头人大厅西方向角落的两个点</t>
    <phoneticPr fontId="1" type="noConversion"/>
  </si>
  <si>
    <t>绿洲北边往阿如村方向路边的破车</t>
    <phoneticPr fontId="1" type="noConversion"/>
  </si>
  <si>
    <t>路边箱子</t>
    <phoneticPr fontId="1" type="noConversion"/>
  </si>
  <si>
    <t>绿洲南方镀金旅团营地帐篷边的罐子</t>
    <phoneticPr fontId="1" type="noConversion"/>
  </si>
  <si>
    <t>绿洲南方镀金旅团营地边的破车</t>
    <phoneticPr fontId="1" type="noConversion"/>
  </si>
  <si>
    <t>一只拦路拒马旁的箱子</t>
    <phoneticPr fontId="1" type="noConversion"/>
  </si>
  <si>
    <t>https://img.nga.178.com/attachments/mon_202210/02/i2Qocgk-9yu4K1xT3cSsg-gg.jpg</t>
    <phoneticPr fontId="1" type="noConversion"/>
  </si>
  <si>
    <t>镀金盗宝混合营地内的破车</t>
    <phoneticPr fontId="1" type="noConversion"/>
  </si>
  <si>
    <t>另一处镀金盗宝混合营地内的破车</t>
    <phoneticPr fontId="1" type="noConversion"/>
  </si>
  <si>
    <t>仙灵座右边的破车</t>
    <phoneticPr fontId="1" type="noConversion"/>
  </si>
  <si>
    <t>吞羊岩绿洲西南方向一个倒塌的镀金旅团帐篷</t>
    <phoneticPr fontId="1" type="noConversion"/>
  </si>
  <si>
    <t>吞羊岩绿洲南方向愚人众营地帐篷前的箱子</t>
    <phoneticPr fontId="1" type="noConversion"/>
  </si>
  <si>
    <t>吞羊岩东部山顶镀金营地，只有图中左边第一个点才是</t>
    <phoneticPr fontId="1" type="noConversion"/>
  </si>
  <si>
    <t>吞羊岩东部山顶镀金营地，图中左边点</t>
    <phoneticPr fontId="1" type="noConversion"/>
  </si>
  <si>
    <t>赤王陵内部一层南通道盒子</t>
    <phoneticPr fontId="1" type="noConversion"/>
  </si>
  <si>
    <t>赤王陵内部一层南通道书架</t>
    <phoneticPr fontId="1" type="noConversion"/>
  </si>
  <si>
    <t>赤王陵内部一层南通道 最里面</t>
    <phoneticPr fontId="1" type="noConversion"/>
  </si>
  <si>
    <t>赤王陵内部二层电梯旁</t>
    <phoneticPr fontId="1" type="noConversion"/>
  </si>
  <si>
    <t>赤王陵内部二层北通道</t>
    <phoneticPr fontId="1" type="noConversion"/>
  </si>
  <si>
    <t>赤王陵内部一层北通道</t>
    <phoneticPr fontId="1" type="noConversion"/>
  </si>
  <si>
    <t>赤王陵内部一层北通道拉四叶印上楼</t>
    <phoneticPr fontId="1" type="noConversion"/>
  </si>
  <si>
    <t>https://img.nga.178.com/attachments/mon_202210/03/i2Q7i87-dr70K1qT3cSsg-gg.jpg</t>
    <phoneticPr fontId="1" type="noConversion"/>
  </si>
  <si>
    <t>一层西边侧门罐子</t>
    <phoneticPr fontId="1" type="noConversion"/>
  </si>
  <si>
    <t>一层大厅转角火炬旁</t>
    <phoneticPr fontId="1" type="noConversion"/>
  </si>
  <si>
    <t>二层仙灵座旁</t>
    <phoneticPr fontId="1" type="noConversion"/>
  </si>
  <si>
    <t>遗迹中层最里房间盒子</t>
    <phoneticPr fontId="1" type="noConversion"/>
  </si>
  <si>
    <t>坐两次电梯下到最底层</t>
    <phoneticPr fontId="1" type="noConversion"/>
  </si>
  <si>
    <t>一楼大厅洞里跳下来 下层房间内北方向除了右手箱子外的两个点</t>
    <phoneticPr fontId="1" type="noConversion"/>
  </si>
  <si>
    <t>同一房间内 南方向内除了左手箱子外的两个点</t>
    <phoneticPr fontId="1" type="noConversion"/>
  </si>
  <si>
    <t>刚才的房间继续往北的房间内，柜子边的盒子</t>
    <phoneticPr fontId="1" type="noConversion"/>
  </si>
  <si>
    <t>荼诃落谷</t>
    <phoneticPr fontId="1" type="noConversion"/>
  </si>
  <si>
    <t>洞穴半高处箱子（图中左手点）</t>
    <phoneticPr fontId="1" type="noConversion"/>
  </si>
  <si>
    <t>洞穴底部营地箱子</t>
    <phoneticPr fontId="1" type="noConversion"/>
  </si>
  <si>
    <t>荼诃落谷最靠近大宝的洞穴，里面一个箱子，图中右边点</t>
    <phoneticPr fontId="1" type="noConversion"/>
  </si>
  <si>
    <t>愚人众营地帐篷旁东边的一只箱子</t>
    <phoneticPr fontId="1" type="noConversion"/>
  </si>
  <si>
    <t>https://img.nga.178.com/attachments/mon_202210/03/i2Qjll-jf57K24T3cSsg-gg.jpg</t>
    <phoneticPr fontId="1" type="noConversion"/>
  </si>
  <si>
    <t>传送点边上洞口的愚人众营地</t>
    <phoneticPr fontId="1" type="noConversion"/>
  </si>
  <si>
    <t>阿如西5</t>
  </si>
  <si>
    <t>阿如村西边传送点南方山崖上的铺盖</t>
    <phoneticPr fontId="1" type="noConversion"/>
  </si>
  <si>
    <t>东背弃之塔</t>
    <phoneticPr fontId="1" type="noConversion"/>
  </si>
  <si>
    <t>破车和罐子</t>
    <phoneticPr fontId="1" type="noConversion"/>
  </si>
  <si>
    <t>铺盖1</t>
    <phoneticPr fontId="1" type="noConversion"/>
  </si>
  <si>
    <t>铺盖2</t>
    <phoneticPr fontId="1" type="noConversion"/>
  </si>
  <si>
    <t>吞羊3</t>
    <phoneticPr fontId="1" type="noConversion"/>
  </si>
  <si>
    <t>阿凡</t>
    <phoneticPr fontId="1" type="noConversion"/>
  </si>
  <si>
    <t>鳄王窟1</t>
    <phoneticPr fontId="1" type="noConversion"/>
  </si>
  <si>
    <t>鳄王窟2</t>
  </si>
  <si>
    <t>鳄王窟3</t>
  </si>
  <si>
    <t>鳄王窟4</t>
  </si>
  <si>
    <t>鳄王窟5</t>
  </si>
  <si>
    <t>狗头2</t>
    <phoneticPr fontId="1" type="noConversion"/>
  </si>
  <si>
    <t>方尖碑大厅狗头人手里的权杖上</t>
    <phoneticPr fontId="1" type="noConversion"/>
  </si>
  <si>
    <t>吞羊岩绿洲南方向一个破铺盖卷</t>
    <phoneticPr fontId="1" type="noConversion"/>
  </si>
  <si>
    <t>半山腰镀金旅团破铺盖卷</t>
    <phoneticPr fontId="1" type="noConversion"/>
  </si>
  <si>
    <t>圣显厅西南</t>
    <phoneticPr fontId="1" type="noConversion"/>
  </si>
  <si>
    <t>山崖1</t>
    <phoneticPr fontId="1" type="noConversion"/>
  </si>
  <si>
    <t>山崖边的背包</t>
    <phoneticPr fontId="1" type="noConversion"/>
  </si>
  <si>
    <t>铄石之丘北部洞穴</t>
    <phoneticPr fontId="1" type="noConversion"/>
  </si>
  <si>
    <t>背弃B1</t>
    <phoneticPr fontId="1" type="noConversion"/>
  </si>
  <si>
    <t>背弃A1</t>
    <phoneticPr fontId="1" type="noConversion"/>
  </si>
  <si>
    <t>种石头花的老头家房顶的罐子，打破之后会出</t>
    <phoneticPr fontId="1" type="noConversion"/>
  </si>
  <si>
    <t>舍身1</t>
    <phoneticPr fontId="1" type="noConversion"/>
  </si>
  <si>
    <t>[b]梦境+现实：[/b]兰陀娑处往西北头顶看，拉两个四叶印上来的房子里，下面的坛子</t>
    <phoneticPr fontId="1" type="noConversion"/>
  </si>
  <si>
    <t>[b]梦境+现实：[/b]七天神像南南西方向屋子内罐子</t>
    <phoneticPr fontId="1" type="noConversion"/>
  </si>
  <si>
    <t>[b]梦境+现实：[/b]七天神像西南，兰般度屋子内的罐子</t>
    <phoneticPr fontId="1" type="noConversion"/>
  </si>
  <si>
    <t>https://img.nga.178.com/attachments/mon_202210/09/i2Qod4n-l6piK1zT3cSsg-gg.jpg</t>
  </si>
  <si>
    <t>https://img.nga.178.com/attachments/mon_202210/09/i2Qod4n-528pK1tT3cSsg-gg.jpg</t>
  </si>
  <si>
    <t>https://img.nga.178.com/attachments/mon_202210/09/i2Qod4n-d6egK2gT3cSsg-gg.jpg</t>
  </si>
  <si>
    <t>https://img.nga.178.com/attachments/mon_202210/09/i2Qpf9c-jsmmK1bT3cSsg-gg.jpg</t>
  </si>
  <si>
    <t>https://img.nga.178.com/attachments/mon_202210/09/i2Q1ez9-7x2uK1pT3cSsg-gg.jpg</t>
  </si>
  <si>
    <t>https://img.nga.178.com/attachments/mon_202210/09/i2Qpf9e-537zK1qT3cSsg-gg.jpg</t>
  </si>
  <si>
    <t>https://img.nga.178.com/attachments/mon_202210/09/i2Qpf9f-cly5K22T3cSsg-gg.jpg</t>
  </si>
  <si>
    <t>绿洲里QQ人遗迹旁的箱子</t>
    <phoneticPr fontId="1" type="noConversion"/>
  </si>
  <si>
    <t>https://img.nga.178.com/attachments/mon_202210/09/i2Qod4w-74dpK2dT3cSsg-gg.jpg</t>
  </si>
  <si>
    <t>https://img.nga.178.com/attachments/mon_202210/02/i2Qocgk-hkssK1lT3cSsg-gg.jpg</t>
  </si>
  <si>
    <t>https://img.nga.178.com/attachments/mon_202210/02/i2Qocgk-8qijK1xT3cSsg-gg.jpg</t>
  </si>
  <si>
    <t>塔尼特露营地</t>
  </si>
  <si>
    <t>塔尼特2</t>
  </si>
  <si>
    <t>塔尼特3</t>
  </si>
  <si>
    <t>塔尼特4</t>
  </si>
  <si>
    <t>塔尼特外2</t>
  </si>
  <si>
    <t>塔尼特外3</t>
  </si>
  <si>
    <t>居尔城</t>
  </si>
  <si>
    <t>居尔北1</t>
  </si>
  <si>
    <t>居尔中1</t>
  </si>
  <si>
    <t>居尔中2</t>
  </si>
  <si>
    <t>居尔东1</t>
  </si>
  <si>
    <t>居尔东2</t>
  </si>
  <si>
    <t>居尔东3</t>
  </si>
  <si>
    <t>居尔东4</t>
  </si>
  <si>
    <t>居尔东5</t>
  </si>
  <si>
    <t>居尔东6</t>
  </si>
  <si>
    <t>居尔东7</t>
  </si>
  <si>
    <t>居尔东8</t>
  </si>
  <si>
    <t>居尔中3</t>
  </si>
  <si>
    <t>居尔中4</t>
  </si>
  <si>
    <t>居尔西1</t>
  </si>
  <si>
    <t>居尔西2</t>
  </si>
  <si>
    <t>居尔西3</t>
  </si>
  <si>
    <t>居尔西4</t>
  </si>
  <si>
    <t>居尔西5</t>
  </si>
  <si>
    <t>居尔西6</t>
  </si>
  <si>
    <t>居尔中5</t>
  </si>
  <si>
    <t>神的棋盘</t>
  </si>
  <si>
    <t>神棋1</t>
  </si>
  <si>
    <t>神棋2</t>
  </si>
  <si>
    <t>背弃C1</t>
  </si>
  <si>
    <t>背弃C2</t>
  </si>
  <si>
    <t>神棋3</t>
  </si>
  <si>
    <t>巨人峡谷</t>
  </si>
  <si>
    <t>巨人1</t>
  </si>
  <si>
    <t>巨人2</t>
  </si>
  <si>
    <t>巨人3</t>
  </si>
  <si>
    <t>巨人4</t>
  </si>
  <si>
    <t>巨人5</t>
  </si>
  <si>
    <t>巨人6</t>
  </si>
  <si>
    <t>巨人7</t>
  </si>
  <si>
    <t>巨亡1</t>
  </si>
  <si>
    <t>巨亡2</t>
  </si>
  <si>
    <t>亡者狭廊</t>
  </si>
  <si>
    <t>亡狭1</t>
  </si>
  <si>
    <t>亡狭2</t>
  </si>
  <si>
    <t>亡狭3</t>
  </si>
  <si>
    <t>君王殿1</t>
  </si>
  <si>
    <t>亡狭4</t>
  </si>
  <si>
    <t>圣显厅</t>
  </si>
  <si>
    <t>圣显1</t>
  </si>
  <si>
    <t>背弃D1</t>
  </si>
  <si>
    <t>背弃D2</t>
  </si>
  <si>
    <t>圣显2</t>
  </si>
  <si>
    <t>折胫谷</t>
  </si>
  <si>
    <t>折胫1</t>
  </si>
  <si>
    <t>折胫3</t>
  </si>
  <si>
    <t>折胫4</t>
  </si>
  <si>
    <t>三运河之地</t>
  </si>
  <si>
    <t>三运河1</t>
  </si>
  <si>
    <t>三运河2</t>
  </si>
  <si>
    <t>三运河3</t>
  </si>
  <si>
    <t>三运河4</t>
  </si>
  <si>
    <t>三运河5</t>
  </si>
  <si>
    <t>三五1</t>
  </si>
  <si>
    <t>三五2</t>
  </si>
  <si>
    <t>三五3</t>
  </si>
  <si>
    <t>三五4</t>
  </si>
  <si>
    <t>三五5</t>
  </si>
  <si>
    <t>五绿洲的孑遗</t>
  </si>
  <si>
    <t>五绿洲1</t>
  </si>
  <si>
    <t>背弃E</t>
  </si>
  <si>
    <t>五绿洲2</t>
  </si>
  <si>
    <t>愚妄2</t>
  </si>
  <si>
    <t>愚妄3</t>
  </si>
  <si>
    <t>啁哳之沙</t>
  </si>
  <si>
    <t>啁哳1</t>
  </si>
  <si>
    <t>镔铁沙丘</t>
  </si>
  <si>
    <t>镔铁1</t>
  </si>
  <si>
    <t>镔铁2</t>
  </si>
  <si>
    <t>镔铁3</t>
  </si>
  <si>
    <t>镔铁4</t>
  </si>
  <si>
    <t>https://img.nga.178.com/attachments/mon_202302/02/i2Q2r-5f17K1uT3cSsg-gg.jpg</t>
  </si>
  <si>
    <t>破车1</t>
    <phoneticPr fontId="1" type="noConversion"/>
  </si>
  <si>
    <t>荼诃落谷山崖下路边的破车</t>
    <phoneticPr fontId="1" type="noConversion"/>
  </si>
  <si>
    <t>主母旁边的箱子</t>
  </si>
  <si>
    <t>营地东边下山崖上的箱子</t>
  </si>
  <si>
    <t>底层鳄鱼池边的帐篷</t>
  </si>
  <si>
    <t>塔尼特营地北边山崖上方的倒木树干中货箱，图中右边点</t>
  </si>
  <si>
    <t>塔尼特露营地东北边悬崖下镀金营地破车，图中右边点</t>
  </si>
  <si>
    <t>塔尼特露营地东部入口峡谷路边的货堆</t>
  </si>
  <si>
    <t>进入居尔城通道上的盒子</t>
  </si>
  <si>
    <t>居尔城中部大厅靠东边上层的盒子，一旁有枯树枝</t>
  </si>
  <si>
    <t>居尔城中部大厅靠东边上层暗处盒子，一旁也有枯树枝</t>
  </si>
  <si>
    <t>中部大厅通往东部过道上的盒子</t>
  </si>
  <si>
    <t>传送点房间狗头下，图中左边点</t>
  </si>
  <si>
    <t>传送点房间内门一旁的罐子</t>
  </si>
  <si>
    <t>居尔城东部裂缝房间对面通往大赤沙海通道门后的罐子</t>
  </si>
  <si>
    <t>居尔城东部最下层水潭上来之后符文旁的罐子</t>
  </si>
  <si>
    <t>居尔城东部最底部回到中央大厅途径大门前火炬后的盒子，一旁有两只妙脆角</t>
  </si>
  <si>
    <t>居尔城东部最底部回到中央大厅途径锁住房间门旁赤王旗子下</t>
  </si>
  <si>
    <t>居尔城东部最底部回到中央大厅途径锁住房间角落赤王旗子下盒子，图中右边点</t>
  </si>
  <si>
    <t>居尔城东部最底部回到中央大厅后门旁罐子</t>
  </si>
  <si>
    <t>居尔城中央大厅往西部通道门旁拐角里的盒子</t>
  </si>
  <si>
    <t>中部大厅通往西部过道上的盒子</t>
  </si>
  <si>
    <t>中部大厅通往西部过道里隐藏房间拐角的石头堆</t>
  </si>
  <si>
    <t>中部大厅通往西部过道上的罐子</t>
  </si>
  <si>
    <t>居尔城东部最下层跳崖处妙脆角背后</t>
  </si>
  <si>
    <t>居尔城东部最下层水潭边三个在一起的罐子</t>
  </si>
  <si>
    <t>居尔城东部最下层水潭石台阶上的罐子</t>
  </si>
  <si>
    <t>居尔西地底回到中央大厅后门边不远的罐子，一旁有枯树枝</t>
  </si>
  <si>
    <t>神的棋盘西边镀金旅团帐篷背后的货箱</t>
  </si>
  <si>
    <t>神的棋盘西边传送点旁边的愚人众营地</t>
  </si>
  <si>
    <t>神的棋盘西边传送点西北边背弃之塔下层空间内，南方向蓄水阶池旁的两个盒子</t>
  </si>
  <si>
    <t>神的棋盘西边传送点西北边背弃之塔下层空间内，北方向蓄水阶池旁的盒子</t>
  </si>
  <si>
    <t>神的棋盘北方山崖上以及内的货物，图中左边点</t>
  </si>
  <si>
    <t>巨人峡谷传送点跳下去栈道边缘箱子点</t>
  </si>
  <si>
    <t>巨人1处往东南看，同一高度栈道墙边的盒子</t>
  </si>
  <si>
    <t>顺着巨人1栈道往高处走，平台位置的两个妙脆角</t>
  </si>
  <si>
    <t>继续顺着栈道走，一个有妙脆角的平台墙边破箱子</t>
  </si>
  <si>
    <t>从巨人4往东南方向拉四叶印到对面，楼梯前的木桶</t>
  </si>
  <si>
    <t>顺着巨人5往西南上方走，有个镀金猛男守着的岩体旁箱子</t>
  </si>
  <si>
    <t>巨人峡谷东边传送点往北山头上一个蛇蛇守着的罐子</t>
  </si>
  <si>
    <t>巨人峡谷东边传送点，西北方向火把解谜旁边的破车</t>
  </si>
  <si>
    <t>巨人峡谷往亡者狭廊方向，巨大树干下方镀金营地内靠树的货物堆</t>
  </si>
  <si>
    <t>亡者狭廊传送点跳下到谷底后山体旁的破车</t>
  </si>
  <si>
    <t>顺着谷底往西走，路上台阶旁破车和帐篷点</t>
  </si>
  <si>
    <t>继续顺着谷底往西走，大帐篷旁的破车和货物</t>
  </si>
  <si>
    <t>顺着亡狭3继续往内，西方蕈兽旁帐篷点</t>
  </si>
  <si>
    <t>亡者狭廊传送点直接往西走，镀金旅团营地旁靠山的货物</t>
  </si>
  <si>
    <t>圣显厅传送点往西路边蛇蛇守着的罐子</t>
  </si>
  <si>
    <t>顺圣显1往北峡谷走，背弃之塔入口南边箱子堆，图中右边点</t>
  </si>
  <si>
    <t>背弃之塔内部，进入之后最东边拐角里的妙脆角</t>
  </si>
  <si>
    <t>背弃之塔D东北边山头上木平台的货堆，图中左边点</t>
  </si>
  <si>
    <t>折胫谷东边传送点北方愚人众营地内大帐篷下的袋子</t>
  </si>
  <si>
    <t>折胫谷西边对面山头上的营地</t>
  </si>
  <si>
    <t>折胫谷最底层小宝背后帐篷边的大零件</t>
  </si>
  <si>
    <t>三运河东边传送点西北方巨大树干下中间的背包</t>
  </si>
  <si>
    <t>三运河东边传送点西北方巨大树干山崖下岩体旁破车</t>
  </si>
  <si>
    <t>三运河中部位置，巨大树干下镀金营地里的罐子点，图中右手边</t>
  </si>
  <si>
    <t>三运河往五绿洲方向，悬崖高处营地旁货物，旁边有镀金旅团</t>
  </si>
  <si>
    <t>三运河往五绿洲路旁镀金营地，靠山边货堆</t>
  </si>
  <si>
    <t>三运河往五绿洲峡谷路旁破车，图中右边点</t>
  </si>
  <si>
    <t>三运河往五绿洲方向峡谷中镀金营地货物，图中右边点</t>
  </si>
  <si>
    <t>五绿洲洞穴中的愚人众小帐篷，图中左边点</t>
  </si>
  <si>
    <t>五绿洲的背弃之塔内部空间，断掉的石柱处</t>
  </si>
  <si>
    <t>五绿洲洞穴内东南部废墟底层拐角处的妙脆角</t>
  </si>
  <si>
    <t>愚妄行宫</t>
  </si>
  <si>
    <t>愚妄1</t>
  </si>
  <si>
    <t>愚妄行宫西边巨大树干下的镀金营地，帐篷旁货堆，图中左边点</t>
  </si>
  <si>
    <t>愚妄行宫西北边废墟旁的镀金帐篷，旁边石柱</t>
  </si>
  <si>
    <t>愚妄行宫中部山坡上大树干下镀金旅团帐篷旁的空地上</t>
  </si>
  <si>
    <t>传送点南方防沙壁山下镀金旅团帐篷边的破车</t>
  </si>
  <si>
    <t>传送点南方沙暴中愚人众营地台阶下货堆</t>
  </si>
  <si>
    <t>镔铁沙丘南方沙暴中镀金营地阶梯旁货堆</t>
  </si>
  <si>
    <t>传送点北方山崖上两只重叠的小宝</t>
  </si>
  <si>
    <t>https://img.nga.178.com/attachments/mon_202302/02/i2Q2r-41odK23T3cSsg-gk.jpg</t>
    <phoneticPr fontId="1" type="noConversion"/>
  </si>
  <si>
    <t>https://img.nga.178.com/attachments/mon_202302/02/i2Q2r-eqwoK23T3cSsg-gk.jpg</t>
    <phoneticPr fontId="1" type="noConversion"/>
  </si>
  <si>
    <t>https://img.nga.178.com/attachments/mon_202302/02/i2Q2r-ayvlK2kT3cSsg-gk.jpg</t>
    <phoneticPr fontId="1" type="noConversion"/>
  </si>
  <si>
    <t>https://img.nga.178.com/attachments/mon_202302/02/i2Q2r-iwltK1qT3cSsg-gk.jpg</t>
    <phoneticPr fontId="1" type="noConversion"/>
  </si>
  <si>
    <t>https://img.nga.178.com/attachments/mon_202302/02/i2Q2r-9xzzK2hT3cSsg-gk.jpg</t>
    <phoneticPr fontId="1" type="noConversion"/>
  </si>
  <si>
    <t>https://img.nga.178.com/attachments/mon_202302/02/i2Q2r-4bkkK29T3cSsg-gk.jpg</t>
    <phoneticPr fontId="1" type="noConversion"/>
  </si>
  <si>
    <t>https://img.nga.178.com/attachments/mon_202302/02/i2Q2r-j42pK29T3cSsg-gk.jpg</t>
    <phoneticPr fontId="1" type="noConversion"/>
  </si>
  <si>
    <t>https://img.nga.178.com/attachments/mon_202302/02/i2Q2r-kz5K1iT3cSsg-gk.jpg</t>
    <phoneticPr fontId="1" type="noConversion"/>
  </si>
  <si>
    <t>https://img.nga.178.com/attachments/mon_202302/02/i2Q2r-4pfyK1pT3cSsg-gk.jpg</t>
    <phoneticPr fontId="1" type="noConversion"/>
  </si>
  <si>
    <t>https://img.nga.178.com/attachments/mon_202302/02/i2Q2r-iez4K1bT3cSsg-gk.jpg</t>
    <phoneticPr fontId="1" type="noConversion"/>
  </si>
  <si>
    <t>https://img.nga.178.com/attachments/mon_202302/02/i2Q2r-5majK1wT3cSsg-gk.jpg</t>
    <phoneticPr fontId="1" type="noConversion"/>
  </si>
  <si>
    <t>https://img.nga.178.com/attachments/mon_202302/02/i2Q2r-j0qoK1uT3cSsg-gk.jpg</t>
    <phoneticPr fontId="1" type="noConversion"/>
  </si>
  <si>
    <t>https://img.nga.178.com/attachments/mon_202302/02/i2Q2r-atmaK1iT3cSsg-gk.jpg</t>
    <phoneticPr fontId="1" type="noConversion"/>
  </si>
  <si>
    <t>https://img.nga.178.com/attachments/mon_202302/02/i2Q2r-3hgaK1qT3cSsg-gk.jpg</t>
    <phoneticPr fontId="1" type="noConversion"/>
  </si>
  <si>
    <t>https://img.nga.178.com/attachments/mon_202302/02/i2Q2r-h9hcK1oT3cSsg-gk.jpg</t>
    <phoneticPr fontId="1" type="noConversion"/>
  </si>
  <si>
    <t>https://img.nga.178.com/attachments/mon_202302/02/i2Q2r-alq9K25T3cSsg-gk.jpg</t>
    <phoneticPr fontId="1" type="noConversion"/>
  </si>
  <si>
    <t>https://img.nga.178.com/attachments/mon_202302/02/i2Q2r-k9tpK1oT3cSsg-gk.jpg</t>
    <phoneticPr fontId="1" type="noConversion"/>
  </si>
  <si>
    <t>https://img.nga.178.com/attachments/mon_202302/02/i2Q2r-c3d8K1uT3cSsg-gk.jpg</t>
    <phoneticPr fontId="1" type="noConversion"/>
  </si>
  <si>
    <t>https://img.nga.178.com/attachments/mon_202302/02/i2Q2r-e801K1iT3cSsg-gk.jpg</t>
    <phoneticPr fontId="1" type="noConversion"/>
  </si>
  <si>
    <t>https://img.nga.178.com/attachments/mon_202302/02/i2Q2r-7m96K1aT3cSsg-gk.jpg</t>
    <phoneticPr fontId="1" type="noConversion"/>
  </si>
  <si>
    <t>https://img.nga.178.com/attachments/mon_202302/02/i2Q2r-56ccK1sT3cSsg-gk.jpg</t>
    <phoneticPr fontId="1" type="noConversion"/>
  </si>
  <si>
    <t>https://img.nga.178.com/attachments/mon_202302/02/i2Q2r-k39eK1iT3cSsg-gk.jpg</t>
    <phoneticPr fontId="1" type="noConversion"/>
  </si>
  <si>
    <t>https://img.nga.178.com/attachments/mon_202302/02/i2Q2r-e30wK1nT3cSsg-gk.jpg</t>
    <phoneticPr fontId="1" type="noConversion"/>
  </si>
  <si>
    <t>https://img.nga.178.com/attachments/mon_202302/02/i2Q2r-358jK1eT3cSsg-gk.jpg</t>
    <phoneticPr fontId="1" type="noConversion"/>
  </si>
  <si>
    <t>https://img.nga.178.com/attachments/mon_202302/02/i2Q2r-jtphK1fT3cSsg-gk.jpg</t>
    <phoneticPr fontId="1" type="noConversion"/>
  </si>
  <si>
    <t>https://img.nga.178.com/attachments/mon_202302/02/i2Q2r-asarK1cT3cSsg-gk.jpg</t>
    <phoneticPr fontId="1" type="noConversion"/>
  </si>
  <si>
    <t>https://img.nga.178.com/attachments/mon_202302/02/i2Q2r-30k9K1pT3cSsg-gk.jpg</t>
    <phoneticPr fontId="1" type="noConversion"/>
  </si>
  <si>
    <t>https://img.nga.178.com/attachments/mon_202302/02/i2Q2r-38ndK1uT3cSsg-gk.jpg</t>
    <phoneticPr fontId="1" type="noConversion"/>
  </si>
  <si>
    <t>https://img.nga.178.com/attachments/mon_202302/02/i2Q2r-eh4sK2fT3cSsg-gk.jpg</t>
    <phoneticPr fontId="1" type="noConversion"/>
  </si>
  <si>
    <t>https://img.nga.178.com/attachments/mon_202302/02/i2Q2r-dbo0K1fT3cSsg-dc.jpg</t>
    <phoneticPr fontId="1" type="noConversion"/>
  </si>
  <si>
    <t>https://img.nga.178.com/attachments/mon_202302/02/i2Q2r-tywK19T3cSsg-dc.jpg</t>
    <phoneticPr fontId="1" type="noConversion"/>
  </si>
  <si>
    <t>https://img.nga.178.com/attachments/mon_202302/02/i2Q2r-2pdxK1yT3cSsg-gk.jpg</t>
    <phoneticPr fontId="1" type="noConversion"/>
  </si>
  <si>
    <t>https://img.nga.178.com/attachments/mon_202302/02/i2Q2r-eio9K1vT3cSsg-gk.jpg</t>
    <phoneticPr fontId="1" type="noConversion"/>
  </si>
  <si>
    <t>https://img.nga.178.com/attachments/mon_202302/02/i2Q2r-5y1hK1mT3cSsg-gk.jpg</t>
    <phoneticPr fontId="1" type="noConversion"/>
  </si>
  <si>
    <t>https://img.nga.178.com/attachments/mon_202302/02/i2Q2r-kk87K1gT3cSsg-gk.jpg</t>
    <phoneticPr fontId="1" type="noConversion"/>
  </si>
  <si>
    <t>https://img.nga.178.com/attachments/mon_202302/02/i2Q2r-fjzeK1nT3cSsg-gk.jpg</t>
    <phoneticPr fontId="1" type="noConversion"/>
  </si>
  <si>
    <t>https://img.nga.178.com/attachments/mon_202302/02/i2Q2r-6qygK1oT3cSsg-gk.jpg</t>
    <phoneticPr fontId="1" type="noConversion"/>
  </si>
  <si>
    <t>https://img.nga.178.com/attachments/mon_202302/02/i2Q2r-lazsK1sT3cSsg-gk.jpg</t>
    <phoneticPr fontId="1" type="noConversion"/>
  </si>
  <si>
    <t>https://img.nga.178.com/attachments/mon_202302/02/i2Q2r-dq6iK1wT3cSsg-gk.jpg</t>
    <phoneticPr fontId="1" type="noConversion"/>
  </si>
  <si>
    <t>https://img.nga.178.com/attachments/mon_202302/02/i2Q2r-1unsK1pT3cSsg-gk.jpg</t>
    <phoneticPr fontId="1" type="noConversion"/>
  </si>
  <si>
    <t>https://img.nga.178.com/attachments/mon_202302/02/i2Q2r-dpwpK26T3cSsg-gk.jpg</t>
    <phoneticPr fontId="1" type="noConversion"/>
  </si>
  <si>
    <t>https://img.nga.178.com/attachments/mon_202302/02/i2Q2r-571cK1gT3cSsg-gk.jpg</t>
    <phoneticPr fontId="1" type="noConversion"/>
  </si>
  <si>
    <t>https://img.nga.178.com/attachments/mon_202302/02/i2Q2r-j9vmK1pT3cSsg-gk.jpg</t>
    <phoneticPr fontId="1" type="noConversion"/>
  </si>
  <si>
    <t>https://img.nga.178.com/attachments/mon_202302/02/i2Q2r-c10xK1lT3cSsg-gk.jpg</t>
    <phoneticPr fontId="1" type="noConversion"/>
  </si>
  <si>
    <t>https://img.nga.178.com/attachments/mon_202302/02/i2Q2r-2oayK1mT3cSsg-gk.jpg</t>
    <phoneticPr fontId="1" type="noConversion"/>
  </si>
  <si>
    <t>https://img.nga.178.com/attachments/mon_202302/02/i2Q2r-3q2mK1yT3cSsg-gk.jpg</t>
    <phoneticPr fontId="1" type="noConversion"/>
  </si>
  <si>
    <t>https://img.nga.178.com/attachments/mon_202302/02/i2Q2r-auiaK2eT3cSsg-gk.jpg</t>
    <phoneticPr fontId="1" type="noConversion"/>
  </si>
  <si>
    <t>https://img.nga.178.com/attachments/mon_202302/02/i2Q2r-9gawK1vT3cSsg-gk.jpg</t>
    <phoneticPr fontId="1" type="noConversion"/>
  </si>
  <si>
    <t>https://img.nga.178.com/attachments/mon_202302/02/i2Q2r-laknK1zT3cSsg-gk.jpg</t>
    <phoneticPr fontId="1" type="noConversion"/>
  </si>
  <si>
    <t>https://img.nga.178.com/attachments/mon_202302/02/i2Q2r-gz6tK2bT3cSsg-gk.jpg</t>
    <phoneticPr fontId="1" type="noConversion"/>
  </si>
  <si>
    <t>https://img.nga.178.com/attachments/mon_202302/02/i2Q2r-gfjjK2dT3cSsg-gk.jpg</t>
    <phoneticPr fontId="1" type="noConversion"/>
  </si>
  <si>
    <t>https://img.nga.178.com/attachments/mon_202302/02/i2Q2r-2wxiK1tT3cSsg-gk.jpg</t>
    <phoneticPr fontId="1" type="noConversion"/>
  </si>
  <si>
    <t>https://img.nga.178.com/attachments/mon_202302/02/i2Q2r-epvrK1sT3cSsg-gk.jpg</t>
    <phoneticPr fontId="1" type="noConversion"/>
  </si>
  <si>
    <t>https://img.nga.178.com/attachments/mon_202302/02/i2Q2r-2yt7K2cT3cSsg-gk.jpg</t>
    <phoneticPr fontId="1" type="noConversion"/>
  </si>
  <si>
    <t>https://img.nga.178.com/attachments/mon_202302/02/i2Q2r-7x2fK2bT3cSsg-gk.jpg</t>
    <phoneticPr fontId="1" type="noConversion"/>
  </si>
  <si>
    <t>https://img.nga.178.com/attachments/mon_202302/02/i2Q2r-hjozK21T3cSsg-gk.jpg</t>
    <phoneticPr fontId="1" type="noConversion"/>
  </si>
  <si>
    <t>https://img.nga.178.com/attachments/mon_202302/02/i2Q2r-57jkK1pT3cSsg-gk.jpg</t>
    <phoneticPr fontId="1" type="noConversion"/>
  </si>
  <si>
    <t>https://img.nga.178.com/attachments/mon_202302/02/i2Q2r-h32lK25T3cSsg-gk.jpg</t>
    <phoneticPr fontId="1" type="noConversion"/>
  </si>
  <si>
    <t>https://img.nga.178.com/attachments/mon_202302/02/i2Q2r-ftbbK2cT3cSsg-gk.jpg</t>
    <phoneticPr fontId="1" type="noConversion"/>
  </si>
  <si>
    <t>https://img.nga.178.com/attachments/mon_202302/02/i2Q2r-31hkK1sT3cSsg-gk.jpg</t>
    <phoneticPr fontId="1" type="noConversion"/>
  </si>
  <si>
    <t>https://img.nga.178.com/attachments/mon_202302/02/i2Q2r-bj27K1uT3cSsg-gk.jpg</t>
    <phoneticPr fontId="1" type="noConversion"/>
  </si>
  <si>
    <t>https://img.nga.178.com/attachments/mon_202302/02/i2Q2r-l947K1mT3cSsg-gk.jpg</t>
    <phoneticPr fontId="1" type="noConversion"/>
  </si>
  <si>
    <t>https://img.nga.178.com/attachments/mon_202302/02/i2Q2r-dn3hK1xT3cSsg-gk.jpg</t>
    <phoneticPr fontId="1" type="noConversion"/>
  </si>
  <si>
    <t>https://img.nga.178.com/attachments/mon_202302/02/i2Q2r-dya1K1sT3cSsg-gk.jpg</t>
    <phoneticPr fontId="1" type="noConversion"/>
  </si>
  <si>
    <t>https://img.nga.178.com/attachments/mon_202302/02/i2Q2r-agpkK1xT3cSsg-gk.jpg</t>
    <phoneticPr fontId="1" type="noConversion"/>
  </si>
  <si>
    <t>https://img.nga.178.com/attachments/mon_202302/02/i2Q2r-4rsnK1vT3cSsg-gk.jpg</t>
    <phoneticPr fontId="1" type="noConversion"/>
  </si>
  <si>
    <t>https://img.nga.178.com/attachments/mon_202302/02/i2Q2r-ji28K1nT3cSsg-gk.jpg</t>
    <phoneticPr fontId="1" type="noConversion"/>
  </si>
  <si>
    <t>https://img.nga.178.com/attachments/mon_202302/02/i2Q2r-bhz4K1rT3cSsg-gk.jpg</t>
    <phoneticPr fontId="1" type="noConversion"/>
  </si>
  <si>
    <t>https://img.nga.178.com/attachments/mon_202302/02/i2Q2r-189fK1gT3cSsg-gk.jpg</t>
    <phoneticPr fontId="1" type="noConversion"/>
  </si>
  <si>
    <t>https://img.nga.178.com/attachments/mon_202302/02/i2Q2r-18b7K2hT3cSsg-gk.jpg</t>
    <phoneticPr fontId="1" type="noConversion"/>
  </si>
  <si>
    <t>https://img.nga.178.com/attachments/mon_202302/02/i2Q2r-7j4xK1oT3cSsg-gk.jpg</t>
    <phoneticPr fontId="1" type="noConversion"/>
  </si>
  <si>
    <t>https://img.nga.178.com/attachments/mon_202302/02/i2Q2r-l266K1rT3cSsg-gk.jpg</t>
    <phoneticPr fontId="1" type="noConversion"/>
  </si>
  <si>
    <t>https://img.nga.178.com/attachments/mon_202302/02/i2Q2r-bui5K1xT3cSsg-gk.jpg</t>
    <phoneticPr fontId="1" type="noConversion"/>
  </si>
  <si>
    <t>https://img.nga.178.com/attachments/mon_202302/02/i2Q2r-9na2XjZ55T3cS18m-pz.png</t>
    <phoneticPr fontId="1" type="noConversion"/>
  </si>
  <si>
    <t>塔尼特外1</t>
    <phoneticPr fontId="1" type="noConversion"/>
  </si>
  <si>
    <t>折胫2</t>
  </si>
  <si>
    <t>https://img.nga.178.com/attachments/mon_202302/03/i2Q2r-aiipK1nT3cSsg-gk.jpg</t>
    <phoneticPr fontId="1" type="noConversion"/>
  </si>
  <si>
    <t>三运河西北边路旁破车，图中右边点</t>
    <phoneticPr fontId="1" type="noConversion"/>
  </si>
  <si>
    <t>塔尼特1</t>
    <phoneticPr fontId="1" type="noConversion"/>
  </si>
  <si>
    <t>塔尼特露营地</t>
    <phoneticPr fontId="1" type="noConversion"/>
  </si>
  <si>
    <t>巨亡3</t>
  </si>
  <si>
    <t>三运河6</t>
  </si>
  <si>
    <t>跟三五1同半山腰平台山崖边的一个破布盖着的罐子</t>
  </si>
  <si>
    <t>三五6</t>
  </si>
  <si>
    <t>愚妄行宫西边传送点背后山上路边的货堆，图中右边点</t>
  </si>
  <si>
    <t>愚妄4</t>
  </si>
  <si>
    <t>愚妄5</t>
  </si>
  <si>
    <t>愚妄行宫南边愚人众营地小帐篷内背包</t>
  </si>
  <si>
    <t>沙虫洞中层，蓝色大蝎子东边墙上的一个光点</t>
  </si>
  <si>
    <t>啁哳2</t>
  </si>
  <si>
    <t>沙虫洞中层，蓝色大蝎子往南走路边墙上的一个光点，附近有岩史莱姆</t>
  </si>
  <si>
    <t>啁哳3</t>
  </si>
  <si>
    <t>圣章石柱旁边的调查点</t>
  </si>
  <si>
    <t>巨人峡谷东边传送点往东峡谷中层上的货堆</t>
    <phoneticPr fontId="1" type="noConversion"/>
  </si>
  <si>
    <t>三运河中部位置山边破车（大地图上处于“河”字附近）</t>
    <phoneticPr fontId="1" type="noConversion"/>
  </si>
  <si>
    <t>倒塌木栈道旁边的大破车（大地图上处于“运”字附近）</t>
    <phoneticPr fontId="1" type="noConversion"/>
  </si>
  <si>
    <t>三运河7</t>
    <phoneticPr fontId="1" type="noConversion"/>
  </si>
  <si>
    <t>三运河5西南方向镀金营地的货物堆</t>
    <phoneticPr fontId="1" type="noConversion"/>
  </si>
  <si>
    <t>https://img.nga.178.com/attachments/mon_202302/03/i2Q2r-f406K1yT3cSsg-gk.jpg</t>
  </si>
  <si>
    <t>https://img.nga.178.com/attachments/mon_202302/03/i2Q2r-e7f0K1xT3cSsg-gk.jpg</t>
  </si>
  <si>
    <t>https://img.nga.178.com/attachments/mon_202302/03/i2Q2r-d447K23T3cSsg-gk.jpg</t>
    <phoneticPr fontId="1" type="noConversion"/>
  </si>
  <si>
    <t>https://img.nga.178.com/attachments/mon_202302/03/i2Q2r-ib15K24T3cSsg-gk.jpg</t>
    <phoneticPr fontId="1" type="noConversion"/>
  </si>
  <si>
    <t>https://img.nga.178.com/attachments/mon_202302/03/i2Q2r-es0pK2mT3cSsg-gk.jpg</t>
    <phoneticPr fontId="1" type="noConversion"/>
  </si>
  <si>
    <t>https://img.nga.178.com/attachments/mon_202302/03/i2Q2r-drrdK29T3cSsg-gk.jpg</t>
    <phoneticPr fontId="1" type="noConversion"/>
  </si>
  <si>
    <t>https://img.nga.178.com/attachments/mon_202302/03/i2Q2r-dbxeK1nT3cSsg-gk.jpg</t>
    <phoneticPr fontId="1" type="noConversion"/>
  </si>
  <si>
    <t>https://img.nga.178.com/attachments/mon_202302/03/i2Q2r-937xK1jT3cSsg-gk.jpg</t>
    <phoneticPr fontId="1" type="noConversion"/>
  </si>
  <si>
    <t>巨人峡谷往东北的上山沟壑中，一个板车旁的罐子</t>
  </si>
  <si>
    <t>啁哳3正下方、破损遗迹内的镇灵之龛旁的罐子</t>
    <phoneticPr fontId="1" type="noConversion"/>
  </si>
  <si>
    <t>啁哳4</t>
  </si>
  <si>
    <t>亡狭5</t>
    <phoneticPr fontId="1" type="noConversion"/>
  </si>
  <si>
    <t>三运河往五绿洲路旁破车，图中右边点</t>
    <phoneticPr fontId="1" type="noConversion"/>
  </si>
  <si>
    <t>折胫谷西边对面山头中间有三条鳗鱼的货箱，图中左边点</t>
    <phoneticPr fontId="1" type="noConversion"/>
  </si>
  <si>
    <t>巨人8</t>
  </si>
  <si>
    <t>巨人9</t>
  </si>
  <si>
    <t>沙漠后续任务找到婕德的地下室内，树根正对面东边的两个盒子点</t>
    <phoneticPr fontId="1" type="noConversion"/>
  </si>
  <si>
    <t>巨人8西南边对面，石柱被后的盒子</t>
    <phoneticPr fontId="1" type="noConversion"/>
  </si>
  <si>
    <t>https://img.nga.178.com/attachments/mon_202302/11/i2Q0-fxilK1oT3cSsg-gk.jpg</t>
  </si>
  <si>
    <t>https://img.nga.178.com/attachments/mon_202302/11/i2Q0-izt5K1lT3cSsg-gk.jpg</t>
  </si>
  <si>
    <t>https://img.nga.178.com/attachments/mon_202302/11/i2Q0-exujK1oT3cSsg-gk.jpg</t>
  </si>
  <si>
    <t>https://img.nga.178.com/attachments/mon_202302/11/i2Q0-4e2nK1sT3cSsg-gk.jpg</t>
  </si>
  <si>
    <t>精石铜城</t>
  </si>
  <si>
    <t>精石1</t>
  </si>
  <si>
    <t>精石2</t>
  </si>
  <si>
    <t>锋刃林泽</t>
  </si>
  <si>
    <t>俱利鼓1</t>
  </si>
  <si>
    <t>俱利鼓2</t>
  </si>
  <si>
    <t>俱利鼓3</t>
  </si>
  <si>
    <t>聚香海岸</t>
  </si>
  <si>
    <t>聚香1</t>
  </si>
  <si>
    <t>聚香2</t>
  </si>
  <si>
    <t>精石铜城地下传送点旁边镀金营地里的三个点</t>
  </si>
  <si>
    <t>精石铜城地下传送点下层箱子点</t>
  </si>
  <si>
    <t>精石铜城最北端实验场入口旁的盒子点</t>
  </si>
  <si>
    <t>精石铜城最北端实验场靠西侧二层四叶印下的箱子</t>
  </si>
  <si>
    <t>精石铜城最北端实验场靠东侧二层四叶印下的箱子</t>
  </si>
  <si>
    <t>聚香海岸画家营地边上一个箱子一个船</t>
  </si>
  <si>
    <t>聚香海岸北方qq人边上的破船</t>
  </si>
  <si>
    <t>锋刃林泽东部峡谷中三个打鼓解密区域南部鼓一旁的帐篷和箱子两点</t>
  </si>
  <si>
    <t>锋刃林泽东部峡谷中三个打鼓解密区域西北部鼓一旁的书堆点</t>
  </si>
  <si>
    <t>锋刃林泽东部峡谷中三个打鼓解密区域东北部鼓一旁的背包点</t>
  </si>
  <si>
    <t>试验场2</t>
    <phoneticPr fontId="1" type="noConversion"/>
  </si>
  <si>
    <t>试验场3</t>
    <phoneticPr fontId="1" type="noConversion"/>
  </si>
  <si>
    <t>https://img.nga.178.com/attachments/mon_202304/19/i2Q18j-do05XeZ3zT3cS18m-pt.png</t>
    <phoneticPr fontId="1" type="noConversion"/>
  </si>
  <si>
    <t>https://img.nga.178.com/attachments/mon_202304/19/i2Q18j-j0b1XhZ4pT3cS18m-pt.png</t>
    <phoneticPr fontId="1" type="noConversion"/>
  </si>
  <si>
    <t>https://img.nga.178.com/attachments/mon_202304/19/i2Q18j-4wc3XhZ4pT3cS18m-pt.png</t>
    <phoneticPr fontId="1" type="noConversion"/>
  </si>
  <si>
    <t>https://img.nga.178.com/attachments/mon_202304/19/i2Q18j-2lbtXgZ4gT3cS18m-pt.png</t>
    <phoneticPr fontId="1" type="noConversion"/>
  </si>
  <si>
    <t>https://img.nga.178.com/attachments/mon_202304/19/i2Q18j-7t91XgZ4fT3cS18m-pt.png</t>
    <phoneticPr fontId="1" type="noConversion"/>
  </si>
  <si>
    <t>https://img.nga.178.com/attachments/mon_202304/19/i2Q18j-9my0XnZ6dT3cS1hc-u0.png</t>
    <phoneticPr fontId="1" type="noConversion"/>
  </si>
  <si>
    <t>https://img.nga.178.com/attachments/mon_202304/19/i2Q18j-gievXdZ3hT3cS1hc-u0.png</t>
    <phoneticPr fontId="1" type="noConversion"/>
  </si>
  <si>
    <t>https://img.nga.178.com/attachments/mon_202304/19/i2Q18j-9rnmXkZ5hT3cS18m-pt.png</t>
    <phoneticPr fontId="1" type="noConversion"/>
  </si>
  <si>
    <t>https://img.nga.178.com/attachments/mon_202304/19/i2Q18j-gs7rXhZ4mT3cS18m-pt.png</t>
    <phoneticPr fontId="1" type="noConversion"/>
  </si>
  <si>
    <t>https://img.nga.178.com/attachments/mon_202304/19/i2Q18j-2ro3XhZ4rT3cS18m-pt.png</t>
    <phoneticPr fontId="1" type="noConversion"/>
  </si>
  <si>
    <t>克莱门汀线候船处花瓶</t>
  </si>
  <si>
    <t>娜维娅线候船处花瓶</t>
  </si>
  <si>
    <t>奶牛猫</t>
  </si>
  <si>
    <t>钟表店东南方奶牛猫脚下箱子</t>
  </si>
  <si>
    <t>贵宾狗</t>
  </si>
  <si>
    <t>达莫维百货旁贵宾狗身边箱子</t>
  </si>
  <si>
    <t>水果摊</t>
  </si>
  <si>
    <t>水果店对面帐篷下工具箱</t>
  </si>
  <si>
    <t>书报摊旁箱子</t>
  </si>
  <si>
    <t>灰河1</t>
  </si>
  <si>
    <t>灰河传送点东北方向直梯背后箱子</t>
  </si>
  <si>
    <t>塞洛海原</t>
  </si>
  <si>
    <t>塞洛海原传送点东北方向水下建筑内一个书柜一个书桌</t>
  </si>
  <si>
    <t>末洁站</t>
  </si>
  <si>
    <t>末洁站西方海滩边箱子堆</t>
  </si>
  <si>
    <t>枫丹廷北</t>
  </si>
  <si>
    <t>肖恩老爷子背后澡盆</t>
  </si>
  <si>
    <t>海沫村</t>
  </si>
  <si>
    <t>海沫1</t>
  </si>
  <si>
    <t>海沫村“寂寞的地方”北边快速通道入口旁猪笼草</t>
  </si>
  <si>
    <t>海露港</t>
  </si>
  <si>
    <t>海陆港候克莱门汀线候船处的花瓶</t>
  </si>
  <si>
    <t>克莱门汀线水道下方小船，近海露港</t>
  </si>
  <si>
    <t>克莱门汀线水道下方小船，近帝皇蟹</t>
  </si>
  <si>
    <t>白淞镇</t>
  </si>
  <si>
    <t>白淞镇东侧最高层栈道晒海带旁货箱</t>
  </si>
  <si>
    <t>白淞2</t>
  </si>
  <si>
    <t>白淞镇东侧中层栈道晒鱼旁货箱(图中左边点)</t>
  </si>
  <si>
    <t>白淞3</t>
  </si>
  <si>
    <t>白淞镇东侧中层栈道卖鱼老奶奶旁货箱(图中左边点)</t>
  </si>
  <si>
    <t>秋分山西</t>
  </si>
  <si>
    <t>秋分山1</t>
  </si>
  <si>
    <t>秋分山西隧道南方出口旁房屋间帐篷下陶罐</t>
  </si>
  <si>
    <t>邮筒1</t>
  </si>
  <si>
    <t>秋分山西隧道南方出口旁房屋牢笼前邮筒</t>
  </si>
  <si>
    <t>邮筒2</t>
  </si>
  <si>
    <t>秋分山西隧道南方出口旁房屋群前邮筒</t>
  </si>
  <si>
    <t>秋分山2</t>
  </si>
  <si>
    <t>秋分山西北方向临白淞镇洞口前货架</t>
  </si>
  <si>
    <t>自然哲学学院</t>
  </si>
  <si>
    <t>自哲1</t>
  </si>
  <si>
    <t>自然哲学学院水下圆厅锚点二层东北方书柜</t>
  </si>
  <si>
    <t>自哲2</t>
  </si>
  <si>
    <t>自然哲学学院南北走向长廊中的一个书桌</t>
  </si>
  <si>
    <t>自哲3</t>
  </si>
  <si>
    <t>水仙十字结社所在大厅西方成对书柜</t>
  </si>
  <si>
    <t>自哲4</t>
  </si>
  <si>
    <t>水仙十字结社所在大厅西方二层书柜</t>
  </si>
  <si>
    <t>自哲5</t>
  </si>
  <si>
    <t>水仙十字结社所在大厅东北角书柜</t>
  </si>
  <si>
    <t>自哲6</t>
  </si>
  <si>
    <t>水仙十字结社所在大厅北方入口处工具箱</t>
  </si>
  <si>
    <t>跋松顶</t>
  </si>
  <si>
    <t>跋松1</t>
  </si>
  <si>
    <t>花海往须弥坑道入口木箱</t>
  </si>
  <si>
    <t>跋松2</t>
  </si>
  <si>
    <t>花海往须弥坑道中两个蝎子旁菊石化石</t>
  </si>
  <si>
    <t>跋松3</t>
  </si>
  <si>
    <t>花海往须弥坑道中拐弯处菊石化石</t>
  </si>
  <si>
    <t>跋松4</t>
  </si>
  <si>
    <t>花海往须弥坑道中拐弯处贝壳</t>
  </si>
  <si>
    <t>跋松5</t>
  </si>
  <si>
    <t>花海往须弥坑道中丘丘游侠旁菊石化石</t>
  </si>
  <si>
    <t>跋松6</t>
  </si>
  <si>
    <t>花海往须弥坑道出口旁菊石化石</t>
  </si>
  <si>
    <t>枫丹廷城内</t>
    <phoneticPr fontId="1" type="noConversion"/>
  </si>
  <si>
    <t>https://img.nga.178.com/attachments/mon_202308/23/i2Qjr4-jrtjZfT3cSsg-gj.jpg</t>
  </si>
  <si>
    <t>https://img.nga.178.com/attachments/mon_202308/23/i2Qjr4-f7gmZbT3cSsg-gj.jpg</t>
  </si>
  <si>
    <t>https://img.nga.178.com/attachments/mon_202308/23/i2Qjr4-a2vpZcT3cSsg-gj.jpg</t>
  </si>
  <si>
    <t>https://img.nga.178.com/attachments/mon_202308/23/i2Qjr4-7yibK2qT3cSsg-gj.jpg</t>
  </si>
  <si>
    <t>https://img.nga.178.com/attachments/mon_202308/23/i2Qjr4-1wugZcT3cSsg-gj.jpg</t>
  </si>
  <si>
    <t>https://img.nga.178.com/attachments/mon_202308/23/i2Qjr4-uu8ZdT3cSsg-gj.jpg</t>
  </si>
  <si>
    <t>https://img.nga.178.com/attachments/mon_202308/23/i2Qjr4-26wsZdT3cSsg-gj.jpg</t>
  </si>
  <si>
    <t>https://img.nga.178.com/attachments/mon_202308/23/i2Qjr4-ir0wZcT3cSsg-gj.jpg</t>
  </si>
  <si>
    <t>https://img.nga.178.com/attachments/mon_202308/23/i2Qjr4-dzt8ZdT3cSsg-gj.jpg</t>
  </si>
  <si>
    <t>https://img.nga.178.com/attachments/mon_202308/23/i2Qjr4-d7duZeT3cSsg-gj.jpg</t>
  </si>
  <si>
    <t>https://img.nga.178.com/attachments/mon_202308/23/i2Qjr4-97g3ZdT3cSsg-gj.jpg</t>
  </si>
  <si>
    <t>https://img.nga.178.com/attachments/mon_202308/23/i2Qjr4-4priZeT3cSsg-gj.jpg</t>
    <phoneticPr fontId="1" type="noConversion"/>
  </si>
  <si>
    <t>https://img.nga.178.com/attachments/mon_202308/23/i2Qjr4-3c3xZhT3cSsg-gj.jpg</t>
  </si>
  <si>
    <t>https://img.nga.178.com/attachments/mon_202308/23/i2Qjr4-knndZeT3cSsg-gj.jpg</t>
  </si>
  <si>
    <t>https://img.nga.178.com/attachments/mon_202308/23/i2Qjr4-h3zjZfT3cSsg-gj.jpg</t>
  </si>
  <si>
    <t>https://img.nga.178.com/attachments/mon_202308/23/i2Qjr4-cbkjZhT3cSsg-gj.jpg</t>
  </si>
  <si>
    <t>https://img.nga.178.com/attachments/mon_202308/23/i2Qjr4-862lZfT3cSsg-gj.jpg</t>
  </si>
  <si>
    <t>https://img.nga.178.com/attachments/mon_202308/23/i2Qjr4-83rdZeT3cSsg-gj.jpg</t>
  </si>
  <si>
    <t>https://img.nga.178.com/attachments/mon_202308/23/i2Qjr4-76w0ZfT3cSsg-gj.jpg</t>
  </si>
  <si>
    <t>https://img.nga.178.com/attachments/mon_202308/23/i2Qjr4-2x1bZfT3cSsg-gj.jpg</t>
  </si>
  <si>
    <t>https://img.nga.178.com/attachments/mon_202308/23/i2Qjr4-1o98ZbT3cSsg-gj.jpg</t>
  </si>
  <si>
    <t>https://img.nga.178.com/attachments/mon_202308/23/i2Qjr4-i6n3ZfT3cSsg-gj.jpg</t>
  </si>
  <si>
    <t>https://img.nga.178.com/attachments/mon_202308/23/i2Qjr4-cu1qZbT3cSsg-gj.jpg</t>
  </si>
  <si>
    <t>https://img.nga.178.com/attachments/mon_202308/23/i2Qjr4-8a86ZiT3cSsg-gj.jpg</t>
  </si>
  <si>
    <t>https://img.nga.178.com/attachments/mon_202308/23/i2Qjr4-63eoZfT3cSsg-gj.jpg</t>
  </si>
  <si>
    <t>https://img.nga.178.com/attachments/mon_202308/23/i2Qjr4-fv0mZkT3cSsg-gj.jpg</t>
  </si>
  <si>
    <t>https://img.nga.178.com/attachments/mon_202308/23/i2Qjr4-cttgZcT3cSsg-gj.jpg</t>
  </si>
  <si>
    <t>https://img.nga.178.com/attachments/mon_202308/23/i2Qjr4-84skZgT3cSsg-gj.jpg</t>
  </si>
  <si>
    <t>https://img.nga.178.com/attachments/mon_202308/23/i2Qjr4-4li9ZfT3cSsg-g0.jpg</t>
  </si>
  <si>
    <t>https://img.nga.178.com/attachments/mon_202308/23/i2Qjr4-jkwZfT3cSsg-g0.jpg</t>
  </si>
  <si>
    <t>https://img.nga.178.com/attachments/mon_202308/23/i2Qjr4-hpy2ZeT3cSsg-gj.jpg</t>
  </si>
  <si>
    <t>https://img.nga.178.com/attachments/mon_202308/23/i2Qjr4-e1bgZcT3cSsg-gj.jpg</t>
  </si>
  <si>
    <t>https://img.nga.178.com/attachments/mon_202308/23/i2Qjr4-98t2ZdT3cSsg-gj.jpg</t>
  </si>
  <si>
    <t>汽船1</t>
    <phoneticPr fontId="1" type="noConversion"/>
  </si>
  <si>
    <t>汽船2</t>
    <phoneticPr fontId="1" type="noConversion"/>
  </si>
  <si>
    <t>报刊亭</t>
    <phoneticPr fontId="1" type="noConversion"/>
  </si>
  <si>
    <t>洗衣盆</t>
    <phoneticPr fontId="1" type="noConversion"/>
  </si>
  <si>
    <t>塞洛1</t>
    <phoneticPr fontId="1" type="noConversion"/>
  </si>
  <si>
    <t>末洁西</t>
    <phoneticPr fontId="1" type="noConversion"/>
  </si>
  <si>
    <t>克线2</t>
    <phoneticPr fontId="1" type="noConversion"/>
  </si>
  <si>
    <t>娜线1</t>
    <phoneticPr fontId="1" type="noConversion"/>
  </si>
  <si>
    <t>白淞1</t>
    <phoneticPr fontId="1" type="noConversion"/>
  </si>
  <si>
    <t>克线1</t>
    <phoneticPr fontId="1" type="noConversion"/>
  </si>
  <si>
    <t>试验场1</t>
    <phoneticPr fontId="1" type="noConversion"/>
  </si>
  <si>
    <t>中央实验室遗址</t>
  </si>
  <si>
    <t>水立方1</t>
  </si>
  <si>
    <t>（需要完成枫科院世界任务，否则位置不对）中央实验室传送点下方水立方顶部平台两个箱子点</t>
  </si>
  <si>
    <t>北水文站</t>
  </si>
  <si>
    <t>科院北1</t>
  </si>
  <si>
    <t>北水文1</t>
  </si>
  <si>
    <t>北水文塔二层保险柜</t>
  </si>
  <si>
    <t>北水文2</t>
  </si>
  <si>
    <t>北水文塔三层保险柜和书堆</t>
  </si>
  <si>
    <t>北水文3</t>
  </si>
  <si>
    <t>北水文塔四层两个台灯旁的点以及书桌</t>
  </si>
  <si>
    <t>北水文4</t>
  </si>
  <si>
    <t>北水文塔五层一个保险箱一个柜子</t>
  </si>
  <si>
    <t>发条工坊-上层</t>
  </si>
  <si>
    <t>工坊上1</t>
  </si>
  <si>
    <t>发条工坊大门处，图中右边点</t>
  </si>
  <si>
    <t>发条工坊-下层</t>
  </si>
  <si>
    <t>工坊下1</t>
  </si>
  <si>
    <t>发条工坊下层大房间内的两个书柜</t>
  </si>
  <si>
    <t>发条工坊-中层</t>
  </si>
  <si>
    <t>工坊中1</t>
  </si>
  <si>
    <t>发条工坊进门电梯出来后一旁的大零件</t>
  </si>
  <si>
    <t>工坊中2</t>
  </si>
  <si>
    <t>【做完通往奇点任务后可直接从中层牢笼旁大门过来】中层螺旋桨大房间西边书柜</t>
  </si>
  <si>
    <t>工坊中3</t>
  </si>
  <si>
    <t>【做完通往奇点任务后可直接从中层牢笼旁大门过来】中层螺旋桨大房间东边高处书柜</t>
  </si>
  <si>
    <t>工坊中4</t>
  </si>
  <si>
    <t>【做完通往奇点任务后可直接从中层牢笼旁大门过来】中层螺旋桨大房间不理科勒旁一个箱子和一个柜子</t>
  </si>
  <si>
    <t>工坊中5</t>
  </si>
  <si>
    <t>【做完通往奇点任务后可直接从中层牢笼旁大门过来】中层螺旋桨大房间南部路边零件</t>
  </si>
  <si>
    <t>工坊中6</t>
  </si>
  <si>
    <t>发条工坊中层往下层垂直通道最上层箱子</t>
  </si>
  <si>
    <t>工坊中7</t>
  </si>
  <si>
    <t>发条工坊中层往下层垂直通道次上层管道下的箱子</t>
  </si>
  <si>
    <t>工坊中8</t>
  </si>
  <si>
    <t>发条工坊中层往下层垂直通道次次上层箱子堆</t>
  </si>
  <si>
    <t>工坊中9</t>
  </si>
  <si>
    <t>发条工坊中层往下层垂直通道底层充电宝旁箱子</t>
  </si>
  <si>
    <t>工坊中10</t>
  </si>
  <si>
    <t>发条工坊中层往下层垂直通道底层牢笼旁箱子</t>
  </si>
  <si>
    <t>学术会堂</t>
  </si>
  <si>
    <t>会堂1</t>
  </si>
  <si>
    <t>枫科院学术会堂传送点旁边建筑垃圾堆</t>
  </si>
  <si>
    <t>会堂2</t>
  </si>
  <si>
    <t>大陀螺boss建筑南部二楼机关旁零件</t>
  </si>
  <si>
    <t>巴朗岛</t>
  </si>
  <si>
    <t>巴朗1</t>
  </si>
  <si>
    <t>巴朗被困的qq人营地，东边两个箱子</t>
  </si>
  <si>
    <t>巴朗2</t>
  </si>
  <si>
    <t>巴朗被困的qq人营地，木桶边箱子</t>
  </si>
  <si>
    <t>巴朗3</t>
  </si>
  <si>
    <t>巴朗被困的qq人营地，北部箱子</t>
  </si>
  <si>
    <t>废弃实验室</t>
  </si>
  <si>
    <t>梅雅德</t>
  </si>
  <si>
    <t>枫科院东南水下废弃实验室南部小房间内机械狗旁的书堆</t>
  </si>
  <si>
    <t>新枫科院</t>
  </si>
  <si>
    <t>科院东1</t>
  </si>
  <si>
    <t>枫科院东部路旁大零件</t>
  </si>
  <si>
    <t>科院东2</t>
  </si>
  <si>
    <t>枫科院东部建筑遗迹地下室中大房间内三点</t>
  </si>
  <si>
    <t>科院东3</t>
  </si>
  <si>
    <t>枫科院东部建筑遗迹地下室中小房间内台灯</t>
  </si>
  <si>
    <t>科院南1</t>
  </si>
  <si>
    <t>枫科院东南方废墟，断柱旁箱子</t>
  </si>
  <si>
    <t>科院南2</t>
  </si>
  <si>
    <t>枫科院东南方废墟，管道旁零件</t>
  </si>
  <si>
    <t>科院南3</t>
  </si>
  <si>
    <t>枫科院东南方岸边小路上的篷车两点</t>
  </si>
  <si>
    <t>科院南4</t>
  </si>
  <si>
    <t>枫科院东南方很多灯的废墟，零件上两点</t>
  </si>
  <si>
    <t>科院南5</t>
  </si>
  <si>
    <t>枫科院东南方废墟，二层大零件</t>
  </si>
  <si>
    <t>梅堡废弃生产区</t>
  </si>
  <si>
    <t>梅废1</t>
  </si>
  <si>
    <t>废弃生产区中央圆环西北方机关旁箱子</t>
  </si>
  <si>
    <t>梅废2</t>
  </si>
  <si>
    <t>废弃生产区西方通道中箱子</t>
  </si>
  <si>
    <t>梅废3</t>
  </si>
  <si>
    <t>废弃生产区东方通道中箱子</t>
  </si>
  <si>
    <t>梅堡生产区上层</t>
  </si>
  <si>
    <t>梅产上1</t>
  </si>
  <si>
    <t>生产区上层电梯西南方向路边箱子</t>
  </si>
  <si>
    <t>梅产上2</t>
  </si>
  <si>
    <t>生产区上层北部，路边箱子</t>
  </si>
  <si>
    <t>梅堡生产区下层</t>
  </si>
  <si>
    <t>梅产下1</t>
  </si>
  <si>
    <t>生产区下层，梅产下2转弯过来往西北看的箱子</t>
  </si>
  <si>
    <t>梅产下2</t>
  </si>
  <si>
    <t>生产区下层往生产区上层电梯前货架上箱子</t>
  </si>
  <si>
    <t>梅产下3</t>
  </si>
  <si>
    <t>生产区下层电梯前箱子【与梅管3有相同XY坐标】</t>
  </si>
  <si>
    <t>梅堡监舍区</t>
  </si>
  <si>
    <t>监舍区传送点右手边箱子</t>
  </si>
  <si>
    <t>梅舍2</t>
  </si>
  <si>
    <t>监舍区禁区管道尽头箱子</t>
  </si>
  <si>
    <t>梅舍3</t>
  </si>
  <si>
    <t>监舍区禁区管道通道路中间箱子</t>
  </si>
  <si>
    <t>梅舍4</t>
  </si>
  <si>
    <t>监舍区禁区上层支架第二层靠内侧箱子</t>
  </si>
  <si>
    <t>梅舍5</t>
  </si>
  <si>
    <t>监舍区禁区上层支架第三层箱子【与梅舍4相同XY坐标】</t>
  </si>
  <si>
    <t>梅堡管理区</t>
  </si>
  <si>
    <t>梅管1</t>
  </si>
  <si>
    <t>管理层传送点左手边箱子</t>
  </si>
  <si>
    <t>梅管2</t>
  </si>
  <si>
    <t>梅管1东南方向另一个箱子</t>
  </si>
  <si>
    <t>梅管3</t>
  </si>
  <si>
    <t>管理层往生产层电梯前箱子</t>
  </si>
  <si>
    <t>水下岩道</t>
  </si>
  <si>
    <t>岩道1</t>
  </si>
  <si>
    <t>水下岩道传送点东南方向铁板上一个放在箱子上的而工具箱</t>
  </si>
  <si>
    <t>岩道2</t>
  </si>
  <si>
    <t>岩道3</t>
  </si>
  <si>
    <t>水下岩道传送点东部铁板上层笼子旁箱子</t>
  </si>
  <si>
    <t>岩道4</t>
  </si>
  <si>
    <t>水下岩道传送点东部铁板上层放了提灯的箱子，图中右边点</t>
  </si>
  <si>
    <t>科院西岸</t>
  </si>
  <si>
    <t>科院西1</t>
  </si>
  <si>
    <t>枫科院西部海岸边传送点旁箱子， 图中左边大箱子</t>
  </si>
  <si>
    <t>科院西2</t>
  </si>
  <si>
    <t>枫科院西部内陆一个节拍器所在废墟中箱子</t>
  </si>
  <si>
    <t>科院西3</t>
  </si>
  <si>
    <t>枫科院西部海岸边几只挖矿机器人旁箱子， 图中左边箱子</t>
  </si>
  <si>
    <t>科院西4</t>
  </si>
  <si>
    <t>枫科院西部海岸边冰风役人旁箱子和篷车</t>
  </si>
  <si>
    <t>科院西5</t>
  </si>
  <si>
    <t>枫科院西部海岸边南部传送点下方箱子</t>
  </si>
  <si>
    <t>科院西6</t>
  </si>
  <si>
    <t>枫科院西部海岸边南部传送点东南水边箱子</t>
  </si>
  <si>
    <t>初遇研究员布罗意的断桥上零件</t>
  </si>
  <si>
    <t>初遇研究员布罗意的断桥南部下方箱子，图中右边光点</t>
  </si>
  <si>
    <t>初遇研究员布罗意的断桥东边桥下墙根处箱子</t>
  </si>
  <si>
    <t>艾伊古码头</t>
  </si>
  <si>
    <t>艾伊古1</t>
  </si>
  <si>
    <t>艾伊古码头东北边山头箱子，图中左边小箱子</t>
  </si>
  <si>
    <t>艾伊古2</t>
  </si>
  <si>
    <t>艾伊古码头东北边山头平台高处箱子，图中左边小箱子</t>
  </si>
  <si>
    <t>艾伊古3</t>
  </si>
  <si>
    <t>艾伊古码头东北边山下平台箱子，图中右边小箱子</t>
  </si>
  <si>
    <t>艾伊古4</t>
  </si>
  <si>
    <t>艾伊古码头东边一个6只箱子堆，图中左边点</t>
  </si>
  <si>
    <t>艾伊古5</t>
  </si>
  <si>
    <t>艾伊古码头岸边靠脸盆架的箱子堆</t>
  </si>
  <si>
    <t>艾伊古6</t>
  </si>
  <si>
    <t>艾伊古码头靠房子有挂灯的箱子堆，图中右边点</t>
  </si>
  <si>
    <t>行政院</t>
  </si>
  <si>
    <t>行政院1</t>
  </si>
  <si>
    <t>黎翡区神像对岸断桥下，两个螃蟹扒拉者的箱子</t>
  </si>
  <si>
    <t>行政院2</t>
  </si>
  <si>
    <t>枫科院行政区西南方向路边篷车，右边光点</t>
  </si>
  <si>
    <t>西水文站</t>
  </si>
  <si>
    <t>西水文1</t>
  </si>
  <si>
    <t>西水文站三层箱子</t>
  </si>
  <si>
    <t>西水文2</t>
  </si>
  <si>
    <t>西水温真四层箱子和柜子</t>
  </si>
  <si>
    <t>西水文3</t>
  </si>
  <si>
    <t>西水文站五层黑板旁箱子</t>
  </si>
  <si>
    <t>遗址东岸</t>
  </si>
  <si>
    <t>遗址东1</t>
  </si>
  <si>
    <t>水立方遗址东部山上QQ人聚集地旁一个篷车一个箱子</t>
  </si>
  <si>
    <t>遗址东2</t>
  </si>
  <si>
    <t>水立方遗址东部山上QQ人聚集地荒芒中继塔下一个工具箱</t>
  </si>
  <si>
    <t>野区</t>
  </si>
  <si>
    <t>驻外办1</t>
  </si>
  <si>
    <t>黎翡区神像下层，枫科院驻外资质申鹤办公室楼梯外侧齿轮</t>
  </si>
  <si>
    <t>驻外办2</t>
  </si>
  <si>
    <t>黎翡区神像下层，枫科院驻外资质申鹤办公室对面烛台箱子</t>
  </si>
  <si>
    <t>驻外办3</t>
  </si>
  <si>
    <t>黎翡区神像下层，枫科院驻外资质申鹤办公室北部室内大齿轮</t>
  </si>
  <si>
    <t>芒索斯山东部传送点一旁路边箱子和篷车</t>
  </si>
  <si>
    <t>[img]./mon_202310/09/i2Qqov4-b7ieK1sT3cSsg-g0.jpg[/img]</t>
  </si>
  <si>
    <t>[img]./mon_202310/09/i2Qcqac-by9gK27T3cSsg-g0.jpg[/img]</t>
  </si>
  <si>
    <t>[img]./mon_202310/09/i2Qcqad-9f0pK1pT3cSsg-g0.jpg[/img]</t>
  </si>
  <si>
    <t>[img]./mon_202310/09/i2Qcqa8-4s00K27T3cSsg-gm.jpg[/img]</t>
  </si>
  <si>
    <t>[img]./mon_202310/09/i2Qcqa9-2w0zK2dT3cSsg-gm.jpg[/img]</t>
  </si>
  <si>
    <t>[img]./mon_202310/09/i2Qcqaa-12exK2bT3cSsg-gm.jpg[/img]</t>
  </si>
  <si>
    <t>[img]./mon_202310/09/i2Qcqaa-i9uxK2dT3cSsg-gm.jpg[/img]</t>
  </si>
  <si>
    <t>[img]./mon_202310/09/i2Qcqab-fllsK1yT3cSsg-gm.jpg[/img]</t>
  </si>
  <si>
    <t>[img]./mon_202310/09/i2Qcqae-d94eK1yT3cSsg-g0.jpg[/img]</t>
  </si>
  <si>
    <t>[img]./mon_202310/09/i2Qcqaf-8yc5K1qT3cSsg-gj.jpg[/img]</t>
  </si>
  <si>
    <t>[img]./mon_202310/09/i2Qcqag-c11kK2hT3cSsg-gj.jpg[/img]</t>
  </si>
  <si>
    <t>[img]./mon_202310/09/i2Qcqah-cmr6K2dT3cSsg-gj.jpg[/img]</t>
  </si>
  <si>
    <t>[img]./mon_202310/09/i2Qqov5-aa9tK2eT3cSsg-gj.jpg[/img]</t>
  </si>
  <si>
    <t>[img]./mon_202310/09/i2Qqov5-a2khK2pT3cSsg-gj.jpg[/img]</t>
  </si>
  <si>
    <t>[img]./mon_202310/09/i2Qqov5-czsfK1lT3cSsg-g0.jpg[/img]</t>
  </si>
  <si>
    <t>[img]./mon_202310/09/i2Qqov5-8irpK1rT3cSsg-g0.jpg[/img]</t>
  </si>
  <si>
    <t>[img]./mon_202310/09/i2Qqov5-anmjK1sT3cSsg-g0.jpg[/img]</t>
  </si>
  <si>
    <t>[img]./mon_202310/09/i2Qqov5-eeq9K1uT3cSsg-g0.jpg[/img]</t>
  </si>
  <si>
    <t>[img]./mon_202310/09/i2Qcqap-9muxK2cT3cSsg-gj.jpg[/img]</t>
  </si>
  <si>
    <t>[img]./mon_202310/09/i2Qcqaq-apc5K20T3cSsg-gj.jpg[/img]</t>
  </si>
  <si>
    <t>[img]./mon_202310/09/i2Qcqar-9bnuK1rT3cSsg-gj.jpg[/img]</t>
  </si>
  <si>
    <t>[img]./mon_202310/09/i2Qcqas-dyc2K21T3cSsg-gj.jpg[/img]</t>
  </si>
  <si>
    <t>[img]./mon_202310/09/i2Qcqau-ggfpK20T3cSsg-g0.jpg[/img]</t>
  </si>
  <si>
    <t>[img]./mon_202310/09/i2Qcqaw-bh3rK20T3cSsg-g0.jpg[/img]</t>
  </si>
  <si>
    <t>芒索斯山东部南浅滩节拍器旁箱子</t>
    <phoneticPr fontId="1" type="noConversion"/>
  </si>
  <si>
    <t>[img]./mon_202310/09/i2Qqov6-9lplK1yT3cSsg-g0.jpg[/img]</t>
  </si>
  <si>
    <t>[img]./mon_202310/09/i2Qqov6-cvuzK21T3cSsg-g0.jpg[/img]</t>
  </si>
  <si>
    <t>[img]./mon_202310/09/i2Qqov6-9vs7K28T3cSsg-gm.jpg[/img]</t>
  </si>
  <si>
    <t>[img]./mon_202310/09/i2Qcqb4-9sjjK2hT3cSsg-g0.jpg[/img]</t>
  </si>
  <si>
    <t>[img]./mon_202310/09/i2Qcqb6-2y48ZcT3cSsg-g0.jpg[/img]</t>
  </si>
  <si>
    <t>[img]./mon_202310/09/i2Qcqb7-etswK1tT3cSsg-g0.jpg[/img]</t>
  </si>
  <si>
    <t>[img]./mon_202310/09/i2Qcqb8-c8esK1zT3cSsg-g0.jpg[/img]</t>
  </si>
  <si>
    <t>[img]./mon_202310/09/i2Qcqba-earpK1zT3cSsg-gm.jpg[/img]</t>
  </si>
  <si>
    <t>[img]./mon_202310/09/i2Qcqbc-d12sK22T3cSsg-g0.jpg[/img]</t>
  </si>
  <si>
    <t>[img]./mon_202310/09/i2Qcqbd-asx5K1jT3cSsg-g0.jpg[/img]</t>
  </si>
  <si>
    <t>[img]./mon_202310/09/i2Qqov7-8hg0K25T3cSsg-g0.jpg[/img]</t>
  </si>
  <si>
    <t>[img]./mon_202310/09/i2Qqov7-9ntcZaT3cSsg-gj.jpg[/img]</t>
  </si>
  <si>
    <t>[img]./mon_202310/09/i2Qqov7-cpy9K24T3cSsg-g0.jpg[/img]</t>
  </si>
  <si>
    <t>[img]./mon_202310/09/i2Qqov7-g3v8K2nT3cSsg-g0.jpg[/img]</t>
  </si>
  <si>
    <t>[img]./mon_202310/09/i2Qcqbn-f1g8K2iT3cSsg-gm.jpg[/img]</t>
  </si>
  <si>
    <t>[img]./mon_202310/09/i2Qcqbp-fykgK2iT3cSsg-gm.jpg[/img]</t>
  </si>
  <si>
    <t>[img]./mon_202310/09/i2Qcqbs-j4mnK2bT3cSsg-g0.jpg[/img]</t>
  </si>
  <si>
    <t>[img]./mon_202310/09/i2Qqov8-idozK2gT3cSsg-g0.jpg[/img]</t>
  </si>
  <si>
    <t>[img]./mon_202310/09/i2Qqov8-kvzbK2sT3cSsg-g0.jpg[/img]</t>
  </si>
  <si>
    <t>[img]./mon_202310/09/i2Qqov8-i515K2fT3cSsg-g0.jpg[/img]</t>
  </si>
  <si>
    <t>[img]./mon_202310/09/i2Qcqc0-bvhyK1vT3cSsg-gm.jpg[/img]</t>
  </si>
  <si>
    <t>[img]./mon_202310/09/i2Qcqc1-exclK20T3cSsg-g0.jpg[/img]</t>
  </si>
  <si>
    <t>[img]./mon_202310/09/i2Qcqc3-i54jK2iT3cSsg-g0.jpg[/img]</t>
  </si>
  <si>
    <t>[img]./mon_202310/09/i2Qcqc7-f0yhK25T3cSsg-g0.jpg[/img]</t>
  </si>
  <si>
    <t>[img]./mon_202310/09/i2Qqov9-gwytK21T3cSsg-g0.jpg[/img]</t>
  </si>
  <si>
    <t>[img]./mon_202310/09/i2Qqov9-btr1K1fT3cSsg-g0.jpg[/img]</t>
  </si>
  <si>
    <t>[img]./mon_202310/09/i2Qqov9-ddoqK1iT3cSsg-g0.jpg[/img]</t>
  </si>
  <si>
    <t>[img]./mon_202310/09/i2Qqov9-cc67K1hT3cSsg-g0.jpg[/img]</t>
  </si>
  <si>
    <t>[img]./mon_202310/09/i2Qqov9-gudhK1xT3cSsg-g0.jpg[/img]</t>
  </si>
  <si>
    <t>[img]./mon_202310/09/i2Qcqcg-fpwjK1mT3cSsg-g0.jpg[/img]</t>
  </si>
  <si>
    <t>[img]./mon_202310/09/i2Qcqch-g7xxK1sT3cSsg-g0.jpg[/img]</t>
  </si>
  <si>
    <t>[img]./mon_202310/09/i2Qcqci-g0dhK1sT3cSsg-g0.jpg[/img]</t>
  </si>
  <si>
    <t>[img]./mon_202310/09/i2Qcqcj-evr8K1nT3cSsg-g0.jpg[/img]</t>
  </si>
  <si>
    <t>[img]./mon_202310/09/i2Qcqck-bufmK21T3cSsg-g0.jpg[/img]</t>
  </si>
  <si>
    <t>[img]./mon_202310/09/i2Qcqcl-e0oxK1lT3cSsg-g0.jpg[/img]</t>
  </si>
  <si>
    <t>[img]./mon_202310/09/i2Qcqcm-d111K1nT3cSsg-g0.jpg[/img]</t>
  </si>
  <si>
    <t>[img]./mon_202310/09/i2Qcqco-61geK27T3cSsg-gm.jpg[/img]</t>
  </si>
  <si>
    <t>[img]./mon_202310/09/i2Qcqcp-4tomK2cT3cSsg-gm.jpg[/img]</t>
  </si>
  <si>
    <t>[img]./mon_202310/09/i2Qqova-26dkK24T3cSsg-g0.jpg[/img]</t>
  </si>
  <si>
    <t>[img]./mon_202310/09/i2Qqova-2b37K1tT3cSsg-g0.jpg[/img]</t>
  </si>
  <si>
    <t>[img]./mon_202310/09/i2Qqova-1ltK20T3cSsg-g0.jpg[/img]</t>
  </si>
  <si>
    <t>[img]./mon_202310/09/i2Qqova-f8ogK24T3cSsg-g0.jpg[/img]</t>
  </si>
  <si>
    <t>[img]./mon_202310/09/i2Qjz7-a660K24T3cSsg-g0.jpg[/img]</t>
  </si>
  <si>
    <t>[img]./mon_202310/09/i2Qjz7-78ldK2bT3cSsg-gj.jpg[/img]</t>
  </si>
  <si>
    <t>[img]./mon_202310/09/i2Qjz7-ypiK1zT3cSsg-g0.jpg[/img]</t>
  </si>
  <si>
    <t>[img]./mon_202310/09/i2Qjz7-fv93K2aT3cSsg-g0.jpg[/img]</t>
  </si>
  <si>
    <t>[img]./mon_202310/09/i2Qjz7-9dirK22T3cSsg-g0.jpg[/img]</t>
  </si>
  <si>
    <t>[img]./mon_202310/09/i2Qjz7-2q5mK1mT3cSsg-g0.jpg[/img]</t>
  </si>
  <si>
    <t>[img]./mon_202310/09/i2Qjz7-4887ZbT3cSsg-g0.jpg[/img]</t>
  </si>
  <si>
    <t>[img]./mon_202310/09/i2Qjz7-hzxuK21T3cSsg-gj.jpg[/img]</t>
  </si>
  <si>
    <t>[img]./mon_202310/09/i2Qjz7-8pvK2iT3cSsg-g0.jpg[/img]</t>
  </si>
  <si>
    <t>[img]./mon_202310/09/i2Qjz7-hif0K21T3cSsg-gm.jpg[/img]</t>
  </si>
  <si>
    <t>[img]./mon_202310/09/i2Qjz7-icr7K25T3cSsg-g0.jpg[/img]</t>
  </si>
  <si>
    <t>[img]./mon_202310/09/i2Qjz7-dkobK1yT3cSsg-g0.jpg[/img]</t>
  </si>
  <si>
    <t>[img]./mon_202310/09/i2Qjz7-8ig4K1sT3cSsg-g0.jpg[/img]</t>
  </si>
  <si>
    <t>[img]./mon_202310/09/i2Qjz7-5605K27T3cSsg-gm.jpg[/img]</t>
  </si>
  <si>
    <t>水下岩道传送点东南部铁板上层机关旁箱子</t>
    <phoneticPr fontId="1" type="noConversion"/>
  </si>
  <si>
    <t>枫科院北部传送点一旁路边箱子，图中右边点</t>
    <phoneticPr fontId="1" type="noConversion"/>
  </si>
  <si>
    <t>初遇研究员布罗意的断桥西边桥下墙根处箱子</t>
    <phoneticPr fontId="1" type="noConversion"/>
  </si>
  <si>
    <t>布罗意1</t>
    <phoneticPr fontId="1" type="noConversion"/>
  </si>
  <si>
    <t>布罗意2</t>
  </si>
  <si>
    <t>布罗意3</t>
  </si>
  <si>
    <t>布罗意4</t>
  </si>
  <si>
    <t>罐罐1</t>
    <phoneticPr fontId="1" type="noConversion"/>
  </si>
  <si>
    <t>罐罐2</t>
  </si>
  <si>
    <t>罐罐3</t>
  </si>
  <si>
    <t>枫科院南方废墟墙角，打破罐子后出现调查点 【注：该点无视100点限制】</t>
    <phoneticPr fontId="1" type="noConversion"/>
  </si>
  <si>
    <t>枫科院西北三岔路路边，打破罐子后出现调查点 【注：该点无视100点限制】</t>
    <phoneticPr fontId="1" type="noConversion"/>
  </si>
  <si>
    <t>枫科院西北方路边，打破罐子后出现调查点 【注：该点无视100点限制】</t>
    <phoneticPr fontId="1" type="noConversion"/>
  </si>
  <si>
    <t>下雨天，水天丛林中心地区的泡泡   [b]泡泡点无视100点刷新限制[/b]</t>
    <phoneticPr fontId="1" type="noConversion"/>
  </si>
  <si>
    <t>主矿区，观测平台东南方向半空中的断桥，打破三个木桶后再打破冒出来的罐子可以出现调查点  [b]注：该点无视100点限制[/b]</t>
    <phoneticPr fontId="1" type="noConversion"/>
  </si>
  <si>
    <t>梅舍1</t>
    <phoneticPr fontId="1" type="noConversion"/>
  </si>
  <si>
    <t>芒山东1</t>
    <phoneticPr fontId="1" type="noConversion"/>
  </si>
  <si>
    <t>芒山东2</t>
    <phoneticPr fontId="1" type="noConversion"/>
  </si>
  <si>
    <t>[img]./mon_202310/12/i2Quwhs-k1lK24T3cSsg-gm.jpg[/img]</t>
  </si>
  <si>
    <t>镀金C1</t>
    <phoneticPr fontId="1" type="noConversion"/>
  </si>
  <si>
    <t>镀金C2</t>
    <phoneticPr fontId="1" type="noConversion"/>
  </si>
  <si>
    <t>镀金C烹饪边的那点</t>
    <phoneticPr fontId="1" type="noConversion"/>
  </si>
  <si>
    <t>[img]./mon_202310/18/i2Q18y-6l8zK1xT3cSsg-gg.jpg[/img]</t>
  </si>
  <si>
    <t>[img]./mon_202310/18/i2Q18y-g2vaK26T3cSsg-gg.jpg[/img]</t>
  </si>
  <si>
    <t>[img]./mon_202310/18/i2Q18y-kotjK1xT3cSsg-gh.jpg[/img]</t>
  </si>
  <si>
    <t>[img]./mon_202310/18/i2Q18y-8jkoK2bT3cSsg-gg.jpg[/img]</t>
  </si>
  <si>
    <t>[img]./mon_202310/18/i2Q18y-hp3oK2qT3cSsg-gg.jpg[/img]</t>
  </si>
  <si>
    <t>[img]./mon_202310/18/i2Q18y-5q9dK25T3cSsg-gg.jpg[/img]</t>
  </si>
  <si>
    <t>[img]./mon_202310/18/i2Q18y-f0cxZaT3cSsg-gg.jpg[/img]</t>
  </si>
  <si>
    <t>[img]./mon_202310/18/i2Q18y-57ztZbT3cSsg-gg.jpg[/img]</t>
  </si>
  <si>
    <t>[img]./mon_202310/18/i2Q18y-efguK29T3cSsg-gg.jpg[/img]</t>
  </si>
  <si>
    <t>[img]./mon_202310/18/i2Q18y-2qzoK2nT3cSsg-gg.jpg[/img]</t>
  </si>
  <si>
    <t>[img]./mon_202310/18/i2Q18y-dhnsK25T3cSsg-gg.jpg[/img]</t>
  </si>
  <si>
    <t>[img]./mon_202310/18/i2Q18y-2kj5ZbT3cSsg-gg.jpg[/img]</t>
  </si>
  <si>
    <t>[img]./mon_202310/18/i2Q18y-ct4nK2jT3cSsg-gg.jpg[/img]</t>
  </si>
  <si>
    <t>[img]./mon_202310/18/i2Q18y-e21nK2pT3cSsg-gg.jpg[/img]</t>
  </si>
  <si>
    <t>[img]./mon_202310/18/i2Q18y-6hdsXcZ3aT3cSyk-k0.jpg[/img]</t>
  </si>
  <si>
    <t>[img]./mon_202310/18/i2Q18y-hf0aK2bT3cSsg-gh.jpg[/img]</t>
  </si>
  <si>
    <t>[img]./mon_202310/18/i2Q18y-j7deXfZ4bT3cSl3-zk.jpg[/img]</t>
  </si>
  <si>
    <t>[img]./mon_202310/18/i2Q18y-atcmK2iT3cSsg-gg.jpg[/img]</t>
  </si>
  <si>
    <t>[img]./mon_202310/18/i2Q18y-aq5K2lT3cSsg-gg.jpg[/img]</t>
  </si>
  <si>
    <t>[img]./mon_202310/18/i2Q18y-9r3kK2pT3cSsg-gg.jpg[/img]</t>
  </si>
  <si>
    <t>[img]./mon_202310/18/i2Q18y-k54lZcT3cSsg-gg.jpg[/img]</t>
  </si>
  <si>
    <t>[img]./mon_202310/18/i2Q18y-89d5K2lT3cSsg-gg.jpg[/img]</t>
  </si>
  <si>
    <t>[img]./mon_202310/18/i2Q18y-jeahZgT3cSpa-sg.jpg[/img]</t>
  </si>
  <si>
    <t>[img]./mon_202310/18/i2Q18y-9368K2mT3cSsg-gg.jpg[/img]</t>
  </si>
  <si>
    <t>[img]./mon_202310/18/i2Q18y-icqzK27T3cSsg-gg.jpg[/img]</t>
  </si>
  <si>
    <t>[img]./mon_202310/18/i2Q18y-6o7mK2nT3cSsg-gg.jpg[/img]</t>
  </si>
  <si>
    <t>[img]./mon_202310/18/i2Q18y-idu9K2sT3cSsg-gg.jpg[/img]</t>
  </si>
  <si>
    <t>[img]./mon_202310/18/i2Q18y-6fv0K23T3cSsg-gg.jpg[/img]</t>
  </si>
  <si>
    <t>[img]./mon_202310/18/i2Q18y-i0ivK2oT3cSsg-gg.jpg[/img]</t>
  </si>
  <si>
    <t>[img]./mon_202310/18/i2Q18y-6ritZbT3cSsg-gg.jpg[/img]</t>
  </si>
  <si>
    <t>[img]./mon_202310/18/i2Q18y-gvtgZcT3cSsg-gg.jpg[/img]</t>
  </si>
  <si>
    <t>[img]./mon_202310/18/i2Q18y-692tZbT3cSsg-gg.jpg[/img]</t>
  </si>
  <si>
    <t>[img]./mon_202310/18/i2Q18y-8yxpZfT3cSsg-gg.jpg[/img]</t>
  </si>
  <si>
    <t>[img]./mon_202310/18/i2Q18y-jw79K1wT3cSsg-gg.jpg[/img]</t>
  </si>
  <si>
    <t>[img]./mon_202310/18/i2Q18y-81j2K1mT3cSsg-gg.jpg[/img]</t>
  </si>
  <si>
    <t>[img]./mon_202310/18/i2Q18y-hpe3K1tT3cSsg-gg.jpg[/img]</t>
  </si>
  <si>
    <t>[img]./mon_202310/18/i2Q18y-7hmeZ25T3cSvw-hv.jpg[/img]</t>
  </si>
  <si>
    <t>[img]./mon_202310/18/i2Q18y-i84iK21T3cSsg-gg.jpg[/img]</t>
  </si>
  <si>
    <t>[img]./mon_202310/18/i2Q18y-6a0bK1zT3cSsg-gg.jpg[/img]</t>
  </si>
  <si>
    <t>[img]./mon_202310/18/i2Q18y-fx1bK25T3cSsg-gg.jpg[/img]</t>
  </si>
  <si>
    <t>[img]./mon_202310/18/i2Q18y-44ttK1zT3cSsg-gg.jpg[/img]</t>
  </si>
  <si>
    <t>[img]./mon_202310/18/i2Q18y-hyd2K2dT3cSsg-gg.jpg[/img]</t>
  </si>
  <si>
    <t>[img]./mon_202310/18/i2Q18y-7eeiK20T3cSsg-gg.jpg[/img]</t>
  </si>
  <si>
    <t>[img]./mon_202310/18/i2Q18y-hf87ZaT3cSsg-gg.jpg[/img]</t>
  </si>
  <si>
    <t>[img]./mon_202310/18/i2Q18y-5wb8K1wT3cSsg-gg.jpg[/img]</t>
  </si>
  <si>
    <t>[img]./mon_202310/18/i2Q18y-fxodK22T3cSsg-gg.jpg[/img]</t>
  </si>
  <si>
    <t>[img]./mon_202310/18/i2Q18y-4eorK1yT3cSsg-gg.jpg[/img]</t>
  </si>
  <si>
    <t>[img]./mon_202310/18/i2Q18y-e8rqK2bT3cSsg-gg.jpg[/img]</t>
  </si>
  <si>
    <t>[img]./mon_202310/18/i2Q18y-3935ZcT3cSsg-gg.jpg[/img]</t>
  </si>
  <si>
    <t>[img]./mon_202310/18/i2Q18y-e2mvZ1sT3cSwy-ig.jpg[/img]</t>
  </si>
  <si>
    <t>[img]./mon_202310/18/i2Q18y-4xj0Z24T3cSwx-ij.jpg[/img]</t>
  </si>
  <si>
    <t>[img]./mon_202310/18/i2Q18y-h0jyZ23T3cSww-ih.jpg[/img]</t>
  </si>
  <si>
    <t>[img]./mon_202310/18/i2Q18y-9qheZ27T3cSwz-ij.jpg[/img]</t>
  </si>
  <si>
    <t>[img]./mon_202310/18/i2Q18y-agiZ29T3cSx0-ii.jpg[/img]</t>
  </si>
  <si>
    <t>[img]./mon_202310/18/i2Q18y-buj3Z28T3cSws-i1.jpg[/img]</t>
  </si>
  <si>
    <t>[img]./mon_202310/18/i2Q18y-17hpK1qT3cSsg-gg.jpg[/img]</t>
  </si>
  <si>
    <t>[img]./mon_202310/18/i2Q18y-azaoZaT3cSsg-gg.jpg[/img]</t>
  </si>
  <si>
    <t>[img]./mon_202310/18/i2Q18y-kz16K22T3cSsg-gg.jpg[/img]</t>
  </si>
  <si>
    <t>[img]./mon_202310/18/i2Q18y-a4ocK2aT3cSsg-gg.jpg[/img]</t>
  </si>
  <si>
    <t>[img]./mon_202310/18/i2Q18y-jfz6K25T3cSsg-gg.jpg[/img]</t>
  </si>
  <si>
    <t>[img]./mon_202310/18/i2Q18y-7hniK29T3cSsg-gg.jpg[/img]</t>
  </si>
  <si>
    <t>[img]./mon_202310/18/i2Q18y-h09wK21T3cSsg-gg.jpg[/img]</t>
  </si>
  <si>
    <t>[img]./mon_202310/18/i2Q18y-51zlK1tT3cSsg-fi.jpg[/img]</t>
  </si>
  <si>
    <t>[img]./mon_202310/18/i2Q18y-h44yK23T3cSsg-gg.jpg[/img]</t>
  </si>
  <si>
    <t>[img]./mon_202310/18/i2Q18y-6g0sZcT3cSsg-gg.jpg[/img]</t>
  </si>
  <si>
    <t>[img]./mon_202310/18/i2Q18y-g7ctZeT3cSsg-gg.jpg[/img]</t>
  </si>
  <si>
    <t>[img]./mon_202310/18/i2Q18y-4b7pK1oT3cSsg-gg.jpg[/img]</t>
  </si>
  <si>
    <t>[img]./mon_202310/18/i2Q18y-f1v5Z2fT3cSwh-hs.jpg[/img]</t>
  </si>
  <si>
    <t>海祇岛</t>
  </si>
  <si>
    <t>石像1</t>
  </si>
  <si>
    <t>神像下山路旁的石像</t>
  </si>
  <si>
    <t>[collapse=查看详细][img]./mon_202109/04/i2Qboeh-g0shZdT3cSsg-gg.jpg[/img][/collapse]</t>
  </si>
  <si>
    <t>https://img.nga.178.com/attachments/mon_202109/04/i2Qboeh-g0shZdT3cSsg-gg.jpg</t>
  </si>
  <si>
    <t>下山路过的水池中的神像</t>
  </si>
  <si>
    <t>[collapse=查看详细][img]./mon_202109/04/i2Quavt-hpbgZfT3cSsg-gg.jpg[/img][/collapse]</t>
  </si>
  <si>
    <t>https://img.nga.178.com/attachments/mon_202109/04/i2Quavt-hpbgZfT3cSsg-gg.jpg</t>
  </si>
  <si>
    <t>岩石顶上的石像</t>
  </si>
  <si>
    <t>[collapse=查看详细][img]./mon_202109/04/i2Quavs-eh2jZdT3cSsg-gg.jpg[/img][/collapse]</t>
  </si>
  <si>
    <t>https://img.nga.178.com/attachments/mon_202109/04/i2Quavs-eh2jZdT3cSsg-gg.jpg</t>
  </si>
  <si>
    <t>路边小崖上的石像</t>
  </si>
  <si>
    <t>[collapse=查看详细][img]./mon_202109/04/i2Quavr-cisvZhT3cSsg-gg.jpg[/img][/collapse]</t>
  </si>
  <si>
    <t>https://img.nga.178.com/attachments/mon_202109/04/i2Quavr-cisvZhT3cSsg-gg.jpg</t>
  </si>
  <si>
    <t>石像5</t>
  </si>
  <si>
    <t>藏宝洞对面岩石上的石像</t>
  </si>
  <si>
    <t>[collapse=查看详细][img]./mon_202109/04/i2Quavp-kya3ZgT3cSsg-gg.jpg[/img][/collapse]</t>
  </si>
  <si>
    <t>https://img.nga.178.com/attachments/mon_202109/04/i2Quavp-kya3ZgT3cSsg-gg.jpg</t>
  </si>
  <si>
    <t>藏宝洞1</t>
  </si>
  <si>
    <t>藏宝洞内破桶和洞外的箱子</t>
  </si>
  <si>
    <t>[collapse=查看详细][img]./mon_202109/05/i2Qj77-22paZbT3cSsg-gg.jpg[/img][/collapse]</t>
  </si>
  <si>
    <t>https://img.nga.178.com/attachments/mon_202109/05/i2Qj77-22paZbT3cSsg-gg.jpg</t>
  </si>
  <si>
    <t>石像6</t>
  </si>
  <si>
    <t>神像正西方向孤岛岩石上的石像</t>
  </si>
  <si>
    <t>[collapse=查看详细][img]./mon_202109/04/i2Qboeg-9gdiZgT3cSsg-gg.jpg[/img][/collapse]</t>
  </si>
  <si>
    <t>https://img.nga.178.com/attachments/mon_202109/04/i2Qboeg-9gdiZgT3cSsg-gg.jpg</t>
  </si>
  <si>
    <t>石像7</t>
  </si>
  <si>
    <t>瀑布旁边悬崖边上的石像</t>
  </si>
  <si>
    <t>[collapse=查看详细][img]./mon_202109/04/i2Quavn-9pwyZkT3cSsg-gg.jpg[/img][/collapse]</t>
  </si>
  <si>
    <t>https://img.nga.178.com/attachments/mon_202109/04/i2Quavn-9pwyZkT3cSsg-gg.jpg</t>
  </si>
  <si>
    <t>石像7对面悬崖上的石像，从石像7飞到对面的雷种子那飞雷楔上来</t>
  </si>
  <si>
    <t>[collapse=查看详细][img]./mon_202109/04/i2Quavm-4pjgZjT3cSsg-gg.jpg[/img][/collapse]</t>
  </si>
  <si>
    <t>https://img.nga.178.com/attachments/mon_202109/04/i2Quavm-4pjgZjT3cSsg-gg.jpg</t>
  </si>
  <si>
    <t>岩洞下、若雷石旁的石像</t>
  </si>
  <si>
    <t>[collapse=查看详细][img]./mon_202109/04/i2Quavk-dm76ZhT3cSsg-gg.jpg[/img][/collapse]</t>
  </si>
  <si>
    <t>https://img.nga.178.com/attachments/mon_202109/04/i2Quavk-dm76ZhT3cSsg-gg.jpg</t>
  </si>
  <si>
    <t>望泷村1</t>
  </si>
  <si>
    <t>传送点西北方悬崖下的蓝色房子旁的箱子点</t>
  </si>
  <si>
    <t>[collapse=查看详细][img]./mon_202109/04/i2Qboeg-9y48ZkT3cSsg-gg.jpg[/img][/collapse]</t>
  </si>
  <si>
    <t>https://img.nga.178.com/attachments/mon_202109/04/i2Qboeg-9y48ZkT3cSsg-gg.jpg</t>
  </si>
  <si>
    <t>石像10</t>
  </si>
  <si>
    <t>路边大树下的石像</t>
  </si>
  <si>
    <t>[collapse=查看详细][img]./mon_202109/04/i2Quavo-fa9rZiT3cSsg-gg.jpg[/img][/collapse]</t>
  </si>
  <si>
    <t>https://img.nga.178.com/attachments/mon_202109/04/i2Quavo-fa9rZiT3cSsg-gg.jpg</t>
  </si>
  <si>
    <t>石像11</t>
  </si>
  <si>
    <t>石像6往西北方向悬崖跳下去，的湖中心石像</t>
  </si>
  <si>
    <t>[collapse=查看详细][img]./mon_202109/04/i2Qv3op-a7j5ZdT3cSsg-gg.jpg[/img][/collapse]</t>
  </si>
  <si>
    <t>https://img.nga.178.com/attachments/mon_202109/04/i2Qv3op-a7j5ZdT3cSsg-gg.jpg</t>
  </si>
  <si>
    <t>水帘洞1</t>
  </si>
  <si>
    <t>水月池副本西南方向瀑布下的冒险者营地，包括主帐篷的两个点，主帐篷北方角落里的一个点，和山崖栈道上的两个点</t>
  </si>
  <si>
    <t>[collapse=查看详细][img]./mon_202109/04/i2Qboeg-4z0fZbT3cSsg-gg.jpg[/img][/collapse]</t>
  </si>
  <si>
    <t>https://img.nga.178.com/attachments/mon_202109/04/i2Qboeg-4z0fZbT3cSsg-gg.jpg</t>
  </si>
  <si>
    <t>石像12</t>
  </si>
  <si>
    <t>传送点北方，瀑布中间小岛上的石像</t>
  </si>
  <si>
    <t>[collapse=查看详细][img]./mon_202109/04/i2Qboeg-av87ZeT3cSsg-gg.jpg[/img][/collapse]</t>
  </si>
  <si>
    <t>https://img.nga.178.com/attachments/mon_202109/04/i2Qboeg-av87ZeT3cSsg-gg.jpg</t>
  </si>
  <si>
    <t>两个传送点之间岛上的废墟</t>
  </si>
  <si>
    <t>[collapse=查看详细][img]./mon_202109/04/i2Qboeh-fronZgT3cSsg-gg.jpg[/img][/collapse]</t>
  </si>
  <si>
    <t>https://img.nga.178.com/attachments/mon_202109/04/i2Qboeh-fronZgT3cSsg-gg.jpg</t>
  </si>
  <si>
    <t>废墟1</t>
  </si>
  <si>
    <t>传送点北方的废墟，两个点都是</t>
  </si>
  <si>
    <t>[collapse=查看详细][img]./mon_202109/04/i2Qboeh-hinlZcT3cSsg-gg.jpg[/img][/collapse]</t>
  </si>
  <si>
    <t>https://img.nga.178.com/attachments/mon_202109/04/i2Qboeh-hinlZcT3cSsg-gg.jpg</t>
  </si>
  <si>
    <t>水月池狸猫点</t>
  </si>
  <si>
    <t>水月池副本往水帘洞去的路上，在岸边的小石像钱，看破物是一个雷灯</t>
  </si>
  <si>
    <t>珊瑚宫狸猫点</t>
  </si>
  <si>
    <t>珊瑚宫传送点往东北方向下层的山坡上，看破物是一个参拜神像</t>
  </si>
  <si>
    <t>清籁岛</t>
  </si>
  <si>
    <t>越石村1</t>
  </si>
  <si>
    <t>越石村最高处房子旁的箱子</t>
  </si>
  <si>
    <t>[collapse=查看详细][img]./mon_202109/05/i2Qj77-8aioZiT3cSsg-gg.jpg[/img][/collapse]</t>
  </si>
  <si>
    <t>https://img.nga.178.com/attachments/mon_202109/05/i2Qj77-8aioZiT3cSsg-gg.jpg</t>
  </si>
  <si>
    <t>越石村1下来一层石垒墙边的箱子，只有靠西边的是</t>
  </si>
  <si>
    <t>[collapse=查看详细][img]./mon_202109/05/i2Qj77-jjhzZcT3cSsg-gg.jpg[/img][/collapse]</t>
  </si>
  <si>
    <t>https://img.nga.178.com/attachments/mon_202109/05/i2Qj77-jjhzZcT3cSsg-gg.jpg</t>
  </si>
  <si>
    <t>越石村2往西边靠岩石山体的箱子</t>
  </si>
  <si>
    <t>[collapse=查看详细][img]./mon_202109/05/i2Qj77-jcxgZcT3cSsg-gg.jpg[/img][/collapse]</t>
  </si>
  <si>
    <t>https://img.nga.178.com/attachments/mon_202109/05/i2Qj77-jcxgZcT3cSsg-gg.jpg</t>
  </si>
  <si>
    <t>清籁旧宝任务地窖中东北方向的两个点</t>
  </si>
  <si>
    <t>[collapse=查看详细][img]./mon_202109/05/i2Qj77-jz62ZdT3cSsg-gg.jpg[/img][/collapse]</t>
  </si>
  <si>
    <t>https://img.nga.178.com/attachments/mon_202109/05/i2Qj77-jz62ZdT3cSsg-gg.jpg</t>
  </si>
  <si>
    <t>越石村4爬出来往北下一个平台，平台边缘的桶</t>
  </si>
  <si>
    <t>[collapse=查看详细][img]./mon_202109/05/i2Qj77-99ycZfT3cSsg-gg.jpg[/img][/collapse]</t>
  </si>
  <si>
    <t>https://img.nga.178.com/attachments/mon_202109/05/i2Qj77-99ycZfT3cSsg-gg.jpg</t>
  </si>
  <si>
    <t>越石村最北方木栅栏边的箱子</t>
  </si>
  <si>
    <t>[collapse=查看详细][img]./mon_202109/05/i2Qj77-kz69ZiT3cSsg-gg.jpg[/img][/collapse]</t>
  </si>
  <si>
    <t>https://img.nga.178.com/attachments/mon_202109/05/i2Qj77-kz69ZiT3cSsg-gg.jpg</t>
  </si>
  <si>
    <t>营地1</t>
  </si>
  <si>
    <t>愚人众营地，一个是帐篷边货车上的点，还有货车对面箱子上的两个点</t>
  </si>
  <si>
    <t>[collapse=查看详细][img]./mon_202109/05/i2Qj77-hvekZkT3cSsg-gg.jpg[/img][/collapse]</t>
  </si>
  <si>
    <t>https://img.nga.178.com/attachments/mon_202109/05/i2Qj77-hvekZkT3cSsg-gg.jpg</t>
  </si>
  <si>
    <t>清籁丸1</t>
  </si>
  <si>
    <t>从清籁丸船身破洞进入，左拐</t>
  </si>
  <si>
    <t>[collapse=查看详细][img]./mon_202109/05/i2Qj77-gozhZfT3cSsg-gg.jpg[/img][/collapse]</t>
  </si>
  <si>
    <t>https://img.nga.178.com/attachments/mon_202109/05/i2Qj77-gozhZfT3cSsg-gg.jpg</t>
  </si>
  <si>
    <t>从清籁丸1的位置往西走到底</t>
  </si>
  <si>
    <t>[collapse=查看详细][img]./mon_202109/05/i2Qj77-eqqqZbT3cSsg-gg.jpg[/img][/collapse]</t>
  </si>
  <si>
    <t>https://img.nga.178.com/attachments/mon_202109/05/i2Qj77-eqqqZbT3cSsg-gg.jpg</t>
  </si>
  <si>
    <t>清籁丸2往北看</t>
  </si>
  <si>
    <t>[collapse=查看详细][img]./mon_202109/05/i2Qj77-krpdZbT3cSsg-gg.jpg[/img][/collapse]</t>
  </si>
  <si>
    <t>https://img.nga.178.com/attachments/mon_202109/05/i2Qj77-krpdZbT3cSsg-gg.jpg</t>
  </si>
  <si>
    <t>从清籁丸3往前出门右拐，跳过断层往东走到底，门边两个点</t>
  </si>
  <si>
    <t>[collapse=查看详细][img]./mon_202109/05/i2Qj77-6btoZcT3cSsg-gg.jpg[/img][/collapse]</t>
  </si>
  <si>
    <t>https://img.nga.178.com/attachments/mon_202109/05/i2Qj77-6btoZcT3cSsg-gg.jpg</t>
  </si>
  <si>
    <t>下层入口对面的两个箱子点</t>
  </si>
  <si>
    <t>[collapse=查看详细][img]./mon_202109/05/i2Qj77-dy4mZcT3cSsg-gg.jpg[/img][/collapse]</t>
  </si>
  <si>
    <t>https://img.nga.178.com/attachments/mon_202109/05/i2Qj77-dy4mZcT3cSsg-gg.jpg</t>
  </si>
  <si>
    <t>清籁丸5前方塌陷下去，下层大厅中央岩石旁的两个箱子</t>
  </si>
  <si>
    <t>[collapse=查看详细][img]./mon_202109/05/i2Qj77-1s89ZeT3cSsg-gg.jpg[/img][/collapse]</t>
  </si>
  <si>
    <t>https://img.nga.178.com/attachments/mon_202109/05/i2Qj77-1s89ZeT3cSsg-gg.jpg</t>
  </si>
  <si>
    <t>清籁丸7</t>
  </si>
  <si>
    <t>从清籁丸6处回头往西，房间门口的箱子</t>
  </si>
  <si>
    <t>[collapse=查看详细][img]./mon_202109/05/i2Qj77-hy6kZeT3cSsg-gg.jpg[/img][/collapse]</t>
  </si>
  <si>
    <t>https://img.nga.178.com/attachments/mon_202109/05/i2Qj77-hy6kZeT3cSsg-gg.jpg</t>
  </si>
  <si>
    <t>清籁丸8</t>
  </si>
  <si>
    <t>进清籁丸7旁边的房间，房间内一层的楼梯下</t>
  </si>
  <si>
    <t>[collapse=查看详细][img]./mon_202109/05/i2Qj77-7usvZgT3cSsg-gg.jpg[/img][/collapse]</t>
  </si>
  <si>
    <t>https://img.nga.178.com/attachments/mon_202109/05/i2Qj77-7usvZgT3cSsg-gg.jpg</t>
  </si>
  <si>
    <t>清籁丸9</t>
  </si>
  <si>
    <t>清籁丸7上楼梯，三个点</t>
  </si>
  <si>
    <t>[collapse=查看详细][img]./mon_202109/05/i2Qj77-8tylZeT3cSsg-gg.jpg[/img][/collapse]</t>
  </si>
  <si>
    <t>https://img.nga.178.com/attachments/mon_202109/05/i2Qj77-8tylZeT3cSsg-gg.jpg</t>
  </si>
  <si>
    <t>冒险家营地，三个棚子下面的点，不在棚子下的箱子不是</t>
  </si>
  <si>
    <t>[collapse=查看详细][img]./mon_202109/05/i2Qj77-hhmxZfT3cSsg-gg.jpg[/img][/collapse]</t>
  </si>
  <si>
    <t>https://img.nga.178.com/attachments/mon_202109/05/i2Qj77-hhmxZfT3cSsg-gg.jpg</t>
  </si>
  <si>
    <t>箱子1</t>
  </si>
  <si>
    <t>营地2南方山上，摸雷种子，飞雷楔到西边的山崖上的箱子</t>
  </si>
  <si>
    <t>[collapse=查看详细][img]./mon_202109/05/i2Qj77-1x5cZkT3cSsg-gg.jpg[/img][/collapse]</t>
  </si>
  <si>
    <t>https://img.nga.178.com/attachments/mon_202109/05/i2Qj77-1x5cZkT3cSsg-gg.jpg</t>
  </si>
  <si>
    <t>箱子1往北的另一组箱子</t>
  </si>
  <si>
    <t>[collapse=查看详细][img]./mon_202109/05/i2Qj77-bqlwZkT3cSsg-gg.jpg[/img][/collapse]</t>
  </si>
  <si>
    <t>https://img.nga.178.com/attachments/mon_202109/05/i2Qj77-bqlwZkT3cSsg-gg.jpg</t>
  </si>
  <si>
    <t>箱子2继续往北，注意只有南方的点是圣遗物</t>
  </si>
  <si>
    <t>[collapse=查看详细][img]./mon_202109/05/i2Qj77-fmvbZjT3cSsg-gg.jpg[/img][/collapse]</t>
  </si>
  <si>
    <t>https://img.nga.178.com/attachments/mon_202109/05/i2Qj77-fmvbZjT3cSsg-gg.jpg</t>
  </si>
  <si>
    <t>遗迹1</t>
  </si>
  <si>
    <t>箱子3往东方向跳下来的遗迹中</t>
  </si>
  <si>
    <t>[collapse=查看详细][img]./mon_202109/05/i2Qj77-hslgZgT3cSsg-gg.jpg[/img][/collapse]</t>
  </si>
  <si>
    <t>https://img.nga.178.com/attachments/mon_202109/05/i2Qj77-hslgZgT3cSsg-gg.jpg</t>
  </si>
  <si>
    <t>遗迹2</t>
  </si>
  <si>
    <t>遗迹1往南，山体边的箱子，只有南边点是圣遗物</t>
  </si>
  <si>
    <t>[collapse=查看详细][img]./mon_202109/05/i2Qbsxh-h1eqZhT3cSsg-gg.jpg[/img][/collapse]</t>
  </si>
  <si>
    <t>https://img.nga.178.com/attachments/mon_202109/05/i2Qbsxh-h1eqZhT3cSsg-gg.jpg</t>
  </si>
  <si>
    <t>盗宝团营地，北边竖着个三叉的两个点</t>
  </si>
  <si>
    <t>[collapse=查看详细][img]./mon_202109/05/i2Qj77-3x8tZiT3cSsg-gg.jpg[/img][/collapse]</t>
  </si>
  <si>
    <t>https://img.nga.178.com/attachments/mon_202109/05/i2Qj77-3x8tZiT3cSsg-gg.jpg</t>
  </si>
  <si>
    <t>浅籁神社背后树根边的三个点</t>
  </si>
  <si>
    <t>[collapse=查看详细][img]./mon_202109/05/i2Qj77-jrqZeT3cSsg-gg.jpg[/img][/collapse]</t>
  </si>
  <si>
    <t>https://img.nga.178.com/attachments/mon_202109/05/i2Qj77-jrqZeT3cSsg-gg.jpg</t>
  </si>
  <si>
    <t>木船1</t>
  </si>
  <si>
    <t>传送点东南方向岛屿岸边的船</t>
  </si>
  <si>
    <t>[collapse=查看详细][img]./mon_202109/05/i2Qj77-9f31ZcT3cSsg-gg.jpg[/img][/collapse]</t>
  </si>
  <si>
    <t>https://img.nga.178.com/attachments/mon_202109/05/i2Qj77-9f31ZcT3cSsg-gg.jpg</t>
  </si>
  <si>
    <t>木船1往南方向岸边的破船，只有北方点是圣遗物</t>
  </si>
  <si>
    <t>[collapse=查看详细][img]./mon_202109/05/i2Qj77-gadqZdT3cSsg-gg.jpg[/img][/collapse]</t>
  </si>
  <si>
    <t>https://img.nga.178.com/attachments/mon_202109/05/i2Qj77-gadqZdT3cSsg-gg.jpg</t>
  </si>
  <si>
    <t>天云峠狸猫点</t>
  </si>
  <si>
    <t>地图东南方向岛屿的最南端，看破物是一堆箱子</t>
  </si>
  <si>
    <t>平海砦狸猫点</t>
  </si>
  <si>
    <t>营地2西北，看破物是一个火把</t>
  </si>
  <si>
    <t>清籁丸北狸猫点</t>
  </si>
  <si>
    <t>清籁丸北部山坡上，看破物是一个火把</t>
  </si>
  <si>
    <t>清籁洞口狸猫点</t>
  </si>
  <si>
    <t>传送点往东北方向，清籁洞入口前的山坡上，看破物是一个雷元素方碑</t>
  </si>
  <si>
    <t>[img]./mon_202310/18/i2Q18y-37lkK2hT3cSsg-gg.jpg[/img]</t>
  </si>
  <si>
    <t>[img]./mon_202310/18/i2Q18y-dytkZaT3cSsg-gg.jpg[/img]</t>
  </si>
  <si>
    <t>[img]./mon_202310/18/i2Q18y-3tb8K2hT3cSsg-gg.jpg[/img]</t>
  </si>
  <si>
    <t>[img]./mon_202310/18/i2Q18y-dfgxK25T3cSsg-gg.jpg[/img]</t>
  </si>
  <si>
    <t>https://img.nga.178.com/attachments/mon_202110/14/i2Q7i87-bo2cXjZ5cT3cS17k-p7.png</t>
  </si>
  <si>
    <t>https://img.nga.178.com/attachments/mon_202110/14/i2Q7i87-bp7iXmZ64T3cS17k-p7.png</t>
  </si>
  <si>
    <t>https://img.nga.178.com/attachments/mon_202110/14/i2Q0-5uk5XjZ59T3cS17k-p7.png</t>
  </si>
  <si>
    <t>https://img.nga.178.com/attachments/mon_202110/14/i2Q0-3e5kXjZ5dT3cS17k-p7.png</t>
  </si>
  <si>
    <t>https://img.nga.178.com/attachments/mon_202110/14/i2Q0-4ogwXuZ88T3cS17k-p7.png</t>
  </si>
  <si>
    <t>https://img.nga.178.com/attachments/mon_202110/14/i2Q0-3u5qXkZ5iT3cS17k-p8.png</t>
  </si>
  <si>
    <t>https://img.nga.178.com/attachments/mon_202110/14/i2Q0-4v3mXrZ7fT3cS17k-p7.png</t>
  </si>
  <si>
    <t>https://img.nga.178.com/attachments/mon_202110/14/i2Q0-l4mgXpZ6wT3cS17k-p7.png</t>
  </si>
  <si>
    <t>https://img.nga.178.com/attachments/mon_202110/14/i2Q0-g8gkXwZ8wT3cS17k-p7.png</t>
  </si>
  <si>
    <t>https://img.nga.178.com/attachments/mon_202110/14/i2Q0-iryyXoZ6jT3cS17k-p7.png</t>
  </si>
  <si>
    <t>https://img.nga.178.com/attachments/mon_202110/14/i2Q0-klrcXmZ69T3cS17k-p8.png</t>
  </si>
  <si>
    <t>人格之象限</t>
  </si>
  <si>
    <t>人格1</t>
  </si>
  <si>
    <t>人格2</t>
  </si>
  <si>
    <t>人格象限，入口通道中平台上箱子</t>
  </si>
  <si>
    <t>人格3</t>
  </si>
  <si>
    <t>人格象限，入口通道中门洞下的边柜</t>
  </si>
  <si>
    <t>人格4</t>
  </si>
  <si>
    <t>人格象限，门洞后小房间北边拐角破柜子</t>
  </si>
  <si>
    <t>人格5</t>
  </si>
  <si>
    <t>人格象限，门洞后小房间南边墙边边柜，图中左边点</t>
  </si>
  <si>
    <t>人格6</t>
  </si>
  <si>
    <t>人格象限，中央大厅南边通道，钥匙开门后小路边的椅子</t>
  </si>
  <si>
    <t>人格7</t>
  </si>
  <si>
    <t>人格象限，中央大厅南边通道，钥匙开门后小路边边柜</t>
  </si>
  <si>
    <t>人格8</t>
  </si>
  <si>
    <t>人格象限，中央大厅南边通道，楼梯下一个箱子一个破柜子</t>
  </si>
  <si>
    <t>地表野区</t>
  </si>
  <si>
    <t>锈舵西1</t>
  </si>
  <si>
    <t>锈舵西部传送点，西边怪物营地平台，图中右边点</t>
  </si>
  <si>
    <t>锈舵北1</t>
  </si>
  <si>
    <t>锈舵西部传送点，东边盗宝团营地内，两摞箱子</t>
  </si>
  <si>
    <t>锈舵北2</t>
  </si>
  <si>
    <t>锈舵西部传送点，东边盗宝团营地内，帐篷下的两个箱子</t>
  </si>
  <si>
    <t>佩妮北1</t>
  </si>
  <si>
    <t>佩妮码头，北部箱子点，图中左边点</t>
  </si>
  <si>
    <t>佩妮北2</t>
  </si>
  <si>
    <t>佩妮码头，北部有丘丘人的破篷车</t>
  </si>
  <si>
    <t>佩妮南1</t>
  </si>
  <si>
    <t>莫泰尔区神像北方树下箱子+瓶子</t>
  </si>
  <si>
    <t>愿望之象限</t>
  </si>
  <si>
    <t>愿望1</t>
  </si>
  <si>
    <t>愿望象限，传送点对面水边箱子</t>
  </si>
  <si>
    <t>愿望2</t>
  </si>
  <si>
    <t>愿望象限，传送点对面浪船锚点旁箱子</t>
  </si>
  <si>
    <t>愿望3</t>
  </si>
  <si>
    <t>愿望象限，门洞背后的破柜子</t>
  </si>
  <si>
    <t>愿望4</t>
  </si>
  <si>
    <t>愿望象限，门洞背后房间东边墙边柜子</t>
  </si>
  <si>
    <t>愿望5</t>
  </si>
  <si>
    <t>愿望象限，下层大厅入口旁的箱子</t>
  </si>
  <si>
    <t>愿望6</t>
  </si>
  <si>
    <t>愿望象限，下层大厅中层隔间内破柜子</t>
  </si>
  <si>
    <t>愿望7</t>
  </si>
  <si>
    <t>愿望象限，下层大厅中层东南角隔间内边柜</t>
  </si>
  <si>
    <t>愿望8</t>
  </si>
  <si>
    <t>愿望象限，下层大厅中层北边书柜</t>
  </si>
  <si>
    <t>格式塔1层</t>
  </si>
  <si>
    <t>灵魂之象限</t>
  </si>
  <si>
    <t>灵魂1</t>
  </si>
  <si>
    <t>灵魂象限，入口处破书柜</t>
  </si>
  <si>
    <t>灵魂2</t>
  </si>
  <si>
    <t>灵魂象限，二进门拐角处破书柜，图中右边点</t>
  </si>
  <si>
    <t>灵魂3</t>
  </si>
  <si>
    <t>灵魂象限，中央大厅门边处箱子</t>
  </si>
  <si>
    <t>灵魂4</t>
  </si>
  <si>
    <t>灵魂象限，中央大厅西边水渠栅栏处</t>
  </si>
  <si>
    <t>灵魂5</t>
  </si>
  <si>
    <t>灵魂象限，中央大厅东边谜镜下方边柜</t>
  </si>
  <si>
    <t>灵魂6</t>
  </si>
  <si>
    <t>灵魂象限，中央大厅东南拐角破书柜</t>
  </si>
  <si>
    <t>灵魂7</t>
  </si>
  <si>
    <t>灵魂象限，中央大厅南边通道中破椅子</t>
  </si>
  <si>
    <t>灵魂8</t>
  </si>
  <si>
    <t>灵魂象限，中央大厅南边通道中画框旁破罐子</t>
  </si>
  <si>
    <t>灵魂9</t>
  </si>
  <si>
    <t>秋分山</t>
  </si>
  <si>
    <t>秋分山3</t>
  </si>
  <si>
    <t>秋分山东北部传送点东边愚人众营地大帐篷东边箱子</t>
  </si>
  <si>
    <t>秋分山4</t>
  </si>
  <si>
    <t>记忆之象限</t>
  </si>
  <si>
    <t>记忆1</t>
  </si>
  <si>
    <t>记忆象限，入口处书柜+边柜组合</t>
  </si>
  <si>
    <t>记忆2</t>
  </si>
  <si>
    <t>水渠点，图中远处点，做完任务后点位不再可用</t>
  </si>
  <si>
    <t>记忆3</t>
  </si>
  <si>
    <t>图中柜子+水渠点，做完任务后点位不再可用</t>
  </si>
  <si>
    <t>记忆4</t>
  </si>
  <si>
    <t>两个书柜，做完任务后点位不再可用</t>
  </si>
  <si>
    <t>记忆5</t>
  </si>
  <si>
    <t>一层东边拐角柜子，做完任务后点位不再可用</t>
  </si>
  <si>
    <t>记忆6</t>
  </si>
  <si>
    <t>二层石柱上的罐子，做完任务后点位不再可用</t>
  </si>
  <si>
    <t>[img]./mon_202311/14/i2Qr9lf-kx22K2pT3cSsg-gj.jpg[/img]</t>
  </si>
  <si>
    <t>[img]./mon_202311/14/i2Qr9lf-418iZbT3cSsg-gj.jpg[/img]</t>
  </si>
  <si>
    <t>[img]./mon_202311/14/i2Qr9lf-3ntuZaT3cSsg-gj.jpg[/img]</t>
  </si>
  <si>
    <t>[img]./mon_202311/14/i2Qr9lf-2irpK2eT3cSsg-gj.jpg[/img]</t>
  </si>
  <si>
    <t>[img]./mon_202311/14/i2Qr9lf-81i8K2rT3cSsg-g0.jpg[/img]</t>
  </si>
  <si>
    <t>[img]./mon_202311/13/i2Qr95x-biqK29T3cSsg-gj.jpg[/img]</t>
  </si>
  <si>
    <t>[img]./mon_202311/13/i2Qr95x-32ddK1sT3cSsg-gj.jpg[/img]</t>
  </si>
  <si>
    <t>[img]./mon_202311/13/i2Qr95x-6b16K2sT3cSsg-gj.jpg[/img]</t>
  </si>
  <si>
    <t>[img]./mon_202311/13/i2Qr95x-9fmoK2cT3cSsg-gj.jpg[/img]</t>
  </si>
  <si>
    <t>[img]./mon_202311/13/i2Qr95x-9q1sK1wT3cSsg-gj.jpg[/img]</t>
  </si>
  <si>
    <t>[img]./mon_202311/13/i2Qr95x-dlw1K1yT3cSsg-gj.jpg[/img]</t>
  </si>
  <si>
    <t>[img]./mon_202311/13/i2Qr95x-kqpbK1zT3cSsg-gj.jpg[/img]</t>
  </si>
  <si>
    <t>[img]./mon_202311/13/i2Qr95x-kwipK1zT3cSsg-gj.jpg[/img]</t>
  </si>
  <si>
    <t>[img]./mon_202311/13/i2Qr95x-l77K27T3cSsg-gj.jpg[/img]</t>
  </si>
  <si>
    <t>[img]./mon_202311/13/i2Qr95x-jx5yK1rT3cSsg-gj.jpg[/img]</t>
  </si>
  <si>
    <t>[img]./mon_202311/13/i2Qr95x-g9tiK23T3cSsg-gj.jpg[/img]</t>
  </si>
  <si>
    <t>[img]./mon_202311/13/i2Qr95x-ju2pK1tT3cSsg-gj.jpg[/img]</t>
  </si>
  <si>
    <t>[img]./mon_202311/13/i2Qr95x-2nboK1wT3cSsg-g0.jpg[/img]</t>
  </si>
  <si>
    <t>[img]./mon_202311/13/i2Qr95x-4r9rK1sT3cSsg-gj.jpg[/img]</t>
  </si>
  <si>
    <t>[img]./mon_202311/13/i2Qr95x-865zK27T3cSsg-gj.jpg[/img]</t>
  </si>
  <si>
    <t>[img]./mon_202311/13/i2Qr95x-95zsK2qT3cSsg-gj.jpg[/img]</t>
  </si>
  <si>
    <t>[img]./mon_202311/13/i2Qr95x-bk8fZbT3cSsg-gj.jpg[/img]</t>
  </si>
  <si>
    <t>[img]./mon_202311/13/i2Qr95x-hk7bK1vT3cSsg-gj.jpg[/img]</t>
  </si>
  <si>
    <t>[img]./mon_202311/13/i2Qr95x-1jq5K1tT3cSsg-gj.jpg[/img]</t>
  </si>
  <si>
    <t>[img]./mon_202311/13/i2Qr95x-74lnK2fT3cSsg-gj.jpg[/img]</t>
  </si>
  <si>
    <t>[img]./mon_202311/13/i2Qr95x-a8n2K1tT3cSsg-gj.jpg[/img]</t>
  </si>
  <si>
    <t>[img]./mon_202311/13/i2Qr95x-g080K29T3cSsg-gj.jpg[/img]</t>
  </si>
  <si>
    <t>[img]./mon_202311/13/i2Qr95x-8xhK22T3cSsg-gj.jpg[/img]</t>
  </si>
  <si>
    <t>[img]./mon_202311/13/i2Qr95x-3vxjK24T3cSsg-gj.jpg[/img]</t>
  </si>
  <si>
    <t>[img]./mon_202311/13/i2Qr95x-4gg1K21T3cSsg-gj.jpg[/img]</t>
  </si>
  <si>
    <t>[img]./mon_202311/13/i2Qr95x-68xzK22T3cSsg-gj.jpg[/img]</t>
  </si>
  <si>
    <t>[img]./mon_202311/13/i2Qr95x-4wx8K1wT3cSsg-gj.jpg[/img]</t>
  </si>
  <si>
    <t>[img]./mon_202311/13/i2Qr95x-ak5xK1sT3cSsg-gj.jpg[/img]</t>
  </si>
  <si>
    <t>[img]./mon_202311/13/i2Qr95x-ftf7K2qT3cSsg-gj.jpg[/img]</t>
  </si>
  <si>
    <t>[img]./mon_202311/15/i2Qub5s-5sd1K2lT3cSsg-g0.jpg[/img]</t>
  </si>
  <si>
    <t>人格象限，入口通道中斜坡上的书柜和破罐子</t>
    <phoneticPr fontId="1" type="noConversion"/>
  </si>
  <si>
    <t>秋分山东部传送点东南边愚人众营地小帐篷西北方箱子和大帐篷南边箱子</t>
    <phoneticPr fontId="1" type="noConversion"/>
  </si>
  <si>
    <t>灵魂象限，中央大厅南边通道尽头房间柜子</t>
    <phoneticPr fontId="1" type="noConversion"/>
  </si>
  <si>
    <t>[img]./mon_202311/16/i2Q8fu0-drz3K27T3cSsg-gj.jpg[/img]</t>
  </si>
  <si>
    <t>山上帐篷内的1个点</t>
    <phoneticPr fontId="1" type="noConversion"/>
  </si>
  <si>
    <t>[img]./mon_202311/17/i2Qrbid-kmylK1sT3cSsg-gj.jpg[/img]</t>
  </si>
  <si>
    <t>[img]./mon_202311/17/i2Qrbid-yk9K1oT3cSsg-gj.jpg[/img]</t>
  </si>
  <si>
    <t>[img]./mon_202311/17/i2Qrbid-5c2cK24T3cSsg-gj.jpg[/img]</t>
  </si>
  <si>
    <t>格式塔</t>
    <phoneticPr fontId="1" type="noConversion"/>
  </si>
  <si>
    <t>mora</t>
  </si>
  <si>
    <t>exp_loot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</si>
</sst>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6" x14ac:knownFonts="1">
    <font>
      <sz val="11"/>
      <color theme="1"/>
      <name val="等线"/>
      <family val="2"/>
      <charset val="134"/>
      <scheme val="minor"/>
    </font>
    <font>
      <sz val="9"/>
      <name val="等线"/>
      <family val="2"/>
      <charset val="134"/>
      <scheme val="minor"/>
    </font>
    <font>
      <sz val="10"/>
      <color rgb="FF10273F"/>
      <name val="Verdana"/>
      <family val="2"/>
    </font>
    <font>
      <b/>
      <sz val="14"/>
      <color theme="1"/>
      <name val="等线"/>
      <family val="3"/>
      <charset val="134"/>
      <scheme val="minor"/>
    </font>
    <font>
      <u/>
      <sz val="11"/>
      <color theme="10"/>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1">
      <alignment vertical="center"/>
    </xf>
    <xf numFmtId="0" fontId="5" fillId="0" borderId="0" xfId="0" applyFont="1">
      <alignment vertical="center"/>
    </xf>
    <xf numFmtId="176" fontId="0" fillId="0" borderId="0" xfId="0" applyNumberForma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mg.nga.178.com/attachments/mon_202210/03/i2Qjll-ftg5K1pT3cSsg-g0.jpg" TargetMode="External"/><Relationship Id="rId21" Type="http://schemas.openxmlformats.org/officeDocument/2006/relationships/hyperlink" Target="https://img.nga.178.com/attachments/mon_202208/31/i2Q180-6mruXgZ4jT3cS18m-pt.png" TargetMode="External"/><Relationship Id="rId42" Type="http://schemas.openxmlformats.org/officeDocument/2006/relationships/hyperlink" Target="https://img.nga.178.com/attachments/mon_202208/31/i2Q180-bb7wXkZ5oT3cS18m-pt.png" TargetMode="External"/><Relationship Id="rId63" Type="http://schemas.openxmlformats.org/officeDocument/2006/relationships/hyperlink" Target="https://img.nga.178.com/attachments/mon_202208/31/i2Q180-a6hhXmZ64T3cS18m-pt.png" TargetMode="External"/><Relationship Id="rId84" Type="http://schemas.openxmlformats.org/officeDocument/2006/relationships/hyperlink" Target="https://img.nga.178.com/attachments/mon_202209/22/i2Q182-83ecZbT3cSsg-gg.jpg" TargetMode="External"/><Relationship Id="rId138" Type="http://schemas.openxmlformats.org/officeDocument/2006/relationships/hyperlink" Target="https://img.nga.178.com/attachments/mon_202210/02/i2Qocgk-kkr1K28T3cSsg-gg.jpg" TargetMode="External"/><Relationship Id="rId159" Type="http://schemas.openxmlformats.org/officeDocument/2006/relationships/hyperlink" Target="https://img.nga.178.com/attachments/mon_202302/02/i2Q2r-9xzzK2hT3cSsg-gk.jpg" TargetMode="External"/><Relationship Id="rId170" Type="http://schemas.openxmlformats.org/officeDocument/2006/relationships/hyperlink" Target="https://img.nga.178.com/attachments/mon_202302/02/i2Q2r-alq9K25T3cSsg-gk.jpg" TargetMode="External"/><Relationship Id="rId191" Type="http://schemas.openxmlformats.org/officeDocument/2006/relationships/hyperlink" Target="https://img.nga.178.com/attachments/mon_202302/02/i2Q2r-6qygK1oT3cSsg-gk.jpg" TargetMode="External"/><Relationship Id="rId205" Type="http://schemas.openxmlformats.org/officeDocument/2006/relationships/hyperlink" Target="https://img.nga.178.com/attachments/mon_202302/02/i2Q2r-dya1K1sT3cSsg-gk.jpg" TargetMode="External"/><Relationship Id="rId226" Type="http://schemas.openxmlformats.org/officeDocument/2006/relationships/hyperlink" Target="https://img.nga.178.com/attachments/mon_202302/02/i2Q2r-dn3hK1xT3cSsg-gk.jpg" TargetMode="External"/><Relationship Id="rId247" Type="http://schemas.openxmlformats.org/officeDocument/2006/relationships/hyperlink" Target="https://img.nga.178.com/attachments/mon_202208/31/i2Q180-74ysXmZ60T3cS18m-pt.png" TargetMode="External"/><Relationship Id="rId107" Type="http://schemas.openxmlformats.org/officeDocument/2006/relationships/hyperlink" Target="https://img.nga.178.com/attachments/mon_202210/02/i2Qoll5-40mwK2oT3cSsg-gg.jpg" TargetMode="External"/><Relationship Id="rId11" Type="http://schemas.openxmlformats.org/officeDocument/2006/relationships/hyperlink" Target="https://img.nga.178.com/attachments/mon_202208/31/i2Q180-8s7uXmZ64T3cS18m-pt.png" TargetMode="External"/><Relationship Id="rId32" Type="http://schemas.openxmlformats.org/officeDocument/2006/relationships/hyperlink" Target="https://img.nga.178.com/attachments/mon_202208/31/i2Q180-b1hlXhZ4rT3cS18m-pt.png" TargetMode="External"/><Relationship Id="rId53" Type="http://schemas.openxmlformats.org/officeDocument/2006/relationships/hyperlink" Target="https://img.nga.178.com/attachments/mon_202208/31/i2Q180-foanXmZ61T3cS18m-pt.png" TargetMode="External"/><Relationship Id="rId74" Type="http://schemas.openxmlformats.org/officeDocument/2006/relationships/hyperlink" Target="https://img.nga.178.com/attachments/mon_202208/31/i2Q180-5ltoXmZ64T3cS18m-pt.png" TargetMode="External"/><Relationship Id="rId128" Type="http://schemas.openxmlformats.org/officeDocument/2006/relationships/hyperlink" Target="https://img.nga.178.com/attachments/mon_202210/02/i2Qoll3-haeiK19T3cSsg-g0.jpg" TargetMode="External"/><Relationship Id="rId149" Type="http://schemas.openxmlformats.org/officeDocument/2006/relationships/hyperlink" Target="https://img.nga.178.com/attachments/mon_202210/02/i2Qocgk-2sfdK1pT3cSsg-g0.jpg" TargetMode="External"/><Relationship Id="rId5" Type="http://schemas.openxmlformats.org/officeDocument/2006/relationships/hyperlink" Target="https://img.nga.178.com/attachments/mon_202208/31/i2Q180-bvi1XmZ67T3cS18m-pt.png" TargetMode="External"/><Relationship Id="rId95" Type="http://schemas.openxmlformats.org/officeDocument/2006/relationships/hyperlink" Target="https://img.nga.178.com/attachments/mon_202210/02/i2Q74e8-9ueaK2bT3cSsg-gg.jpg" TargetMode="External"/><Relationship Id="rId160" Type="http://schemas.openxmlformats.org/officeDocument/2006/relationships/hyperlink" Target="https://img.nga.178.com/attachments/mon_202302/02/i2Q2r-4bkkK29T3cSsg-gk.jpg" TargetMode="External"/><Relationship Id="rId181" Type="http://schemas.openxmlformats.org/officeDocument/2006/relationships/hyperlink" Target="https://img.nga.178.com/attachments/mon_202302/02/i2Q2r-30k9K1pT3cSsg-gk.jpg" TargetMode="External"/><Relationship Id="rId216" Type="http://schemas.openxmlformats.org/officeDocument/2006/relationships/hyperlink" Target="https://img.nga.178.com/attachments/mon_202302/02/i2Q2r-dpwpK26T3cSsg-gk.jpg" TargetMode="External"/><Relationship Id="rId237" Type="http://schemas.openxmlformats.org/officeDocument/2006/relationships/hyperlink" Target="https://img.nga.178.com/attachments/mon_202304/19/i2Q18j-j0b1XhZ4pT3cS18m-pt.png" TargetMode="External"/><Relationship Id="rId22" Type="http://schemas.openxmlformats.org/officeDocument/2006/relationships/hyperlink" Target="https://img.nga.178.com/attachments/mon_202208/31/i2Q180-h60kXkZ5fT3cS18m-pt.png" TargetMode="External"/><Relationship Id="rId43" Type="http://schemas.openxmlformats.org/officeDocument/2006/relationships/hyperlink" Target="https://img.nga.178.com/attachments/mon_202208/31/i2Q180-ftzcXkZ5nT3cS18m-pt.png" TargetMode="External"/><Relationship Id="rId64" Type="http://schemas.openxmlformats.org/officeDocument/2006/relationships/hyperlink" Target="https://img.nga.178.com/attachments/mon_202208/31/i2Q180-f0p3XlZ5rT3cS18m-pt.png" TargetMode="External"/><Relationship Id="rId118" Type="http://schemas.openxmlformats.org/officeDocument/2006/relationships/hyperlink" Target="https://img.nga.178.com/attachments/mon_202210/03/i2Qjll-bwybK1bT3cSsg-dh.jpg" TargetMode="External"/><Relationship Id="rId139" Type="http://schemas.openxmlformats.org/officeDocument/2006/relationships/hyperlink" Target="https://img.nga.178.com/attachments/mon_202210/02/i2Qocgk-h5glK1hT3cSsg-gg.jpg" TargetMode="External"/><Relationship Id="rId85" Type="http://schemas.openxmlformats.org/officeDocument/2006/relationships/hyperlink" Target="https://img.nga.178.com/attachments/mon_202210/02/i2Qoll3-3e3lK1mT3cSsg-g0.jpg" TargetMode="External"/><Relationship Id="rId150" Type="http://schemas.openxmlformats.org/officeDocument/2006/relationships/hyperlink" Target="https://img.nga.178.com/attachments/mon_202210/02/i2Qocgk-1eyzK1pT3cSsg-gg.jpg" TargetMode="External"/><Relationship Id="rId171" Type="http://schemas.openxmlformats.org/officeDocument/2006/relationships/hyperlink" Target="https://img.nga.178.com/attachments/mon_202302/02/i2Q2r-k9tpK1oT3cSsg-gk.jpg" TargetMode="External"/><Relationship Id="rId192" Type="http://schemas.openxmlformats.org/officeDocument/2006/relationships/hyperlink" Target="https://img.nga.178.com/attachments/mon_202302/02/i2Q2r-lazsK1sT3cSsg-gk.jpg" TargetMode="External"/><Relationship Id="rId206" Type="http://schemas.openxmlformats.org/officeDocument/2006/relationships/hyperlink" Target="https://img.nga.178.com/attachments/mon_202302/02/i2Q2r-agpkK1xT3cSsg-gk.jpg" TargetMode="External"/><Relationship Id="rId227" Type="http://schemas.openxmlformats.org/officeDocument/2006/relationships/hyperlink" Target="https://img.nga.178.com/attachments/mon_202302/02/i2Q2r-ji28K1nT3cSsg-gk.jpg" TargetMode="External"/><Relationship Id="rId248" Type="http://schemas.openxmlformats.org/officeDocument/2006/relationships/hyperlink" Target="https://img.nga.178.com/attachments/mon_202210/02/i2Qocgk-9yu4K1xT3cSsg-gg.jpg" TargetMode="External"/><Relationship Id="rId12" Type="http://schemas.openxmlformats.org/officeDocument/2006/relationships/hyperlink" Target="https://img.nga.178.com/attachments/mon_202208/31/i2Q180-3ybrXlZ5xT3cS18m-pt.png" TargetMode="External"/><Relationship Id="rId33" Type="http://schemas.openxmlformats.org/officeDocument/2006/relationships/hyperlink" Target="https://img.nga.178.com/attachments/mon_202208/31/i2Q180-gt8fXfZ42T3cS18m-pt.png" TargetMode="External"/><Relationship Id="rId108" Type="http://schemas.openxmlformats.org/officeDocument/2006/relationships/hyperlink" Target="https://img.nga.178.com/attachments/mon_202210/02/i2Qoll5-fudxK1wT3cSsg-gg.jpg" TargetMode="External"/><Relationship Id="rId129" Type="http://schemas.openxmlformats.org/officeDocument/2006/relationships/hyperlink" Target="https://img.nga.178.com/attachments/mon_202210/02/i2Qocgk-agh3K1sT3cSsg-gg.jpg" TargetMode="External"/><Relationship Id="rId54" Type="http://schemas.openxmlformats.org/officeDocument/2006/relationships/hyperlink" Target="https://img.nga.178.com/attachments/mon_202208/31/i2Q180-i8fyXlZ5wT3cS18m-pt.png" TargetMode="External"/><Relationship Id="rId75" Type="http://schemas.openxmlformats.org/officeDocument/2006/relationships/hyperlink" Target="https://img.nga.178.com/attachments/mon_202208/31/i2Q180-2vx0XmZ66T3cS18m-pt.png" TargetMode="External"/><Relationship Id="rId96" Type="http://schemas.openxmlformats.org/officeDocument/2006/relationships/hyperlink" Target="https://img.nga.178.com/attachments/mon_202210/02/i2Qn7y8-cymrK1rT3cSsg-gg.jpg" TargetMode="External"/><Relationship Id="rId140" Type="http://schemas.openxmlformats.org/officeDocument/2006/relationships/hyperlink" Target="https://img.nga.178.com/attachments/mon_202210/02/i2Qocgk-jt9zK1xT3cSsg-gg.jpg" TargetMode="External"/><Relationship Id="rId161" Type="http://schemas.openxmlformats.org/officeDocument/2006/relationships/hyperlink" Target="https://img.nga.178.com/attachments/mon_202302/02/i2Q2r-j42pK29T3cSsg-gk.jpg" TargetMode="External"/><Relationship Id="rId182" Type="http://schemas.openxmlformats.org/officeDocument/2006/relationships/hyperlink" Target="https://img.nga.178.com/attachments/mon_202302/02/i2Q2r-38ndK1uT3cSsg-gk.jpg" TargetMode="External"/><Relationship Id="rId217" Type="http://schemas.openxmlformats.org/officeDocument/2006/relationships/hyperlink" Target="https://img.nga.178.com/attachments/mon_202302/02/i2Q2r-2yt7K2cT3cSsg-gk.jpg" TargetMode="External"/><Relationship Id="rId6" Type="http://schemas.openxmlformats.org/officeDocument/2006/relationships/hyperlink" Target="https://img.nga.178.com/attachments/mon_202208/31/i2Q180-lb46XjZ5dT3cS18m-pt.png" TargetMode="External"/><Relationship Id="rId238" Type="http://schemas.openxmlformats.org/officeDocument/2006/relationships/hyperlink" Target="https://img.nga.178.com/attachments/mon_202304/19/i2Q18j-4wc3XhZ4pT3cS18m-pt.png" TargetMode="External"/><Relationship Id="rId23" Type="http://schemas.openxmlformats.org/officeDocument/2006/relationships/hyperlink" Target="https://img.nga.178.com/attachments/mon_202208/31/i2Q180-2f7hXjZ5eT3cS18m-pt.png" TargetMode="External"/><Relationship Id="rId119" Type="http://schemas.openxmlformats.org/officeDocument/2006/relationships/hyperlink" Target="https://img.nga.178.com/attachments/mon_202210/02/i2Qocgk-jlczK22T3cSsg-gg.jpg" TargetMode="External"/><Relationship Id="rId44" Type="http://schemas.openxmlformats.org/officeDocument/2006/relationships/hyperlink" Target="https://img.nga.178.com/attachments/mon_202208/31/i2Q180-k7cyXmZ67T3cS18m-pt.png" TargetMode="External"/><Relationship Id="rId65" Type="http://schemas.openxmlformats.org/officeDocument/2006/relationships/hyperlink" Target="https://img.nga.178.com/attachments/mon_202208/31/i2Q180-k37fXkZ5jT3cS18m-pt.png" TargetMode="External"/><Relationship Id="rId86" Type="http://schemas.openxmlformats.org/officeDocument/2006/relationships/hyperlink" Target="https://img.nga.178.com/attachments/mon_202210/02/i2Qoll3-5f9dK1pT3cSsg-g0.jpg" TargetMode="External"/><Relationship Id="rId130" Type="http://schemas.openxmlformats.org/officeDocument/2006/relationships/hyperlink" Target="https://img.nga.178.com/attachments/mon_202210/02/i2Qocgk-k4lyK1jT3cSsg-gg.jpg" TargetMode="External"/><Relationship Id="rId151" Type="http://schemas.openxmlformats.org/officeDocument/2006/relationships/hyperlink" Target="https://img.nga.178.com/attachments/mon_202210/02/i2Qsnmh-a5qfK2eT3cSsg-gg.jpg" TargetMode="External"/><Relationship Id="rId172" Type="http://schemas.openxmlformats.org/officeDocument/2006/relationships/hyperlink" Target="https://img.nga.178.com/attachments/mon_202302/02/i2Q2r-c3d8K1uT3cSsg-gk.jpg" TargetMode="External"/><Relationship Id="rId193" Type="http://schemas.openxmlformats.org/officeDocument/2006/relationships/hyperlink" Target="https://img.nga.178.com/attachments/mon_202302/02/i2Q2r-571cK1gT3cSsg-gk.jpg" TargetMode="External"/><Relationship Id="rId207" Type="http://schemas.openxmlformats.org/officeDocument/2006/relationships/hyperlink" Target="https://img.nga.178.com/attachments/mon_202302/02/i2Q2r-4rsnK1vT3cSsg-gk.jpg" TargetMode="External"/><Relationship Id="rId228" Type="http://schemas.openxmlformats.org/officeDocument/2006/relationships/hyperlink" Target="https://img.nga.178.com/attachments/mon_202302/02/i2Q2r-bhz4K1rT3cSsg-gk.jpg" TargetMode="External"/><Relationship Id="rId249" Type="http://schemas.openxmlformats.org/officeDocument/2006/relationships/hyperlink" Target="https://img.nga.178.com/attachments/mon_202210/02/i2Qocgk-d8xpK20T3cSsg-gg.jpg" TargetMode="External"/><Relationship Id="rId13" Type="http://schemas.openxmlformats.org/officeDocument/2006/relationships/hyperlink" Target="https://img.nga.178.com/attachments/mon_202208/31/i2Q180-barlXlZ5xT3cS18m-pt.png" TargetMode="External"/><Relationship Id="rId109" Type="http://schemas.openxmlformats.org/officeDocument/2006/relationships/hyperlink" Target="https://img.nga.178.com/attachments/mon_202210/02/i2Qocgk-8061K1yT3cSsg-gg.jpg" TargetMode="External"/><Relationship Id="rId34" Type="http://schemas.openxmlformats.org/officeDocument/2006/relationships/hyperlink" Target="https://img.nga.178.com/attachments/mon_202208/31/i2Q180-pewXiZ4zT3cS18m-pt.png" TargetMode="External"/><Relationship Id="rId55" Type="http://schemas.openxmlformats.org/officeDocument/2006/relationships/hyperlink" Target="https://img.nga.178.com/attachments/mon_202208/31/i2Q180-kbebXmZ68T3cS18m-pt.png" TargetMode="External"/><Relationship Id="rId76" Type="http://schemas.openxmlformats.org/officeDocument/2006/relationships/hyperlink" Target="https://img.nga.178.com/attachments/mon_202208/31/i2Q180-6ef7XoZ6oT3cS18m-pt.png" TargetMode="External"/><Relationship Id="rId97" Type="http://schemas.openxmlformats.org/officeDocument/2006/relationships/hyperlink" Target="https://img.nga.178.com/attachments/mon_202210/02/i2Qsnmf-9o4aK1qT3cSsg-gg.jpg" TargetMode="External"/><Relationship Id="rId120" Type="http://schemas.openxmlformats.org/officeDocument/2006/relationships/hyperlink" Target="https://img.nga.178.com/attachments/mon_202210/02/i2Qocgk-ekouK1uT3cSsg-gg.jpg" TargetMode="External"/><Relationship Id="rId141" Type="http://schemas.openxmlformats.org/officeDocument/2006/relationships/hyperlink" Target="https://img.nga.178.com/attachments/mon_202210/03/i2Qjll-6xylK16T3cSsg-dh.jpg" TargetMode="External"/><Relationship Id="rId7" Type="http://schemas.openxmlformats.org/officeDocument/2006/relationships/hyperlink" Target="https://img.nga.178.com/attachments/mon_202208/31/i2Q180-l76hXjZ5aT3cS18m-pt.png" TargetMode="External"/><Relationship Id="rId162" Type="http://schemas.openxmlformats.org/officeDocument/2006/relationships/hyperlink" Target="https://img.nga.178.com/attachments/mon_202302/02/i2Q2r-kz5K1iT3cSsg-gk.jpg" TargetMode="External"/><Relationship Id="rId183" Type="http://schemas.openxmlformats.org/officeDocument/2006/relationships/hyperlink" Target="https://img.nga.178.com/attachments/mon_202302/02/i2Q2r-eh4sK2fT3cSsg-gk.jpg" TargetMode="External"/><Relationship Id="rId218" Type="http://schemas.openxmlformats.org/officeDocument/2006/relationships/hyperlink" Target="https://img.nga.178.com/attachments/mon_202302/02/i2Q2r-7x2fK2bT3cSsg-gk.jpg" TargetMode="External"/><Relationship Id="rId239" Type="http://schemas.openxmlformats.org/officeDocument/2006/relationships/hyperlink" Target="https://img.nga.178.com/attachments/mon_202304/19/i2Q18j-2lbtXgZ4gT3cS18m-pt.png" TargetMode="External"/><Relationship Id="rId250" Type="http://schemas.openxmlformats.org/officeDocument/2006/relationships/printerSettings" Target="../printerSettings/printerSettings1.bin"/><Relationship Id="rId24" Type="http://schemas.openxmlformats.org/officeDocument/2006/relationships/hyperlink" Target="https://img.nga.178.com/attachments/mon_202208/31/i2Q180-joerXjZ59T3cS18m-pt.png" TargetMode="External"/><Relationship Id="rId45" Type="http://schemas.openxmlformats.org/officeDocument/2006/relationships/hyperlink" Target="https://img.nga.178.com/attachments/mon_202208/31/i2Q180-ol0XlZ5zT3cS18m-pt.png" TargetMode="External"/><Relationship Id="rId66" Type="http://schemas.openxmlformats.org/officeDocument/2006/relationships/hyperlink" Target="https://img.nga.178.com/attachments/mon_202208/31/i2Q180-3p33XlZ5uT3cS18m-pt.png" TargetMode="External"/><Relationship Id="rId87" Type="http://schemas.openxmlformats.org/officeDocument/2006/relationships/hyperlink" Target="https://img.nga.178.com/attachments/mon_202210/02/i2Qocgk-ktkcK21T3cSsg-gg.jpg" TargetMode="External"/><Relationship Id="rId110" Type="http://schemas.openxmlformats.org/officeDocument/2006/relationships/hyperlink" Target="https://img.nga.178.com/attachments/mon_202210/02/i2Qshkw-5q8jK28T3cSsg-gg.jpg" TargetMode="External"/><Relationship Id="rId131" Type="http://schemas.openxmlformats.org/officeDocument/2006/relationships/hyperlink" Target="https://img.nga.178.com/attachments/mon_202210/02/i2Qocgk-c8mlK1jT3cSsg-gg.jpg" TargetMode="External"/><Relationship Id="rId152" Type="http://schemas.openxmlformats.org/officeDocument/2006/relationships/hyperlink" Target="https://img.nga.178.com/attachments/mon_202210/03/i2Q7i87-dr70K1qT3cSsg-gg.jpg" TargetMode="External"/><Relationship Id="rId173" Type="http://schemas.openxmlformats.org/officeDocument/2006/relationships/hyperlink" Target="https://img.nga.178.com/attachments/mon_202302/02/i2Q2r-e801K1iT3cSsg-gk.jpg" TargetMode="External"/><Relationship Id="rId194" Type="http://schemas.openxmlformats.org/officeDocument/2006/relationships/hyperlink" Target="https://img.nga.178.com/attachments/mon_202302/02/i2Q2r-j9vmK1pT3cSsg-gk.jpg" TargetMode="External"/><Relationship Id="rId208" Type="http://schemas.openxmlformats.org/officeDocument/2006/relationships/hyperlink" Target="https://img.nga.178.com/attachments/mon_202302/02/i2Q2r-189fK1gT3cSsg-gk.jpg" TargetMode="External"/><Relationship Id="rId229" Type="http://schemas.openxmlformats.org/officeDocument/2006/relationships/hyperlink" Target="https://img.nga.178.com/attachments/mon_202302/02/i2Q2r-9na2XjZ55T3cS18m-pz.png" TargetMode="External"/><Relationship Id="rId240" Type="http://schemas.openxmlformats.org/officeDocument/2006/relationships/hyperlink" Target="https://img.nga.178.com/attachments/mon_202304/19/i2Q18j-7t91XgZ4fT3cS18m-pt.png" TargetMode="External"/><Relationship Id="rId14" Type="http://schemas.openxmlformats.org/officeDocument/2006/relationships/hyperlink" Target="https://img.nga.178.com/attachments/mon_202208/31/i2Q180-fwk0XlZ5uT3cS18m-pt.png" TargetMode="External"/><Relationship Id="rId35" Type="http://schemas.openxmlformats.org/officeDocument/2006/relationships/hyperlink" Target="https://img.nga.178.com/attachments/mon_202208/31/i2Q180-65n0XjZ57T3cS18m-pt.png" TargetMode="External"/><Relationship Id="rId56" Type="http://schemas.openxmlformats.org/officeDocument/2006/relationships/hyperlink" Target="https://img.nga.178.com/attachments/mon_202208/31/i2Q180-8nepZhT3cSsg-gg.jpg" TargetMode="External"/><Relationship Id="rId77" Type="http://schemas.openxmlformats.org/officeDocument/2006/relationships/hyperlink" Target="https://img.nga.178.com/attachments/mon_202208/31/i2Q180-ewohXiZ52T3cS18m-pt.png" TargetMode="External"/><Relationship Id="rId100" Type="http://schemas.openxmlformats.org/officeDocument/2006/relationships/hyperlink" Target="https://img.nga.178.com/attachments/mon_202210/02/i2Q8we8-3wmqK1uT3cSsg-gg.jpg" TargetMode="External"/><Relationship Id="rId8" Type="http://schemas.openxmlformats.org/officeDocument/2006/relationships/hyperlink" Target="https://img.nga.178.com/attachments/mon_202208/31/i2Q180-da6eXjZ59T3cS18m-pt.png" TargetMode="External"/><Relationship Id="rId98" Type="http://schemas.openxmlformats.org/officeDocument/2006/relationships/hyperlink" Target="https://img.nga.178.com/attachments/mon_202210/02/i2Qocgk-kl6hK1kT3cSsg-gg.jpg" TargetMode="External"/><Relationship Id="rId121" Type="http://schemas.openxmlformats.org/officeDocument/2006/relationships/hyperlink" Target="https://img.nga.178.com/attachments/mon_202210/02/i2Qocgk-b3lwK1nT3cSsg-gg.jpg" TargetMode="External"/><Relationship Id="rId142" Type="http://schemas.openxmlformats.org/officeDocument/2006/relationships/hyperlink" Target="https://img.nga.178.com/attachments/mon_202210/02/i2Qocgk-32hrK1qT3cSsg-gg.jpg" TargetMode="External"/><Relationship Id="rId163" Type="http://schemas.openxmlformats.org/officeDocument/2006/relationships/hyperlink" Target="https://img.nga.178.com/attachments/mon_202302/02/i2Q2r-4pfyK1pT3cSsg-gk.jpg" TargetMode="External"/><Relationship Id="rId184" Type="http://schemas.openxmlformats.org/officeDocument/2006/relationships/hyperlink" Target="https://img.nga.178.com/attachments/mon_202302/02/i2Q2r-dbo0K1fT3cSsg-dc.jpg" TargetMode="External"/><Relationship Id="rId219" Type="http://schemas.openxmlformats.org/officeDocument/2006/relationships/hyperlink" Target="https://img.nga.178.com/attachments/mon_202302/02/i2Q2r-hjozK21T3cSsg-gk.jpg" TargetMode="External"/><Relationship Id="rId230" Type="http://schemas.openxmlformats.org/officeDocument/2006/relationships/hyperlink" Target="https://img.nga.178.com/attachments/mon_202302/03/i2Q2r-d447K23T3cSsg-gk.jpg" TargetMode="External"/><Relationship Id="rId25" Type="http://schemas.openxmlformats.org/officeDocument/2006/relationships/hyperlink" Target="https://img.nga.178.com/attachments/mon_202208/31/i2Q180-1u0uXlZ5qT3cS18m-pt.png" TargetMode="External"/><Relationship Id="rId46" Type="http://schemas.openxmlformats.org/officeDocument/2006/relationships/hyperlink" Target="https://img.nga.178.com/attachments/mon_202208/31/i2Q180-505aXnZ6cT3cS18m-pt.png" TargetMode="External"/><Relationship Id="rId67" Type="http://schemas.openxmlformats.org/officeDocument/2006/relationships/hyperlink" Target="https://img.nga.178.com/attachments/mon_202208/31/i2Q180-8a48XfZ47T3cS18m-pt.png" TargetMode="External"/><Relationship Id="rId88" Type="http://schemas.openxmlformats.org/officeDocument/2006/relationships/hyperlink" Target="https://img.nga.178.com/attachments/mon_202210/02/i2Qocgk-9njvK2iT3cSsg-gg.jpg" TargetMode="External"/><Relationship Id="rId111" Type="http://schemas.openxmlformats.org/officeDocument/2006/relationships/hyperlink" Target="https://img.nga.178.com/attachments/mon_202210/02/i2Qsni8-b46iK1iT3cSsg-gg.jpg" TargetMode="External"/><Relationship Id="rId132" Type="http://schemas.openxmlformats.org/officeDocument/2006/relationships/hyperlink" Target="https://img.nga.178.com/attachments/mon_202210/02/i2Qocgk-c7g3K1yT3cSsg-gg.jpg" TargetMode="External"/><Relationship Id="rId153" Type="http://schemas.openxmlformats.org/officeDocument/2006/relationships/hyperlink" Target="https://img.nga.178.com/attachments/mon_202210/03/i2Qjll-jf57K24T3cSsg-gg.jpg" TargetMode="External"/><Relationship Id="rId174" Type="http://schemas.openxmlformats.org/officeDocument/2006/relationships/hyperlink" Target="https://img.nga.178.com/attachments/mon_202302/02/i2Q2r-7m96K1aT3cSsg-gk.jpg" TargetMode="External"/><Relationship Id="rId195" Type="http://schemas.openxmlformats.org/officeDocument/2006/relationships/hyperlink" Target="https://img.nga.178.com/attachments/mon_202302/02/i2Q2r-c10xK1lT3cSsg-gk.jpg" TargetMode="External"/><Relationship Id="rId209" Type="http://schemas.openxmlformats.org/officeDocument/2006/relationships/hyperlink" Target="https://img.nga.178.com/attachments/mon_202302/02/i2Q2r-18b7K2hT3cSsg-gk.jpg" TargetMode="External"/><Relationship Id="rId220" Type="http://schemas.openxmlformats.org/officeDocument/2006/relationships/hyperlink" Target="https://img.nga.178.com/attachments/mon_202302/02/i2Q2r-57jkK1pT3cSsg-gk.jpg" TargetMode="External"/><Relationship Id="rId241" Type="http://schemas.openxmlformats.org/officeDocument/2006/relationships/hyperlink" Target="https://img.nga.178.com/attachments/mon_202304/19/i2Q18j-9my0XnZ6dT3cS1hc-u0.png" TargetMode="External"/><Relationship Id="rId15" Type="http://schemas.openxmlformats.org/officeDocument/2006/relationships/hyperlink" Target="https://img.nga.178.com/attachments/mon_202208/31/i2Q180-k57rXnZ6dT3cS18m-pt.png" TargetMode="External"/><Relationship Id="rId36" Type="http://schemas.openxmlformats.org/officeDocument/2006/relationships/hyperlink" Target="https://img.nga.178.com/attachments/mon_202208/31/i2Q180-ba9nXjZ5dT3cS18m-pt.png" TargetMode="External"/><Relationship Id="rId57" Type="http://schemas.openxmlformats.org/officeDocument/2006/relationships/hyperlink" Target="https://img.nga.178.com/attachments/mon_202208/31/i2Q180-hiivXjZ5fT3cS18m-pt.png" TargetMode="External"/><Relationship Id="rId78" Type="http://schemas.openxmlformats.org/officeDocument/2006/relationships/hyperlink" Target="https://img.nga.178.com/attachments/mon_202208/31/i2Q180-540gXlZ5vT3cS18m-pt.png" TargetMode="External"/><Relationship Id="rId99" Type="http://schemas.openxmlformats.org/officeDocument/2006/relationships/hyperlink" Target="https://img.nga.178.com/attachments/mon_202210/02/i2Qocgk-av0gK1rT3cSsg-gg.jpg" TargetMode="External"/><Relationship Id="rId101" Type="http://schemas.openxmlformats.org/officeDocument/2006/relationships/hyperlink" Target="https://img.nga.178.com/attachments/mon_202210/02/i2Qocgk-3c1iK25T3cSsg-gg.jpg" TargetMode="External"/><Relationship Id="rId122" Type="http://schemas.openxmlformats.org/officeDocument/2006/relationships/hyperlink" Target="https://img.nga.178.com/attachments/mon_202210/02/i2Qocgk-feiK1oT3cSsg-gg.jpg" TargetMode="External"/><Relationship Id="rId143" Type="http://schemas.openxmlformats.org/officeDocument/2006/relationships/hyperlink" Target="https://img.nga.178.com/attachments/mon_202210/02/i2Qocgk-hgz7K1fT3cSsg-gg.jpg" TargetMode="External"/><Relationship Id="rId164" Type="http://schemas.openxmlformats.org/officeDocument/2006/relationships/hyperlink" Target="https://img.nga.178.com/attachments/mon_202302/02/i2Q2r-iez4K1bT3cSsg-gk.jpg" TargetMode="External"/><Relationship Id="rId185" Type="http://schemas.openxmlformats.org/officeDocument/2006/relationships/hyperlink" Target="https://img.nga.178.com/attachments/mon_202302/02/i2Q2r-tywK19T3cSsg-dc.jpg" TargetMode="External"/><Relationship Id="rId4" Type="http://schemas.openxmlformats.org/officeDocument/2006/relationships/hyperlink" Target="https://img.nga.178.com/attachments/mon_202208/31/i2Q180-6ytxXkZ5oT3cS18m-pt.png" TargetMode="External"/><Relationship Id="rId9" Type="http://schemas.openxmlformats.org/officeDocument/2006/relationships/hyperlink" Target="https://img.nga.178.com/attachments/mon_202208/31/i2Q180-dd9oXoZ6qT3cS18m-pt.png" TargetMode="External"/><Relationship Id="rId180" Type="http://schemas.openxmlformats.org/officeDocument/2006/relationships/hyperlink" Target="https://img.nga.178.com/attachments/mon_202302/02/i2Q2r-asarK1cT3cSsg-gk.jpg" TargetMode="External"/><Relationship Id="rId210" Type="http://schemas.openxmlformats.org/officeDocument/2006/relationships/hyperlink" Target="https://img.nga.178.com/attachments/mon_202302/02/i2Q2r-7j4xK1oT3cSsg-gk.jpg" TargetMode="External"/><Relationship Id="rId215" Type="http://schemas.openxmlformats.org/officeDocument/2006/relationships/hyperlink" Target="https://img.nga.178.com/attachments/mon_202302/02/i2Q2r-1unsK1pT3cSsg-gk.jpg" TargetMode="External"/><Relationship Id="rId236" Type="http://schemas.openxmlformats.org/officeDocument/2006/relationships/hyperlink" Target="https://img.nga.178.com/attachments/mon_202304/19/i2Q18j-do05XeZ3zT3cS18m-pt.png" TargetMode="External"/><Relationship Id="rId26" Type="http://schemas.openxmlformats.org/officeDocument/2006/relationships/hyperlink" Target="https://img.nga.178.com/attachments/mon_202208/31/i2Q180-6xlcXmZ62T3cS18m-pt.png" TargetMode="External"/><Relationship Id="rId231" Type="http://schemas.openxmlformats.org/officeDocument/2006/relationships/hyperlink" Target="https://img.nga.178.com/attachments/mon_202302/03/i2Q2r-ib15K24T3cSsg-gk.jpg" TargetMode="External"/><Relationship Id="rId47" Type="http://schemas.openxmlformats.org/officeDocument/2006/relationships/hyperlink" Target="https://img.nga.178.com/attachments/mon_202208/31/i2Q180-7bueXjZ59T3cS18m-pt.png" TargetMode="External"/><Relationship Id="rId68" Type="http://schemas.openxmlformats.org/officeDocument/2006/relationships/hyperlink" Target="https://img.nga.178.com/attachments/mon_202208/31/i2Q180-4txtXiZ52T3cS18m-pt.png" TargetMode="External"/><Relationship Id="rId89" Type="http://schemas.openxmlformats.org/officeDocument/2006/relationships/hyperlink" Target="https://img.nga.178.com/attachments/mon_202210/03/i2Qjll-72v7K1mT3cSsg-gg.jpg" TargetMode="External"/><Relationship Id="rId112" Type="http://schemas.openxmlformats.org/officeDocument/2006/relationships/hyperlink" Target="https://img.nga.178.com/attachments/mon_202210/02/i2Qoll5-kk5hK2rT3cSsg-gg.jpg" TargetMode="External"/><Relationship Id="rId133" Type="http://schemas.openxmlformats.org/officeDocument/2006/relationships/hyperlink" Target="https://img.nga.178.com/attachments/mon_202210/02/i2Qocgk-i0umK1uT3cSsg-gg.jpg" TargetMode="External"/><Relationship Id="rId154" Type="http://schemas.openxmlformats.org/officeDocument/2006/relationships/hyperlink" Target="https://img.nga.178.com/attachments/mon_202210/02/i2Qocgk-7ta7K1uT3cSsg-gg.jpg" TargetMode="External"/><Relationship Id="rId175" Type="http://schemas.openxmlformats.org/officeDocument/2006/relationships/hyperlink" Target="https://img.nga.178.com/attachments/mon_202302/02/i2Q2r-56ccK1sT3cSsg-gk.jpg" TargetMode="External"/><Relationship Id="rId196" Type="http://schemas.openxmlformats.org/officeDocument/2006/relationships/hyperlink" Target="https://img.nga.178.com/attachments/mon_202302/02/i2Q2r-2oayK1mT3cSsg-gk.jpg" TargetMode="External"/><Relationship Id="rId200" Type="http://schemas.openxmlformats.org/officeDocument/2006/relationships/hyperlink" Target="https://img.nga.178.com/attachments/mon_202302/02/i2Q2r-laknK1zT3cSsg-gk.jpg" TargetMode="External"/><Relationship Id="rId16" Type="http://schemas.openxmlformats.org/officeDocument/2006/relationships/hyperlink" Target="https://img.nga.178.com/attachments/mon_202208/31/i2Q180-34znXlZ5yT3cS18m-pt.png" TargetMode="External"/><Relationship Id="rId221" Type="http://schemas.openxmlformats.org/officeDocument/2006/relationships/hyperlink" Target="https://img.nga.178.com/attachments/mon_202302/02/i2Q2r-h32lK25T3cSsg-gk.jpg" TargetMode="External"/><Relationship Id="rId242" Type="http://schemas.openxmlformats.org/officeDocument/2006/relationships/hyperlink" Target="https://img.nga.178.com/attachments/mon_202304/19/i2Q18j-gievXdZ3hT3cS1hc-u0.png" TargetMode="External"/><Relationship Id="rId37" Type="http://schemas.openxmlformats.org/officeDocument/2006/relationships/hyperlink" Target="https://img.nga.178.com/attachments/mon_202208/31/i2Q180-frh0XfZ49T3cS18m-pt.png" TargetMode="External"/><Relationship Id="rId58" Type="http://schemas.openxmlformats.org/officeDocument/2006/relationships/hyperlink" Target="https://img.nga.178.com/attachments/mon_202208/31/i2Q180-24pmXnZ6gT3cS18m-pt.png" TargetMode="External"/><Relationship Id="rId79" Type="http://schemas.openxmlformats.org/officeDocument/2006/relationships/hyperlink" Target="https://img.nga.178.com/attachments/mon_202208/31/i2Q180-9shtXkZ5jT3cS18m-pt.png" TargetMode="External"/><Relationship Id="rId102" Type="http://schemas.openxmlformats.org/officeDocument/2006/relationships/hyperlink" Target="https://img.nga.178.com/attachments/mon_202210/03/i2Qjll-ica4K2gT3cSsg-gg.jpg" TargetMode="External"/><Relationship Id="rId123" Type="http://schemas.openxmlformats.org/officeDocument/2006/relationships/hyperlink" Target="https://img.nga.178.com/attachments/mon_202210/02/i2Qocgk-cx5yK1tT3cSsg-gg.jpg" TargetMode="External"/><Relationship Id="rId144" Type="http://schemas.openxmlformats.org/officeDocument/2006/relationships/hyperlink" Target="https://img.nga.178.com/attachments/mon_202210/02/i2Qocgk-60u9K1wT3cSsg-gg.jpg" TargetMode="External"/><Relationship Id="rId90" Type="http://schemas.openxmlformats.org/officeDocument/2006/relationships/hyperlink" Target="https://img.nga.178.com/attachments/mon_202210/02/i2Qocgk-bevvK2bT3cSsg-gg.jpg" TargetMode="External"/><Relationship Id="rId165" Type="http://schemas.openxmlformats.org/officeDocument/2006/relationships/hyperlink" Target="https://img.nga.178.com/attachments/mon_202302/02/i2Q2r-5majK1wT3cSsg-gk.jpg" TargetMode="External"/><Relationship Id="rId186" Type="http://schemas.openxmlformats.org/officeDocument/2006/relationships/hyperlink" Target="https://img.nga.178.com/attachments/mon_202302/02/i2Q2r-2pdxK1yT3cSsg-gk.jpg" TargetMode="External"/><Relationship Id="rId211" Type="http://schemas.openxmlformats.org/officeDocument/2006/relationships/hyperlink" Target="https://img.nga.178.com/attachments/mon_202302/02/i2Q2r-l266K1rT3cSsg-gk.jpg" TargetMode="External"/><Relationship Id="rId232" Type="http://schemas.openxmlformats.org/officeDocument/2006/relationships/hyperlink" Target="https://img.nga.178.com/attachments/mon_202302/03/i2Q2r-es0pK2mT3cSsg-gk.jpg" TargetMode="External"/><Relationship Id="rId27" Type="http://schemas.openxmlformats.org/officeDocument/2006/relationships/hyperlink" Target="https://img.nga.178.com/attachments/mon_202208/31/i2Q180-bhmuXjZ59T3cS18m-pt.png" TargetMode="External"/><Relationship Id="rId48" Type="http://schemas.openxmlformats.org/officeDocument/2006/relationships/hyperlink" Target="https://img.nga.178.com/attachments/mon_202208/31/i2Q180-gi8sXlZ5yT3cS18m-pt.png" TargetMode="External"/><Relationship Id="rId69" Type="http://schemas.openxmlformats.org/officeDocument/2006/relationships/hyperlink" Target="https://img.nga.178.com/attachments/mon_202208/31/i2Q180-bdx0XgZ4cT3cS18m-pt.png" TargetMode="External"/><Relationship Id="rId113" Type="http://schemas.openxmlformats.org/officeDocument/2006/relationships/hyperlink" Target="https://img.nga.178.com/attachments/mon_202210/02/i2Qoll5-fbg8K21T3cSsg-gg.jpg" TargetMode="External"/><Relationship Id="rId134" Type="http://schemas.openxmlformats.org/officeDocument/2006/relationships/hyperlink" Target="https://img.nga.178.com/attachments/mon_202210/02/i2Qocgk-g0ssK1sT3cSsg-gg.jpg" TargetMode="External"/><Relationship Id="rId80" Type="http://schemas.openxmlformats.org/officeDocument/2006/relationships/hyperlink" Target="https://img.nga.178.com/attachments/mon_202208/31/i2Q180-a3r7XlZ5sT3cS18m-pt.png" TargetMode="External"/><Relationship Id="rId155" Type="http://schemas.openxmlformats.org/officeDocument/2006/relationships/hyperlink" Target="https://img.nga.178.com/attachments/mon_202302/02/i2Q2r-41odK23T3cSsg-gk.jpg" TargetMode="External"/><Relationship Id="rId176" Type="http://schemas.openxmlformats.org/officeDocument/2006/relationships/hyperlink" Target="https://img.nga.178.com/attachments/mon_202302/02/i2Q2r-k39eK1iT3cSsg-gk.jpg" TargetMode="External"/><Relationship Id="rId197" Type="http://schemas.openxmlformats.org/officeDocument/2006/relationships/hyperlink" Target="https://img.nga.178.com/attachments/mon_202302/02/i2Q2r-3q2mK1yT3cSsg-gk.jpg" TargetMode="External"/><Relationship Id="rId201" Type="http://schemas.openxmlformats.org/officeDocument/2006/relationships/hyperlink" Target="https://img.nga.178.com/attachments/mon_202302/02/i2Q2r-gz6tK2bT3cSsg-gk.jpg" TargetMode="External"/><Relationship Id="rId222" Type="http://schemas.openxmlformats.org/officeDocument/2006/relationships/hyperlink" Target="https://img.nga.178.com/attachments/mon_202302/02/i2Q2r-ftbbK2cT3cSsg-gk.jpg" TargetMode="External"/><Relationship Id="rId243" Type="http://schemas.openxmlformats.org/officeDocument/2006/relationships/hyperlink" Target="https://img.nga.178.com/attachments/mon_202304/19/i2Q18j-9rnmXkZ5hT3cS18m-pt.png" TargetMode="External"/><Relationship Id="rId17" Type="http://schemas.openxmlformats.org/officeDocument/2006/relationships/hyperlink" Target="https://img.nga.178.com/attachments/mon_202208/31/i2Q180-74ysXmZ60T3cS18m-pt.png" TargetMode="External"/><Relationship Id="rId38" Type="http://schemas.openxmlformats.org/officeDocument/2006/relationships/hyperlink" Target="https://img.nga.178.com/attachments/mon_202208/31/i2Q180-adaXhZ4uT3cS18m-pt.png" TargetMode="External"/><Relationship Id="rId59" Type="http://schemas.openxmlformats.org/officeDocument/2006/relationships/hyperlink" Target="https://img.nga.178.com/attachments/mon_202208/31/i2Q180-9jspXiZ4xT3cS18m-pt.png" TargetMode="External"/><Relationship Id="rId103" Type="http://schemas.openxmlformats.org/officeDocument/2006/relationships/hyperlink" Target="https://img.nga.178.com/attachments/mon_202210/03/i2Qjll-93hnK2fT3cSsg-gg.jpg" TargetMode="External"/><Relationship Id="rId124" Type="http://schemas.openxmlformats.org/officeDocument/2006/relationships/hyperlink" Target="https://img.nga.178.com/attachments/mon_202210/02/i2Qocgk-cp9yK1uT3cSsg-gg.jpg" TargetMode="External"/><Relationship Id="rId70" Type="http://schemas.openxmlformats.org/officeDocument/2006/relationships/hyperlink" Target="https://img.nga.178.com/attachments/mon_202208/31/i2Q180-8klrXhZ4rT3cS18m-pt.png" TargetMode="External"/><Relationship Id="rId91" Type="http://schemas.openxmlformats.org/officeDocument/2006/relationships/hyperlink" Target="https://img.nga.178.com/attachments/mon_202210/02/i2Qvg8w-gtmkK2oT3cSsg-gg.jpg" TargetMode="External"/><Relationship Id="rId145" Type="http://schemas.openxmlformats.org/officeDocument/2006/relationships/hyperlink" Target="https://img.nga.178.com/attachments/mon_202210/02/i2Qocgk-7enlK1yT3cSsg-gg.jpg" TargetMode="External"/><Relationship Id="rId166" Type="http://schemas.openxmlformats.org/officeDocument/2006/relationships/hyperlink" Target="https://img.nga.178.com/attachments/mon_202302/02/i2Q2r-j0qoK1uT3cSsg-gk.jpg" TargetMode="External"/><Relationship Id="rId187" Type="http://schemas.openxmlformats.org/officeDocument/2006/relationships/hyperlink" Target="https://img.nga.178.com/attachments/mon_202302/02/i2Q2r-eio9K1vT3cSsg-gk.jpg" TargetMode="External"/><Relationship Id="rId1" Type="http://schemas.openxmlformats.org/officeDocument/2006/relationships/hyperlink" Target="https://img.nga.178.com/attachments/mon_202208/31/i2Q180-7aakXfZ46T3cS18m-pt.png" TargetMode="External"/><Relationship Id="rId212" Type="http://schemas.openxmlformats.org/officeDocument/2006/relationships/hyperlink" Target="https://img.nga.178.com/attachments/mon_202302/02/i2Q2r-bui5K1xT3cSsg-gk.jpg" TargetMode="External"/><Relationship Id="rId233" Type="http://schemas.openxmlformats.org/officeDocument/2006/relationships/hyperlink" Target="https://img.nga.178.com/attachments/mon_202302/03/i2Q2r-drrdK29T3cSsg-gk.jpg" TargetMode="External"/><Relationship Id="rId28" Type="http://schemas.openxmlformats.org/officeDocument/2006/relationships/hyperlink" Target="https://img.nga.178.com/attachments/mon_202208/31/i2Q180-h8l7XhZ4oT3cS18m-pt.png" TargetMode="External"/><Relationship Id="rId49" Type="http://schemas.openxmlformats.org/officeDocument/2006/relationships/hyperlink" Target="https://img.nga.178.com/attachments/mon_202208/31/i2Q180-jt3XmZ64T3cS18m-pt.png" TargetMode="External"/><Relationship Id="rId114" Type="http://schemas.openxmlformats.org/officeDocument/2006/relationships/hyperlink" Target="https://img.nga.178.com/attachments/mon_202210/02/i2Qocgk-37edK21T3cSsg-gg.jpg" TargetMode="External"/><Relationship Id="rId60" Type="http://schemas.openxmlformats.org/officeDocument/2006/relationships/hyperlink" Target="https://img.nga.178.com/attachments/mon_202208/31/i2Q180-ezjfXiZ52T3cS18m-pt.png" TargetMode="External"/><Relationship Id="rId81" Type="http://schemas.openxmlformats.org/officeDocument/2006/relationships/hyperlink" Target="https://img.nga.178.com/attachments/mon_202208/31/i2Q180-1codXiZ4vT3cS18m-pt.png" TargetMode="External"/><Relationship Id="rId135" Type="http://schemas.openxmlformats.org/officeDocument/2006/relationships/hyperlink" Target="https://img.nga.178.com/attachments/mon_202210/02/i2Qocgk-ed4sK1uT3cSsg-gg.jpg" TargetMode="External"/><Relationship Id="rId156" Type="http://schemas.openxmlformats.org/officeDocument/2006/relationships/hyperlink" Target="https://img.nga.178.com/attachments/mon_202302/02/i2Q2r-eqwoK23T3cSsg-gk.jpg" TargetMode="External"/><Relationship Id="rId177" Type="http://schemas.openxmlformats.org/officeDocument/2006/relationships/hyperlink" Target="https://img.nga.178.com/attachments/mon_202302/02/i2Q2r-e30wK1nT3cSsg-gk.jpg" TargetMode="External"/><Relationship Id="rId198" Type="http://schemas.openxmlformats.org/officeDocument/2006/relationships/hyperlink" Target="https://img.nga.178.com/attachments/mon_202302/02/i2Q2r-auiaK2eT3cSsg-gk.jpg" TargetMode="External"/><Relationship Id="rId202" Type="http://schemas.openxmlformats.org/officeDocument/2006/relationships/hyperlink" Target="https://img.nga.178.com/attachments/mon_202302/02/i2Q2r-gfjjK2dT3cSsg-gk.jpg" TargetMode="External"/><Relationship Id="rId223" Type="http://schemas.openxmlformats.org/officeDocument/2006/relationships/hyperlink" Target="https://img.nga.178.com/attachments/mon_202302/02/i2Q2r-31hkK1sT3cSsg-gk.jpg" TargetMode="External"/><Relationship Id="rId244" Type="http://schemas.openxmlformats.org/officeDocument/2006/relationships/hyperlink" Target="https://img.nga.178.com/attachments/mon_202304/19/i2Q18j-gs7rXhZ4mT3cS18m-pt.png" TargetMode="External"/><Relationship Id="rId18" Type="http://schemas.openxmlformats.org/officeDocument/2006/relationships/hyperlink" Target="https://img.nga.178.com/attachments/mon_202208/31/i2Q180-9ogkXkZ5gT3cS18m-pt.png" TargetMode="External"/><Relationship Id="rId39" Type="http://schemas.openxmlformats.org/officeDocument/2006/relationships/hyperlink" Target="https://img.nga.178.com/attachments/mon_202208/31/i2Q180-kmagXmZ60T3cS18m-pt.png" TargetMode="External"/><Relationship Id="rId50" Type="http://schemas.openxmlformats.org/officeDocument/2006/relationships/hyperlink" Target="https://img.nga.178.com/attachments/mon_202208/31/i2Q180-fx22XmZ60T3cS18m-pt.png" TargetMode="External"/><Relationship Id="rId104" Type="http://schemas.openxmlformats.org/officeDocument/2006/relationships/hyperlink" Target="https://img.nga.178.com/attachments/mon_202210/03/i2Qjll-dfkqK27T3cSsg-gg.jpg" TargetMode="External"/><Relationship Id="rId125" Type="http://schemas.openxmlformats.org/officeDocument/2006/relationships/hyperlink" Target="https://img.nga.178.com/attachments/mon_202210/02/i2Qocgk-31trK1vT3cSsg-gg.jpg" TargetMode="External"/><Relationship Id="rId146" Type="http://schemas.openxmlformats.org/officeDocument/2006/relationships/hyperlink" Target="https://img.nga.178.com/attachments/mon_202210/02/i2Qocgk-5lmhK1uT3cSsg-gg.jpg" TargetMode="External"/><Relationship Id="rId167" Type="http://schemas.openxmlformats.org/officeDocument/2006/relationships/hyperlink" Target="https://img.nga.178.com/attachments/mon_202302/02/i2Q2r-atmaK1iT3cSsg-gk.jpg" TargetMode="External"/><Relationship Id="rId188" Type="http://schemas.openxmlformats.org/officeDocument/2006/relationships/hyperlink" Target="https://img.nga.178.com/attachments/mon_202302/02/i2Q2r-5y1hK1mT3cSsg-gk.jpg" TargetMode="External"/><Relationship Id="rId71" Type="http://schemas.openxmlformats.org/officeDocument/2006/relationships/hyperlink" Target="https://img.nga.178.com/attachments/mon_202208/31/i2Q180-ds34XnZ6cT3cS18m-pt.png" TargetMode="External"/><Relationship Id="rId92" Type="http://schemas.openxmlformats.org/officeDocument/2006/relationships/hyperlink" Target="https://img.nga.178.com/attachments/mon_202210/02/i2Qocgk-g5udK2eT3cSsg-gg.jpg" TargetMode="External"/><Relationship Id="rId213" Type="http://schemas.openxmlformats.org/officeDocument/2006/relationships/hyperlink" Target="https://img.nga.178.com/attachments/mon_202302/03/i2Q2r-aiipK1nT3cSsg-gk.jpg" TargetMode="External"/><Relationship Id="rId234" Type="http://schemas.openxmlformats.org/officeDocument/2006/relationships/hyperlink" Target="https://img.nga.178.com/attachments/mon_202302/03/i2Q2r-dbxeK1nT3cSsg-gk.jpg" TargetMode="External"/><Relationship Id="rId2" Type="http://schemas.openxmlformats.org/officeDocument/2006/relationships/hyperlink" Target="https://img.nga.178.com/attachments/mon_202208/31/i2Q180-izt9XiZ50T3cS18m-pt.png" TargetMode="External"/><Relationship Id="rId29" Type="http://schemas.openxmlformats.org/officeDocument/2006/relationships/hyperlink" Target="https://img.nga.178.com/attachments/mon_202208/31/i2Q180-y3xXjZ5cT3cS18m-pt.png" TargetMode="External"/><Relationship Id="rId40" Type="http://schemas.openxmlformats.org/officeDocument/2006/relationships/hyperlink" Target="https://img.nga.178.com/attachments/mon_202208/31/i2Q180-328hXjZ56T3cS18m-pt.png" TargetMode="External"/><Relationship Id="rId115" Type="http://schemas.openxmlformats.org/officeDocument/2006/relationships/hyperlink" Target="https://img.nga.178.com/attachments/mon_202210/02/i2Qoll5-c0inK27T3cSsg-gg.jpg" TargetMode="External"/><Relationship Id="rId136" Type="http://schemas.openxmlformats.org/officeDocument/2006/relationships/hyperlink" Target="https://img.nga.178.com/attachments/mon_202210/02/i2Qocgk-bn5oK1qT3cSsg-gg.jpg" TargetMode="External"/><Relationship Id="rId157" Type="http://schemas.openxmlformats.org/officeDocument/2006/relationships/hyperlink" Target="https://img.nga.178.com/attachments/mon_202302/02/i2Q2r-ayvlK2kT3cSsg-gk.jpg" TargetMode="External"/><Relationship Id="rId178" Type="http://schemas.openxmlformats.org/officeDocument/2006/relationships/hyperlink" Target="https://img.nga.178.com/attachments/mon_202302/02/i2Q2r-358jK1eT3cSsg-gk.jpg" TargetMode="External"/><Relationship Id="rId61" Type="http://schemas.openxmlformats.org/officeDocument/2006/relationships/hyperlink" Target="https://img.nga.178.com/attachments/mon_202208/31/i2Q180-37k4XmZ65T3cS18m-pt.png" TargetMode="External"/><Relationship Id="rId82" Type="http://schemas.openxmlformats.org/officeDocument/2006/relationships/hyperlink" Target="https://img.nga.178.com/attachments/mon_202208/31/i2Q180-fzdrXfZ43T3cS18m-pt.png" TargetMode="External"/><Relationship Id="rId199" Type="http://schemas.openxmlformats.org/officeDocument/2006/relationships/hyperlink" Target="https://img.nga.178.com/attachments/mon_202302/02/i2Q2r-9gawK1vT3cSsg-gk.jpg" TargetMode="External"/><Relationship Id="rId203" Type="http://schemas.openxmlformats.org/officeDocument/2006/relationships/hyperlink" Target="https://img.nga.178.com/attachments/mon_202302/02/i2Q2r-2wxiK1tT3cSsg-gk.jpg" TargetMode="External"/><Relationship Id="rId19" Type="http://schemas.openxmlformats.org/officeDocument/2006/relationships/hyperlink" Target="https://img.nga.178.com/attachments/mon_202208/31/i2Q180-emiaXmZ60T3cS18m-pt.png" TargetMode="External"/><Relationship Id="rId224" Type="http://schemas.openxmlformats.org/officeDocument/2006/relationships/hyperlink" Target="https://img.nga.178.com/attachments/mon_202302/02/i2Q2r-bj27K1uT3cSsg-gk.jpg" TargetMode="External"/><Relationship Id="rId245" Type="http://schemas.openxmlformats.org/officeDocument/2006/relationships/hyperlink" Target="https://img.nga.178.com/attachments/mon_202304/19/i2Q18j-2ro3XhZ4rT3cS18m-pt.png" TargetMode="External"/><Relationship Id="rId30" Type="http://schemas.openxmlformats.org/officeDocument/2006/relationships/hyperlink" Target="https://img.nga.178.com/attachments/mon_202208/31/i2Q180-5opyXlZ5sT3cS18m-pt.png" TargetMode="External"/><Relationship Id="rId105" Type="http://schemas.openxmlformats.org/officeDocument/2006/relationships/hyperlink" Target="https://img.nga.178.com/attachments/mon_202210/02/i2Qocgk-5y7fK1uT3cSsg-gg.jpg" TargetMode="External"/><Relationship Id="rId126" Type="http://schemas.openxmlformats.org/officeDocument/2006/relationships/hyperlink" Target="https://img.nga.178.com/attachments/mon_202210/02/i2Qolkw-fdedK1wT3cSsg-gg.jpg" TargetMode="External"/><Relationship Id="rId147" Type="http://schemas.openxmlformats.org/officeDocument/2006/relationships/hyperlink" Target="https://img.nga.178.com/attachments/mon_202210/02/i2Qocgk-3376K1sT3cSsg-gg.jpg" TargetMode="External"/><Relationship Id="rId168" Type="http://schemas.openxmlformats.org/officeDocument/2006/relationships/hyperlink" Target="https://img.nga.178.com/attachments/mon_202302/02/i2Q2r-3hgaK1qT3cSsg-gk.jpg" TargetMode="External"/><Relationship Id="rId51" Type="http://schemas.openxmlformats.org/officeDocument/2006/relationships/hyperlink" Target="https://img.nga.178.com/attachments/mon_202208/31/i2Q180-kwvXlZ5vT3cS18g-p0.png" TargetMode="External"/><Relationship Id="rId72" Type="http://schemas.openxmlformats.org/officeDocument/2006/relationships/hyperlink" Target="https://img.nga.178.com/attachments/mon_202208/31/i2Q180-imreXjZ57T3cS18m-pt.png" TargetMode="External"/><Relationship Id="rId93" Type="http://schemas.openxmlformats.org/officeDocument/2006/relationships/hyperlink" Target="https://img.nga.178.com/attachments/mon_202210/02/i2Qocgk-ikrtK2qT3cSsg-gg.jpg" TargetMode="External"/><Relationship Id="rId189" Type="http://schemas.openxmlformats.org/officeDocument/2006/relationships/hyperlink" Target="https://img.nga.178.com/attachments/mon_202302/02/i2Q2r-kk87K1gT3cSsg-gk.jpg" TargetMode="External"/><Relationship Id="rId3" Type="http://schemas.openxmlformats.org/officeDocument/2006/relationships/hyperlink" Target="https://img.nga.178.com/attachments/mon_202208/31/i2Q180-9tiuXgZ4kT3cS18m-pt.png" TargetMode="External"/><Relationship Id="rId214" Type="http://schemas.openxmlformats.org/officeDocument/2006/relationships/hyperlink" Target="https://img.nga.178.com/attachments/mon_202302/02/i2Q2r-dq6iK1wT3cSsg-gk.jpg" TargetMode="External"/><Relationship Id="rId235" Type="http://schemas.openxmlformats.org/officeDocument/2006/relationships/hyperlink" Target="https://img.nga.178.com/attachments/mon_202302/03/i2Q2r-937xK1jT3cSsg-gk.jpg" TargetMode="External"/><Relationship Id="rId116" Type="http://schemas.openxmlformats.org/officeDocument/2006/relationships/hyperlink" Target="https://img.nga.178.com/attachments/mon_202210/03/i2Qjll-ipw4K1cT3cSsg-dh.jpg" TargetMode="External"/><Relationship Id="rId137" Type="http://schemas.openxmlformats.org/officeDocument/2006/relationships/hyperlink" Target="https://img.nga.178.com/attachments/mon_202210/02/i2Qocgk-6k3rK1kT3cSsg-gg.jpg" TargetMode="External"/><Relationship Id="rId158" Type="http://schemas.openxmlformats.org/officeDocument/2006/relationships/hyperlink" Target="https://img.nga.178.com/attachments/mon_202302/02/i2Q2r-iwltK1qT3cSsg-gk.jpg" TargetMode="External"/><Relationship Id="rId20" Type="http://schemas.openxmlformats.org/officeDocument/2006/relationships/hyperlink" Target="https://img.nga.178.com/attachments/mon_202208/31/i2Q180-jcq8XjZ56T3cS18m-pt.png" TargetMode="External"/><Relationship Id="rId41" Type="http://schemas.openxmlformats.org/officeDocument/2006/relationships/hyperlink" Target="https://img.nga.178.com/attachments/mon_202208/31/i2Q180-6azfXiZ51T3cS18m-pt.png" TargetMode="External"/><Relationship Id="rId62" Type="http://schemas.openxmlformats.org/officeDocument/2006/relationships/hyperlink" Target="https://img.nga.178.com/attachments/mon_202208/31/i2Q180-7fk3XmZ61T3cS18m-pt.png" TargetMode="External"/><Relationship Id="rId83" Type="http://schemas.openxmlformats.org/officeDocument/2006/relationships/hyperlink" Target="https://img.nga.178.com/attachments/mon_202208/31/i2Q180-k7cyXmZ67T3cS18m-pt.png" TargetMode="External"/><Relationship Id="rId179" Type="http://schemas.openxmlformats.org/officeDocument/2006/relationships/hyperlink" Target="https://img.nga.178.com/attachments/mon_202302/02/i2Q2r-jtphK1fT3cSsg-gk.jpg" TargetMode="External"/><Relationship Id="rId190" Type="http://schemas.openxmlformats.org/officeDocument/2006/relationships/hyperlink" Target="https://img.nga.178.com/attachments/mon_202302/02/i2Q2r-fjzeK1nT3cSsg-gk.jpg" TargetMode="External"/><Relationship Id="rId204" Type="http://schemas.openxmlformats.org/officeDocument/2006/relationships/hyperlink" Target="https://img.nga.178.com/attachments/mon_202302/02/i2Q2r-epvrK1sT3cSsg-gk.jpg" TargetMode="External"/><Relationship Id="rId225" Type="http://schemas.openxmlformats.org/officeDocument/2006/relationships/hyperlink" Target="https://img.nga.178.com/attachments/mon_202302/02/i2Q2r-l947K1mT3cSsg-gk.jpg" TargetMode="External"/><Relationship Id="rId246" Type="http://schemas.openxmlformats.org/officeDocument/2006/relationships/hyperlink" Target="https://img.nga.178.com/attachments/mon_202308/23/i2Qjr4-4priZeT3cSsg-gj.jpg" TargetMode="External"/><Relationship Id="rId106" Type="http://schemas.openxmlformats.org/officeDocument/2006/relationships/hyperlink" Target="https://img.nga.178.com/attachments/mon_202210/03/i2Qjll-74oaZbT3cSsg-gg.jpg" TargetMode="External"/><Relationship Id="rId127" Type="http://schemas.openxmlformats.org/officeDocument/2006/relationships/hyperlink" Target="https://img.nga.178.com/attachments/mon_202210/03/i2Qjll-4dduK1vT3cSsg-gg.jpg" TargetMode="External"/><Relationship Id="rId10" Type="http://schemas.openxmlformats.org/officeDocument/2006/relationships/hyperlink" Target="https://img.nga.178.com/attachments/mon_202208/31/i2Q180-2clzXnZ6aT3cS18m-pt.png" TargetMode="External"/><Relationship Id="rId31" Type="http://schemas.openxmlformats.org/officeDocument/2006/relationships/hyperlink" Target="https://img.nga.178.com/attachments/mon_202208/31/i2Q180-7dglXiZ4yT3cS18m-pt.png" TargetMode="External"/><Relationship Id="rId52" Type="http://schemas.openxmlformats.org/officeDocument/2006/relationships/hyperlink" Target="https://img.nga.178.com/attachments/mon_202208/31/i2Q180-bjxaXlZ5xT3cS18m-pt.png" TargetMode="External"/><Relationship Id="rId73" Type="http://schemas.openxmlformats.org/officeDocument/2006/relationships/hyperlink" Target="https://img.nga.178.com/attachments/mon_202208/31/i2Q180-aaxXjZ58T3cS18m-pt.png" TargetMode="External"/><Relationship Id="rId94" Type="http://schemas.openxmlformats.org/officeDocument/2006/relationships/hyperlink" Target="https://img.nga.178.com/attachments/mon_202210/02/i2Qrc3k-jnznK2lT3cSsg-gg.jpg" TargetMode="External"/><Relationship Id="rId148" Type="http://schemas.openxmlformats.org/officeDocument/2006/relationships/hyperlink" Target="https://img.nga.178.com/attachments/mon_202210/02/i2Qocgk-3ffdK1oT3cSsg-g0.jpg" TargetMode="External"/><Relationship Id="rId169" Type="http://schemas.openxmlformats.org/officeDocument/2006/relationships/hyperlink" Target="https://img.nga.178.com/attachments/mon_202302/02/i2Q2r-h9hcK1oT3cSsg-g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9F3A-A425-4D4D-AD97-96D901039CC5}">
  <dimension ref="A1:J656"/>
  <sheetViews>
    <sheetView tabSelected="1" topLeftCell="A115" zoomScaleNormal="100" workbookViewId="0">
      <selection activeCell="I151" sqref="I151"/>
    </sheetView>
  </sheetViews>
  <sheetFormatPr defaultRowHeight="14.25" x14ac:dyDescent="0.2"/>
  <cols>
    <col min="1" max="1" width="9.5" customWidth="1"/>
    <col min="2" max="2" width="20.375" bestFit="1" customWidth="1"/>
    <col min="3" max="3" width="116.625" bestFit="1" customWidth="1"/>
    <col min="4" max="4" width="6.5" bestFit="1" customWidth="1"/>
    <col min="5" max="6" width="11.375" bestFit="1" customWidth="1"/>
    <col min="7" max="7" width="27" customWidth="1"/>
    <col min="8" max="8" width="15" customWidth="1"/>
    <col min="10" max="10" width="10.625" customWidth="1"/>
  </cols>
  <sheetData>
    <row r="1" spans="1:10" s="2" customFormat="1" ht="18" x14ac:dyDescent="0.2">
      <c r="A1" s="2" t="s">
        <v>169</v>
      </c>
      <c r="B1" s="2" t="s">
        <v>168</v>
      </c>
      <c r="C1" s="2" t="s">
        <v>167</v>
      </c>
      <c r="D1" s="2" t="s">
        <v>166</v>
      </c>
      <c r="E1" s="2" t="s">
        <v>510</v>
      </c>
      <c r="F1" s="2" t="s">
        <v>290</v>
      </c>
      <c r="G1" s="2" t="s">
        <v>165</v>
      </c>
      <c r="H1" s="2" t="s">
        <v>164</v>
      </c>
      <c r="I1" s="2" t="s">
        <v>342</v>
      </c>
      <c r="J1" s="2" t="s">
        <v>341</v>
      </c>
    </row>
    <row r="2" spans="1:10" x14ac:dyDescent="0.2">
      <c r="A2" t="s">
        <v>174</v>
      </c>
      <c r="B2" t="s">
        <v>65</v>
      </c>
      <c r="C2" t="s">
        <v>64</v>
      </c>
      <c r="D2">
        <v>3</v>
      </c>
      <c r="E2">
        <v>24</v>
      </c>
      <c r="F2" cm="1">
        <f t="array" ref="F2">INDEX(lootrate_tbl!$C$2:$C$256,MATCH(调查点描述!I2&amp;调查点描述!J2,lootrate_tbl!$A$2:$A$256&amp;lootrate_tbl!$B$2:$B$256,0))</f>
        <v>1.35</v>
      </c>
      <c r="G2" t="str">
        <f t="shared" ref="G2:G3" si="0">"[collapse=查看详细]"&amp;H2&amp;"[/collapse]"</f>
        <v>[collapse=查看详细][img]./mon_202310/18/i2Q18y-g2vaK26T3cSsg-gg.jpg[/img][/collapse]</v>
      </c>
      <c r="H2" t="s">
        <v>1564</v>
      </c>
      <c r="I2">
        <v>1</v>
      </c>
      <c r="J2">
        <v>0</v>
      </c>
    </row>
    <row r="3" spans="1:10" x14ac:dyDescent="0.2">
      <c r="A3" t="s">
        <v>173</v>
      </c>
      <c r="B3" t="s">
        <v>63</v>
      </c>
      <c r="C3" t="s">
        <v>62</v>
      </c>
      <c r="D3">
        <v>4</v>
      </c>
      <c r="E3">
        <v>24</v>
      </c>
      <c r="F3" cm="1">
        <f t="array" ref="F3">INDEX(lootrate_tbl!$C$2:$C$256,MATCH(调查点描述!I3&amp;调查点描述!J3,lootrate_tbl!$A$2:$A$256&amp;lootrate_tbl!$B$2:$B$256,0))</f>
        <v>1.35</v>
      </c>
      <c r="G3" t="str">
        <f t="shared" si="0"/>
        <v>[collapse=查看详细][img]./mon_202310/18/i2Q18y-6l8zK1xT3cSsg-gg.jpg[/img][/collapse]</v>
      </c>
      <c r="H3" t="s">
        <v>1563</v>
      </c>
      <c r="I3">
        <v>1</v>
      </c>
      <c r="J3">
        <v>0</v>
      </c>
    </row>
    <row r="4" spans="1:10" s="2" customFormat="1" ht="18" x14ac:dyDescent="0.2">
      <c r="F4" t="e" cm="1">
        <f t="array" ref="F4">INDEX(lootrate_tbl!$C$2:$C$256,MATCH(调查点描述!I4&amp;调查点描述!J4,lootrate_tbl!$A$2:$A$256&amp;lootrate_tbl!$B$2:$B$256,0))</f>
        <v>#N/A</v>
      </c>
    </row>
    <row r="5" spans="1:10" x14ac:dyDescent="0.2">
      <c r="A5" t="s">
        <v>175</v>
      </c>
      <c r="B5" t="s">
        <v>61</v>
      </c>
      <c r="C5" t="s">
        <v>60</v>
      </c>
      <c r="D5">
        <v>1</v>
      </c>
      <c r="E5">
        <v>24</v>
      </c>
      <c r="F5" cm="1">
        <f t="array" ref="F5">INDEX(lootrate_tbl!$C$2:$C$256,MATCH(调查点描述!I5&amp;调查点描述!J5,lootrate_tbl!$A$2:$A$256&amp;lootrate_tbl!$B$2:$B$256,0))</f>
        <v>1.5</v>
      </c>
      <c r="G5" t="str">
        <f t="shared" ref="G5:G8" si="1">"[collapse=查看详细]"&amp;H5&amp;"[/collapse]"</f>
        <v>[collapse=查看详细][img]./mon_202310/18/i2Q18y-hp3oK2qT3cSsg-gg.jpg[/img][/collapse]</v>
      </c>
      <c r="H5" t="s">
        <v>1567</v>
      </c>
      <c r="I5">
        <v>0</v>
      </c>
      <c r="J5">
        <v>1</v>
      </c>
    </row>
    <row r="6" spans="1:10" x14ac:dyDescent="0.2">
      <c r="A6" t="s">
        <v>175</v>
      </c>
      <c r="B6" t="s">
        <v>59</v>
      </c>
      <c r="C6" t="s">
        <v>58</v>
      </c>
      <c r="D6">
        <v>1</v>
      </c>
      <c r="E6">
        <v>24</v>
      </c>
      <c r="F6" cm="1">
        <f t="array" ref="F6">INDEX(lootrate_tbl!$C$2:$C$256,MATCH(调查点描述!I6&amp;调查点描述!J6,lootrate_tbl!$A$2:$A$256&amp;lootrate_tbl!$B$2:$B$256,0))</f>
        <v>1.5</v>
      </c>
      <c r="G6" t="str">
        <f t="shared" si="1"/>
        <v>[collapse=查看详细][img]./mon_202310/18/i2Q18y-8jkoK2bT3cSsg-gg.jpg[/img][/collapse]</v>
      </c>
      <c r="H6" t="s">
        <v>1566</v>
      </c>
      <c r="I6">
        <v>0</v>
      </c>
      <c r="J6">
        <v>1</v>
      </c>
    </row>
    <row r="7" spans="1:10" x14ac:dyDescent="0.2">
      <c r="A7" t="s">
        <v>175</v>
      </c>
      <c r="B7" t="s">
        <v>57</v>
      </c>
      <c r="C7" t="s">
        <v>56</v>
      </c>
      <c r="D7">
        <v>1</v>
      </c>
      <c r="E7">
        <v>24</v>
      </c>
      <c r="F7" cm="1">
        <f t="array" ref="F7">INDEX(lootrate_tbl!$C$2:$C$256,MATCH(调查点描述!I7&amp;调查点描述!J7,lootrate_tbl!$A$2:$A$256&amp;lootrate_tbl!$B$2:$B$256,0))</f>
        <v>1.5</v>
      </c>
      <c r="G7" t="str">
        <f t="shared" si="1"/>
        <v>[collapse=查看详细][img]./mon_202310/18/i2Q18y-kotjK1xT3cSsg-gh.jpg[/img][/collapse]</v>
      </c>
      <c r="H7" t="s">
        <v>1565</v>
      </c>
      <c r="I7">
        <v>0</v>
      </c>
      <c r="J7">
        <v>1</v>
      </c>
    </row>
    <row r="8" spans="1:10" x14ac:dyDescent="0.2">
      <c r="A8" t="s">
        <v>175</v>
      </c>
      <c r="B8" t="s">
        <v>55</v>
      </c>
      <c r="C8" t="s">
        <v>54</v>
      </c>
      <c r="D8">
        <v>3</v>
      </c>
      <c r="E8">
        <v>24</v>
      </c>
      <c r="F8" cm="1">
        <f t="array" ref="F8">INDEX(lootrate_tbl!$C$2:$C$256,MATCH(调查点描述!I8&amp;调查点描述!J8,lootrate_tbl!$A$2:$A$256&amp;lootrate_tbl!$B$2:$B$256,0))</f>
        <v>1.5</v>
      </c>
      <c r="G8" t="str">
        <f t="shared" si="1"/>
        <v>[collapse=查看详细][img]./mon_202310/18/i2Q18y-ct4nK2jT3cSsg-gg.jpg[/img][/collapse]</v>
      </c>
      <c r="H8" t="s">
        <v>1575</v>
      </c>
      <c r="I8">
        <v>0</v>
      </c>
      <c r="J8">
        <v>1</v>
      </c>
    </row>
    <row r="9" spans="1:10" s="2" customFormat="1" ht="18" x14ac:dyDescent="0.2">
      <c r="F9" t="e" cm="1">
        <f t="array" ref="F9">INDEX(lootrate_tbl!$C$2:$C$256,MATCH(调查点描述!I9&amp;调查点描述!J9,lootrate_tbl!$A$2:$A$256&amp;lootrate_tbl!$B$2:$B$256,0))</f>
        <v>#N/A</v>
      </c>
    </row>
    <row r="10" spans="1:10" x14ac:dyDescent="0.2">
      <c r="A10" t="s">
        <v>175</v>
      </c>
      <c r="B10" t="s">
        <v>53</v>
      </c>
      <c r="C10" t="s">
        <v>52</v>
      </c>
      <c r="D10">
        <v>1</v>
      </c>
      <c r="E10">
        <v>24</v>
      </c>
      <c r="F10" cm="1">
        <f t="array" ref="F10">INDEX(lootrate_tbl!$C$2:$C$256,MATCH(调查点描述!I10&amp;调查点描述!J10,lootrate_tbl!$A$2:$A$256&amp;lootrate_tbl!$B$2:$B$256,0))</f>
        <v>1.5</v>
      </c>
      <c r="G10" t="str">
        <f t="shared" ref="G10:G13" si="2">"[collapse=查看详细]"&amp;H10&amp;"[/collapse]"</f>
        <v>[collapse=查看详细][img]./mon_202310/18/i2Q18y-efguK29T3cSsg-gg.jpg[/img][/collapse]</v>
      </c>
      <c r="H10" t="s">
        <v>1571</v>
      </c>
      <c r="I10">
        <v>0</v>
      </c>
      <c r="J10">
        <v>1</v>
      </c>
    </row>
    <row r="11" spans="1:10" x14ac:dyDescent="0.2">
      <c r="A11" t="s">
        <v>175</v>
      </c>
      <c r="B11" t="s">
        <v>51</v>
      </c>
      <c r="C11" t="s">
        <v>50</v>
      </c>
      <c r="D11">
        <v>1</v>
      </c>
      <c r="E11">
        <v>24</v>
      </c>
      <c r="F11" cm="1">
        <f t="array" ref="F11">INDEX(lootrate_tbl!$C$2:$C$256,MATCH(调查点描述!I11&amp;调查点描述!J11,lootrate_tbl!$A$2:$A$256&amp;lootrate_tbl!$B$2:$B$256,0))</f>
        <v>1.5</v>
      </c>
      <c r="G11" t="str">
        <f t="shared" si="2"/>
        <v>[collapse=查看详细][img]./mon_202310/18/i2Q18y-57ztZbT3cSsg-gg.jpg[/img][/collapse]</v>
      </c>
      <c r="H11" t="s">
        <v>1570</v>
      </c>
      <c r="I11">
        <v>0</v>
      </c>
      <c r="J11">
        <v>1</v>
      </c>
    </row>
    <row r="12" spans="1:10" x14ac:dyDescent="0.2">
      <c r="A12" t="s">
        <v>175</v>
      </c>
      <c r="B12" t="s">
        <v>49</v>
      </c>
      <c r="C12" t="s">
        <v>48</v>
      </c>
      <c r="D12">
        <v>1</v>
      </c>
      <c r="E12">
        <v>24</v>
      </c>
      <c r="F12" cm="1">
        <f t="array" ref="F12">INDEX(lootrate_tbl!$C$2:$C$256,MATCH(调查点描述!I12&amp;调查点描述!J12,lootrate_tbl!$A$2:$A$256&amp;lootrate_tbl!$B$2:$B$256,0))</f>
        <v>1.5</v>
      </c>
      <c r="G12" t="str">
        <f t="shared" si="2"/>
        <v>[collapse=查看详细][img]./mon_202310/18/i2Q18y-f0cxZaT3cSsg-gg.jpg[/img][/collapse]</v>
      </c>
      <c r="H12" t="s">
        <v>1569</v>
      </c>
      <c r="I12">
        <v>0</v>
      </c>
      <c r="J12">
        <v>1</v>
      </c>
    </row>
    <row r="13" spans="1:10" x14ac:dyDescent="0.2">
      <c r="A13" t="s">
        <v>175</v>
      </c>
      <c r="B13" t="s">
        <v>47</v>
      </c>
      <c r="C13" t="s">
        <v>46</v>
      </c>
      <c r="D13">
        <v>1</v>
      </c>
      <c r="E13">
        <v>24</v>
      </c>
      <c r="F13" cm="1">
        <f t="array" ref="F13">INDEX(lootrate_tbl!$C$2:$C$256,MATCH(调查点描述!I13&amp;调查点描述!J13,lootrate_tbl!$A$2:$A$256&amp;lootrate_tbl!$B$2:$B$256,0))</f>
        <v>1.5</v>
      </c>
      <c r="G13" t="str">
        <f t="shared" si="2"/>
        <v>[collapse=查看详细][img]./mon_202310/18/i2Q18y-5q9dK25T3cSsg-gg.jpg[/img][/collapse]</v>
      </c>
      <c r="H13" t="s">
        <v>1568</v>
      </c>
      <c r="I13">
        <v>0</v>
      </c>
      <c r="J13">
        <v>1</v>
      </c>
    </row>
    <row r="14" spans="1:10" s="2" customFormat="1" ht="18" x14ac:dyDescent="0.2">
      <c r="F14" t="e" cm="1">
        <f t="array" ref="F14">INDEX(lootrate_tbl!$C$2:$C$256,MATCH(调查点描述!I14&amp;调查点描述!J14,lootrate_tbl!$A$2:$A$256&amp;lootrate_tbl!$B$2:$B$256,0))</f>
        <v>#N/A</v>
      </c>
    </row>
    <row r="15" spans="1:10" x14ac:dyDescent="0.2">
      <c r="A15" t="s">
        <v>175</v>
      </c>
      <c r="B15" t="s">
        <v>45</v>
      </c>
      <c r="C15" t="s">
        <v>44</v>
      </c>
      <c r="D15">
        <v>1</v>
      </c>
      <c r="E15">
        <v>24</v>
      </c>
      <c r="F15" cm="1">
        <f t="array" ref="F15">INDEX(lootrate_tbl!$C$2:$C$256,MATCH(调查点描述!I15&amp;调查点描述!J15,lootrate_tbl!$A$2:$A$256&amp;lootrate_tbl!$B$2:$B$256,0))</f>
        <v>1.5</v>
      </c>
      <c r="G15" t="str">
        <f t="shared" ref="G15:G23" si="3">"[collapse=查看详细]"&amp;H15&amp;"[/collapse]"</f>
        <v>[collapse=查看详细][img]./mon_202310/18/i2Q18y-dhnsK25T3cSsg-gg.jpg[/img][/collapse]</v>
      </c>
      <c r="H15" t="s">
        <v>1573</v>
      </c>
      <c r="I15">
        <v>0</v>
      </c>
      <c r="J15">
        <v>1</v>
      </c>
    </row>
    <row r="16" spans="1:10" x14ac:dyDescent="0.2">
      <c r="A16" t="s">
        <v>175</v>
      </c>
      <c r="B16" t="s">
        <v>43</v>
      </c>
      <c r="C16" t="s">
        <v>42</v>
      </c>
      <c r="D16">
        <v>1</v>
      </c>
      <c r="E16">
        <v>24</v>
      </c>
      <c r="F16" cm="1">
        <f t="array" ref="F16">INDEX(lootrate_tbl!$C$2:$C$256,MATCH(调查点描述!I16&amp;调查点描述!J16,lootrate_tbl!$A$2:$A$256&amp;lootrate_tbl!$B$2:$B$256,0))</f>
        <v>1.5</v>
      </c>
      <c r="G16" t="str">
        <f t="shared" si="3"/>
        <v>[collapse=查看详细][img]./mon_202310/18/i2Q18y-2qzoK2nT3cSsg-gg.jpg[/img][/collapse]</v>
      </c>
      <c r="H16" t="s">
        <v>1572</v>
      </c>
      <c r="I16">
        <v>0</v>
      </c>
      <c r="J16">
        <v>1</v>
      </c>
    </row>
    <row r="17" spans="1:10" x14ac:dyDescent="0.2">
      <c r="A17" t="s">
        <v>175</v>
      </c>
      <c r="B17" t="s">
        <v>41</v>
      </c>
      <c r="C17" t="s">
        <v>40</v>
      </c>
      <c r="D17">
        <v>2</v>
      </c>
      <c r="E17">
        <v>24</v>
      </c>
      <c r="F17" cm="1">
        <f t="array" ref="F17">INDEX(lootrate_tbl!$C$2:$C$256,MATCH(调查点描述!I17&amp;调查点描述!J17,lootrate_tbl!$A$2:$A$256&amp;lootrate_tbl!$B$2:$B$256,0))</f>
        <v>1.5</v>
      </c>
      <c r="G17" t="str">
        <f t="shared" si="3"/>
        <v>[collapse=查看详细][img]./mon_202310/18/i2Q18y-2kj5ZbT3cSsg-gg.jpg[/img][/collapse]</v>
      </c>
      <c r="H17" t="s">
        <v>1574</v>
      </c>
      <c r="I17">
        <v>0</v>
      </c>
      <c r="J17">
        <v>1</v>
      </c>
    </row>
    <row r="18" spans="1:10" x14ac:dyDescent="0.2">
      <c r="A18" t="s">
        <v>177</v>
      </c>
      <c r="B18" t="s">
        <v>37</v>
      </c>
      <c r="C18" t="s">
        <v>36</v>
      </c>
      <c r="D18">
        <v>1</v>
      </c>
      <c r="E18">
        <v>24</v>
      </c>
      <c r="F18" cm="1">
        <f t="array" ref="F18">INDEX(lootrate_tbl!$C$2:$C$256,MATCH(调查点描述!I18&amp;调查点描述!J18,lootrate_tbl!$A$2:$A$256&amp;lootrate_tbl!$B$2:$B$256,0))</f>
        <v>1.5</v>
      </c>
      <c r="G18" t="str">
        <f t="shared" si="3"/>
        <v>[collapse=查看详细][img]./mon_202310/18/i2Q18y-6fv0K23T3cSsg-gg.jpg[/img][/collapse]</v>
      </c>
      <c r="H18" t="s">
        <v>1590</v>
      </c>
      <c r="I18">
        <v>0</v>
      </c>
      <c r="J18">
        <v>1</v>
      </c>
    </row>
    <row r="19" spans="1:10" x14ac:dyDescent="0.2">
      <c r="A19" t="s">
        <v>177</v>
      </c>
      <c r="B19" t="s">
        <v>35</v>
      </c>
      <c r="C19" t="s">
        <v>34</v>
      </c>
      <c r="D19">
        <v>1</v>
      </c>
      <c r="E19">
        <v>24</v>
      </c>
      <c r="F19" cm="1">
        <f t="array" ref="F19">INDEX(lootrate_tbl!$C$2:$C$256,MATCH(调查点描述!I19&amp;调查点描述!J19,lootrate_tbl!$A$2:$A$256&amp;lootrate_tbl!$B$2:$B$256,0))</f>
        <v>1.5</v>
      </c>
      <c r="G19" t="str">
        <f t="shared" si="3"/>
        <v>[collapse=查看详细][img]./mon_202310/18/i2Q18y-idu9K2sT3cSsg-gg.jpg[/img][/collapse]</v>
      </c>
      <c r="H19" t="s">
        <v>1589</v>
      </c>
      <c r="I19">
        <v>0</v>
      </c>
      <c r="J19">
        <v>1</v>
      </c>
    </row>
    <row r="20" spans="1:10" x14ac:dyDescent="0.2">
      <c r="A20" t="s">
        <v>177</v>
      </c>
      <c r="B20" t="s">
        <v>33</v>
      </c>
      <c r="C20" t="s">
        <v>32</v>
      </c>
      <c r="D20">
        <v>1</v>
      </c>
      <c r="E20">
        <v>24</v>
      </c>
      <c r="F20" cm="1">
        <f t="array" ref="F20">INDEX(lootrate_tbl!$C$2:$C$256,MATCH(调查点描述!I20&amp;调查点描述!J20,lootrate_tbl!$A$2:$A$256&amp;lootrate_tbl!$B$2:$B$256,0))</f>
        <v>1.5</v>
      </c>
      <c r="G20" t="str">
        <f t="shared" si="3"/>
        <v>[collapse=查看详细][img]./mon_202310/18/i2Q18y-6o7mK2nT3cSsg-gg.jpg[/img][/collapse]</v>
      </c>
      <c r="H20" t="s">
        <v>1588</v>
      </c>
      <c r="I20">
        <v>0</v>
      </c>
      <c r="J20">
        <v>1</v>
      </c>
    </row>
    <row r="21" spans="1:10" x14ac:dyDescent="0.2">
      <c r="A21" t="s">
        <v>177</v>
      </c>
      <c r="B21" t="s">
        <v>31</v>
      </c>
      <c r="C21" t="s">
        <v>30</v>
      </c>
      <c r="D21">
        <v>5</v>
      </c>
      <c r="E21">
        <v>24</v>
      </c>
      <c r="F21" cm="1">
        <f t="array" ref="F21">INDEX(lootrate_tbl!$C$2:$C$256,MATCH(调查点描述!I21&amp;调查点描述!J21,lootrate_tbl!$A$2:$A$256&amp;lootrate_tbl!$B$2:$B$256,0))</f>
        <v>1.41</v>
      </c>
      <c r="G21" t="str">
        <f t="shared" si="3"/>
        <v>[collapse=查看详细][img]./mon_202310/18/i2Q18y-icqzK27T3cSsg-gg.jpg[/img][/collapse]</v>
      </c>
      <c r="H21" t="s">
        <v>1587</v>
      </c>
      <c r="I21">
        <v>3</v>
      </c>
      <c r="J21">
        <v>2</v>
      </c>
    </row>
    <row r="22" spans="1:10" x14ac:dyDescent="0.2">
      <c r="A22" t="s">
        <v>177</v>
      </c>
      <c r="B22" t="s">
        <v>29</v>
      </c>
      <c r="C22" t="s">
        <v>28</v>
      </c>
      <c r="D22">
        <v>2</v>
      </c>
      <c r="E22">
        <v>24</v>
      </c>
      <c r="F22" cm="1">
        <f t="array" ref="F22">INDEX(lootrate_tbl!$C$2:$C$256,MATCH(调查点描述!I22&amp;调查点描述!J22,lootrate_tbl!$A$2:$A$256&amp;lootrate_tbl!$B$2:$B$256,0))</f>
        <v>1.425</v>
      </c>
      <c r="G22" t="str">
        <f t="shared" si="3"/>
        <v>[collapse=查看详细][img]./mon_202310/18/i2Q18y-9368K2mT3cSsg-gg.jpg[/img][/collapse]</v>
      </c>
      <c r="H22" t="s">
        <v>1586</v>
      </c>
      <c r="I22">
        <v>1</v>
      </c>
      <c r="J22">
        <v>1</v>
      </c>
    </row>
    <row r="23" spans="1:10" x14ac:dyDescent="0.2">
      <c r="A23" t="s">
        <v>177</v>
      </c>
      <c r="B23" t="s">
        <v>27</v>
      </c>
      <c r="C23" t="s">
        <v>26</v>
      </c>
      <c r="D23">
        <v>3</v>
      </c>
      <c r="E23">
        <v>24</v>
      </c>
      <c r="F23" cm="1">
        <f t="array" ref="F23">INDEX(lootrate_tbl!$C$2:$C$256,MATCH(调查点描述!I23&amp;调查点描述!J23,lootrate_tbl!$A$2:$A$256&amp;lootrate_tbl!$B$2:$B$256,0))</f>
        <v>1.45</v>
      </c>
      <c r="G23" t="str">
        <f t="shared" si="3"/>
        <v>[collapse=查看详细][img]./mon_202310/18/i2Q18y-jeahZgT3cSpa-sg.jpg[/img][/collapse]</v>
      </c>
      <c r="H23" t="s">
        <v>1585</v>
      </c>
      <c r="I23">
        <v>1</v>
      </c>
      <c r="J23">
        <v>2</v>
      </c>
    </row>
    <row r="24" spans="1:10" s="2" customFormat="1" ht="18" x14ac:dyDescent="0.2">
      <c r="F24" t="e" cm="1">
        <f t="array" ref="F24">INDEX(lootrate_tbl!$C$2:$C$256,MATCH(调查点描述!I24&amp;调查点描述!J24,lootrate_tbl!$A$2:$A$256&amp;lootrate_tbl!$B$2:$B$256,0))</f>
        <v>#N/A</v>
      </c>
    </row>
    <row r="25" spans="1:10" x14ac:dyDescent="0.2">
      <c r="A25" t="s">
        <v>177</v>
      </c>
      <c r="B25" t="s">
        <v>25</v>
      </c>
      <c r="C25" t="s">
        <v>24</v>
      </c>
      <c r="D25">
        <v>2</v>
      </c>
      <c r="E25">
        <v>24</v>
      </c>
      <c r="F25" cm="1">
        <f t="array" ref="F25">INDEX(lootrate_tbl!$C$2:$C$256,MATCH(调查点描述!I25&amp;调查点描述!J25,lootrate_tbl!$A$2:$A$256&amp;lootrate_tbl!$B$2:$B$256,0))</f>
        <v>1.5</v>
      </c>
      <c r="G25" t="str">
        <f t="shared" ref="G25:G30" si="4">"[collapse=查看详细]"&amp;H25&amp;"[/collapse]"</f>
        <v>[collapse=查看详细][img]./mon_202310/18/i2Q18y-692tZbT3cSsg-gg.jpg[/img][/collapse]</v>
      </c>
      <c r="H25" t="s">
        <v>1594</v>
      </c>
      <c r="I25">
        <v>0</v>
      </c>
      <c r="J25">
        <v>1</v>
      </c>
    </row>
    <row r="26" spans="1:10" x14ac:dyDescent="0.2">
      <c r="A26" t="s">
        <v>177</v>
      </c>
      <c r="B26" t="s">
        <v>23</v>
      </c>
      <c r="C26" t="s">
        <v>21</v>
      </c>
      <c r="D26">
        <v>1</v>
      </c>
      <c r="E26">
        <v>12</v>
      </c>
      <c r="F26" cm="1">
        <f t="array" ref="F26">INDEX(lootrate_tbl!$C$2:$C$256,MATCH(调查点描述!I26&amp;调查点描述!J26,lootrate_tbl!$A$2:$A$256&amp;lootrate_tbl!$B$2:$B$256,0))</f>
        <v>1.35</v>
      </c>
      <c r="G26" t="str">
        <f t="shared" si="4"/>
        <v>[collapse=查看详细][img]./mon_202310/18/i2Q18y-gvtgZcT3cSsg-gg.jpg[/img][/collapse]</v>
      </c>
      <c r="H26" t="s">
        <v>1593</v>
      </c>
      <c r="I26">
        <v>1</v>
      </c>
      <c r="J26">
        <v>0</v>
      </c>
    </row>
    <row r="27" spans="1:10" x14ac:dyDescent="0.2">
      <c r="A27" t="s">
        <v>177</v>
      </c>
      <c r="B27" t="s">
        <v>22</v>
      </c>
      <c r="C27" t="s">
        <v>21</v>
      </c>
      <c r="D27">
        <v>3</v>
      </c>
      <c r="E27">
        <v>12</v>
      </c>
      <c r="F27" cm="1">
        <f t="array" ref="F27">INDEX(lootrate_tbl!$C$2:$C$256,MATCH(调查点描述!I27&amp;调查点描述!J27,lootrate_tbl!$A$2:$A$256&amp;lootrate_tbl!$B$2:$B$256,0))</f>
        <v>1.45</v>
      </c>
      <c r="G27" t="str">
        <f t="shared" si="4"/>
        <v>[collapse=查看详细][img]./mon_202310/18/i2Q18y-6ritZbT3cSsg-gg.jpg[/img][/collapse]</v>
      </c>
      <c r="H27" t="s">
        <v>1592</v>
      </c>
      <c r="I27">
        <v>1</v>
      </c>
      <c r="J27">
        <v>2</v>
      </c>
    </row>
    <row r="28" spans="1:10" x14ac:dyDescent="0.2">
      <c r="A28" t="s">
        <v>177</v>
      </c>
      <c r="B28" t="s">
        <v>20</v>
      </c>
      <c r="C28" t="s">
        <v>19</v>
      </c>
      <c r="D28">
        <v>2</v>
      </c>
      <c r="E28">
        <v>24</v>
      </c>
      <c r="F28" cm="1">
        <f t="array" ref="F28">INDEX(lootrate_tbl!$C$2:$C$256,MATCH(调查点描述!I28&amp;调查点描述!J28,lootrate_tbl!$A$2:$A$256&amp;lootrate_tbl!$B$2:$B$256,0))</f>
        <v>1.5</v>
      </c>
      <c r="G28" t="str">
        <f t="shared" si="4"/>
        <v>[collapse=查看详细][img]./mon_202310/18/i2Q18y-i0ivK2oT3cSsg-gg.jpg[/img][/collapse]</v>
      </c>
      <c r="H28" t="s">
        <v>1591</v>
      </c>
      <c r="I28">
        <v>0</v>
      </c>
      <c r="J28">
        <v>1</v>
      </c>
    </row>
    <row r="29" spans="1:10" x14ac:dyDescent="0.2">
      <c r="A29" t="s">
        <v>177</v>
      </c>
      <c r="B29" t="s">
        <v>18</v>
      </c>
      <c r="C29" t="s">
        <v>17</v>
      </c>
      <c r="D29">
        <v>2</v>
      </c>
      <c r="E29">
        <v>24</v>
      </c>
      <c r="F29" cm="1">
        <f t="array" ref="F29">INDEX(lootrate_tbl!$C$2:$C$256,MATCH(调查点描述!I29&amp;调查点描述!J29,lootrate_tbl!$A$2:$A$256&amp;lootrate_tbl!$B$2:$B$256,0))</f>
        <v>1.5</v>
      </c>
      <c r="G29" t="str">
        <f t="shared" si="4"/>
        <v>[collapse=查看详细][img]./mon_202310/18/i2Q18y-89d5K2lT3cSsg-gg.jpg[/img][/collapse]</v>
      </c>
      <c r="H29" t="s">
        <v>1584</v>
      </c>
      <c r="I29">
        <v>0</v>
      </c>
      <c r="J29">
        <v>1</v>
      </c>
    </row>
    <row r="30" spans="1:10" x14ac:dyDescent="0.2">
      <c r="A30" t="s">
        <v>177</v>
      </c>
      <c r="B30" t="s">
        <v>16</v>
      </c>
      <c r="C30" t="s">
        <v>15</v>
      </c>
      <c r="D30">
        <v>1</v>
      </c>
      <c r="E30">
        <v>24</v>
      </c>
      <c r="F30" cm="1">
        <f t="array" ref="F30">INDEX(lootrate_tbl!$C$2:$C$256,MATCH(调查点描述!I30&amp;调查点描述!J30,lootrate_tbl!$A$2:$A$256&amp;lootrate_tbl!$B$2:$B$256,0))</f>
        <v>1.5</v>
      </c>
      <c r="G30" t="str">
        <f t="shared" si="4"/>
        <v>[collapse=查看详细][img]./mon_202310/18/i2Q18y-k54lZcT3cSsg-gg.jpg[/img][/collapse]</v>
      </c>
      <c r="H30" t="s">
        <v>1583</v>
      </c>
      <c r="I30">
        <v>0</v>
      </c>
      <c r="J30">
        <v>1</v>
      </c>
    </row>
    <row r="31" spans="1:10" s="2" customFormat="1" ht="18" x14ac:dyDescent="0.2">
      <c r="F31" t="e" cm="1">
        <f t="array" ref="F31">INDEX(lootrate_tbl!$C$2:$C$256,MATCH(调查点描述!I31&amp;调查点描述!J31,lootrate_tbl!$A$2:$A$256&amp;lootrate_tbl!$B$2:$B$256,0))</f>
        <v>#N/A</v>
      </c>
    </row>
    <row r="32" spans="1:10" x14ac:dyDescent="0.2">
      <c r="A32" t="s">
        <v>177</v>
      </c>
      <c r="B32" t="s">
        <v>12</v>
      </c>
      <c r="C32" t="s">
        <v>11</v>
      </c>
      <c r="D32">
        <v>1</v>
      </c>
      <c r="E32">
        <v>24</v>
      </c>
      <c r="F32" cm="1">
        <f t="array" ref="F32">INDEX(lootrate_tbl!$C$2:$C$256,MATCH(调查点描述!I32&amp;调查点描述!J32,lootrate_tbl!$A$2:$A$256&amp;lootrate_tbl!$B$2:$B$256,0))</f>
        <v>1.5</v>
      </c>
      <c r="G32" t="str">
        <f t="shared" ref="G32" si="5">"[collapse=查看详细]"&amp;H32&amp;"[/collapse]"</f>
        <v>[collapse=查看详细][img]./mon_202310/18/i2Q18y-9r3kK2pT3cSsg-gg.jpg[/img][/collapse]</v>
      </c>
      <c r="H32" t="s">
        <v>1582</v>
      </c>
      <c r="I32">
        <v>0</v>
      </c>
      <c r="J32">
        <v>1</v>
      </c>
    </row>
    <row r="33" spans="1:10" x14ac:dyDescent="0.2">
      <c r="A33" t="s">
        <v>177</v>
      </c>
      <c r="B33" t="s">
        <v>10</v>
      </c>
      <c r="C33" t="s">
        <v>9</v>
      </c>
      <c r="D33">
        <v>3</v>
      </c>
      <c r="E33">
        <v>24</v>
      </c>
      <c r="F33" cm="1">
        <f t="array" ref="F33">INDEX(lootrate_tbl!$C$2:$C$256,MATCH(调查点描述!I33&amp;调查点描述!J33,lootrate_tbl!$A$2:$A$256&amp;lootrate_tbl!$B$2:$B$256,0))</f>
        <v>1.5</v>
      </c>
      <c r="G33" t="str">
        <f>"[collapse=查看详细]"&amp;H33&amp;"[/collapse]"</f>
        <v>[collapse=查看详细][img]./mon_202310/18/i2Q18y-aq5K2lT3cSsg-gg.jpg[/img][/collapse]</v>
      </c>
      <c r="H33" t="s">
        <v>1581</v>
      </c>
      <c r="I33">
        <v>0</v>
      </c>
      <c r="J33">
        <v>1</v>
      </c>
    </row>
    <row r="34" spans="1:10" x14ac:dyDescent="0.2">
      <c r="A34" t="s">
        <v>177</v>
      </c>
      <c r="B34" t="s">
        <v>8</v>
      </c>
      <c r="C34" t="s">
        <v>7</v>
      </c>
      <c r="D34">
        <v>2</v>
      </c>
      <c r="E34">
        <v>24</v>
      </c>
      <c r="F34" cm="1">
        <f t="array" ref="F34">INDEX(lootrate_tbl!$C$2:$C$256,MATCH(调查点描述!I34&amp;调查点描述!J34,lootrate_tbl!$A$2:$A$256&amp;lootrate_tbl!$B$2:$B$256,0))</f>
        <v>1.425</v>
      </c>
      <c r="G34" t="str">
        <f>"[collapse=查看详细]"&amp;H34&amp;"[/collapse]"</f>
        <v>[collapse=查看详细][img]./mon_202310/18/i2Q18y-atcmK2iT3cSsg-gg.jpg[/img][/collapse]</v>
      </c>
      <c r="H34" t="s">
        <v>1580</v>
      </c>
      <c r="I34">
        <v>1</v>
      </c>
      <c r="J34">
        <v>1</v>
      </c>
    </row>
    <row r="35" spans="1:10" x14ac:dyDescent="0.2">
      <c r="A35" t="s">
        <v>177</v>
      </c>
      <c r="B35" t="s">
        <v>14</v>
      </c>
      <c r="C35" t="s">
        <v>13</v>
      </c>
      <c r="D35">
        <v>3</v>
      </c>
      <c r="E35">
        <v>12</v>
      </c>
      <c r="F35" cm="1">
        <f t="array" ref="F35">INDEX(lootrate_tbl!$C$2:$C$256,MATCH(调查点描述!I35&amp;调查点描述!J35,lootrate_tbl!$A$2:$A$256&amp;lootrate_tbl!$B$2:$B$256,0))</f>
        <v>1.5</v>
      </c>
      <c r="G35" t="str">
        <f>"[collapse=查看详细]"&amp;H35&amp;"[/collapse]"</f>
        <v>[collapse=查看详细][img]./mon_202310/18/i2Q18y-j7deXfZ4bT3cSl3-zk.jpg[/img][/collapse]</v>
      </c>
      <c r="H35" t="s">
        <v>1579</v>
      </c>
      <c r="I35">
        <v>0</v>
      </c>
      <c r="J35">
        <v>1</v>
      </c>
    </row>
    <row r="36" spans="1:10" s="2" customFormat="1" ht="18" x14ac:dyDescent="0.2">
      <c r="F36" t="e" cm="1">
        <f t="array" ref="F36">INDEX(lootrate_tbl!$C$2:$C$256,MATCH(调查点描述!I36&amp;调查点描述!J36,lootrate_tbl!$A$2:$A$256&amp;lootrate_tbl!$B$2:$B$256,0))</f>
        <v>#N/A</v>
      </c>
    </row>
    <row r="37" spans="1:10" x14ac:dyDescent="0.2">
      <c r="A37" t="s">
        <v>176</v>
      </c>
      <c r="B37" t="s">
        <v>39</v>
      </c>
      <c r="C37" t="s">
        <v>38</v>
      </c>
      <c r="D37">
        <v>1</v>
      </c>
      <c r="E37">
        <v>24</v>
      </c>
      <c r="F37" cm="1">
        <f t="array" ref="F37">INDEX(lootrate_tbl!$C$2:$C$256,MATCH(调查点描述!I37&amp;调查点描述!J37,lootrate_tbl!$A$2:$A$256&amp;lootrate_tbl!$B$2:$B$256,0))</f>
        <v>1.5</v>
      </c>
      <c r="G37" t="str">
        <f>"[collapse=查看详细]"&amp;H37&amp;"[/collapse]"</f>
        <v>[collapse=查看详细][img]./mon_202310/18/i2Q18y-hf0aK2bT3cSsg-gh.jpg[/img][/collapse]</v>
      </c>
      <c r="H37" t="s">
        <v>1578</v>
      </c>
      <c r="I37">
        <v>0</v>
      </c>
      <c r="J37">
        <v>1</v>
      </c>
    </row>
    <row r="38" spans="1:10" x14ac:dyDescent="0.2">
      <c r="A38" t="s">
        <v>176</v>
      </c>
      <c r="B38" t="s">
        <v>4</v>
      </c>
      <c r="C38" t="s">
        <v>1931</v>
      </c>
      <c r="D38">
        <v>1</v>
      </c>
      <c r="E38">
        <v>24</v>
      </c>
      <c r="F38" cm="1">
        <f t="array" ref="F38">INDEX(lootrate_tbl!$C$2:$C$256,MATCH(调查点描述!I38&amp;调查点描述!J38,lootrate_tbl!$A$2:$A$256&amp;lootrate_tbl!$B$2:$B$256,0))</f>
        <v>1.5</v>
      </c>
      <c r="G38" t="str">
        <f t="shared" ref="G38:G40" si="6">"[collapse=查看详细]"&amp;H38&amp;"[/collapse]"</f>
        <v>[collapse=查看详细][img]./mon_202310/18/i2Q18y-6hdsXcZ3aT3cSyk-k0.jpg[/img][/collapse]</v>
      </c>
      <c r="H38" t="s">
        <v>1577</v>
      </c>
      <c r="I38">
        <v>0</v>
      </c>
      <c r="J38">
        <v>1</v>
      </c>
    </row>
    <row r="39" spans="1:10" x14ac:dyDescent="0.2">
      <c r="A39" t="s">
        <v>176</v>
      </c>
      <c r="B39" t="s">
        <v>6</v>
      </c>
      <c r="C39" t="s">
        <v>5</v>
      </c>
      <c r="D39">
        <v>3</v>
      </c>
      <c r="E39">
        <v>24</v>
      </c>
      <c r="F39" cm="1">
        <f t="array" ref="F39">INDEX(lootrate_tbl!$C$2:$C$256,MATCH(调查点描述!I39&amp;调查点描述!J39,lootrate_tbl!$A$2:$A$256&amp;lootrate_tbl!$B$2:$B$256,0))</f>
        <v>1.45</v>
      </c>
      <c r="I39">
        <v>1</v>
      </c>
      <c r="J39">
        <v>2</v>
      </c>
    </row>
    <row r="40" spans="1:10" x14ac:dyDescent="0.2">
      <c r="A40" t="s">
        <v>176</v>
      </c>
      <c r="B40" t="s">
        <v>1</v>
      </c>
      <c r="C40" t="s">
        <v>0</v>
      </c>
      <c r="D40">
        <v>1</v>
      </c>
      <c r="E40">
        <v>24</v>
      </c>
      <c r="F40" cm="1">
        <f t="array" ref="F40">INDEX(lootrate_tbl!$C$2:$C$256,MATCH(调查点描述!I40&amp;调查点描述!J40,lootrate_tbl!$A$2:$A$256&amp;lootrate_tbl!$B$2:$B$256,0))</f>
        <v>1.5</v>
      </c>
      <c r="G40" t="str">
        <f t="shared" si="6"/>
        <v>[collapse=查看详细][img]./mon_202310/18/i2Q18y-e21nK2pT3cSsg-gg.jpg[/img][/collapse]</v>
      </c>
      <c r="H40" t="s">
        <v>1576</v>
      </c>
      <c r="I40">
        <v>0</v>
      </c>
      <c r="J40">
        <v>1</v>
      </c>
    </row>
    <row r="41" spans="1:10" x14ac:dyDescent="0.2">
      <c r="F41" t="e" cm="1">
        <f t="array" ref="F41">INDEX(lootrate_tbl!$C$2:$C$256,MATCH(调查点描述!I41&amp;调查点描述!J41,lootrate_tbl!$A$2:$A$256&amp;lootrate_tbl!$B$2:$B$256,0))</f>
        <v>#N/A</v>
      </c>
    </row>
    <row r="42" spans="1:10" x14ac:dyDescent="0.2">
      <c r="A42" t="s">
        <v>178</v>
      </c>
      <c r="B42" t="s">
        <v>3</v>
      </c>
      <c r="C42" t="s">
        <v>2</v>
      </c>
      <c r="D42">
        <v>1</v>
      </c>
      <c r="E42">
        <v>24</v>
      </c>
      <c r="F42" cm="1">
        <f t="array" ref="F42">INDEX(lootrate_tbl!$C$2:$C$256,MATCH(调查点描述!I42&amp;调查点描述!J42,lootrate_tbl!$A$2:$A$256&amp;lootrate_tbl!$B$2:$B$256,0))</f>
        <v>1.5</v>
      </c>
      <c r="I42">
        <v>0</v>
      </c>
      <c r="J42">
        <v>1</v>
      </c>
    </row>
    <row r="43" spans="1:10" x14ac:dyDescent="0.2">
      <c r="A43" t="s">
        <v>224</v>
      </c>
      <c r="B43" t="s">
        <v>286</v>
      </c>
      <c r="C43" t="s">
        <v>217</v>
      </c>
      <c r="D43">
        <v>1</v>
      </c>
      <c r="E43">
        <v>12</v>
      </c>
      <c r="F43" cm="1">
        <f t="array" ref="F43">INDEX(lootrate_tbl!$C$2:$C$256,MATCH(调查点描述!I43&amp;调查点描述!J43,lootrate_tbl!$A$2:$A$256&amp;lootrate_tbl!$B$2:$B$256,0))</f>
        <v>1.5</v>
      </c>
      <c r="G43" t="str">
        <f>"[collapse=查看详细][img]"&amp;REPLACE(H43,1,LEN("https://img.nga.178.com/attachments"),".")&amp;"[/img][/collapse]"</f>
        <v>[collapse=查看详细][img]./mon_202204/03/i2Qjew-k9bpXvZ8pT3cS18m-pt.png[/img][/collapse]</v>
      </c>
      <c r="H43" t="s">
        <v>284</v>
      </c>
      <c r="I43">
        <v>0</v>
      </c>
      <c r="J43">
        <v>1</v>
      </c>
    </row>
    <row r="44" spans="1:10" x14ac:dyDescent="0.2">
      <c r="A44" t="s">
        <v>224</v>
      </c>
      <c r="B44" t="s">
        <v>287</v>
      </c>
      <c r="C44" t="s">
        <v>216</v>
      </c>
      <c r="D44">
        <v>3</v>
      </c>
      <c r="E44">
        <v>12</v>
      </c>
      <c r="F44" cm="1">
        <f t="array" ref="F44">INDEX(lootrate_tbl!$C$2:$C$256,MATCH(调查点描述!I44&amp;调查点描述!J44,lootrate_tbl!$A$2:$A$256&amp;lootrate_tbl!$B$2:$B$256,0))</f>
        <v>1.5</v>
      </c>
      <c r="G44" t="str">
        <f>"[collapse=查看详细][img]"&amp;REPLACE(H44,1,LEN("https://img.nga.178.com/attachments"),".")&amp;"[/img][/collapse]"</f>
        <v>[collapse=查看详细][img]./mon_202204/03/i2Qjew-k3w3X10Za1T3cS1hc-u0.png[/img][/collapse]</v>
      </c>
      <c r="H44" t="s">
        <v>285</v>
      </c>
      <c r="I44">
        <v>0</v>
      </c>
      <c r="J44">
        <v>1</v>
      </c>
    </row>
    <row r="45" spans="1:10" ht="18" x14ac:dyDescent="0.2">
      <c r="A45" s="2"/>
      <c r="B45" s="2"/>
      <c r="C45" s="2"/>
      <c r="D45" s="2"/>
      <c r="E45" s="2"/>
      <c r="F45" t="e" cm="1">
        <f t="array" ref="F45">INDEX(lootrate_tbl!$C$2:$C$256,MATCH(调查点描述!I45&amp;调查点描述!J45,lootrate_tbl!$A$2:$A$256&amp;lootrate_tbl!$B$2:$B$256,0))</f>
        <v>#N/A</v>
      </c>
      <c r="G45" s="2"/>
      <c r="H45" s="2"/>
      <c r="I45" s="2"/>
      <c r="J45" s="2"/>
    </row>
    <row r="46" spans="1:10" x14ac:dyDescent="0.2">
      <c r="A46" t="s">
        <v>225</v>
      </c>
      <c r="B46" t="s">
        <v>226</v>
      </c>
      <c r="C46" t="s">
        <v>228</v>
      </c>
      <c r="D46">
        <v>1</v>
      </c>
      <c r="E46">
        <v>12</v>
      </c>
      <c r="F46" cm="1">
        <f t="array" ref="F46">INDEX(lootrate_tbl!$C$2:$C$256,MATCH(调查点描述!I46&amp;调查点描述!J46,lootrate_tbl!$A$2:$A$256&amp;lootrate_tbl!$B$2:$B$256,0))</f>
        <v>1.5</v>
      </c>
      <c r="G46" t="str">
        <f>"[collapse=查看详细][img]"&amp;REPLACE(H46,1,LEN("https://img.nga.178.com/attachments"),".")&amp;"[/img][/collapse]"</f>
        <v>[collapse=查看详细][img]./mon_202204/03/i2Qjew-654zXuZ8eT3cS18m-pt.png[/img][/collapse]</v>
      </c>
      <c r="H46" t="s">
        <v>274</v>
      </c>
      <c r="I46">
        <v>0</v>
      </c>
      <c r="J46">
        <v>1</v>
      </c>
    </row>
    <row r="47" spans="1:10" x14ac:dyDescent="0.2">
      <c r="A47" t="s">
        <v>225</v>
      </c>
      <c r="B47" t="s">
        <v>227</v>
      </c>
      <c r="C47" t="s">
        <v>255</v>
      </c>
      <c r="D47">
        <v>1</v>
      </c>
      <c r="E47">
        <v>24</v>
      </c>
      <c r="F47" cm="1">
        <f t="array" ref="F47">INDEX(lootrate_tbl!$C$2:$C$256,MATCH(调查点描述!I47&amp;调查点描述!J47,lootrate_tbl!$A$2:$A$256&amp;lootrate_tbl!$B$2:$B$256,0))</f>
        <v>1.5</v>
      </c>
      <c r="G47" t="str">
        <f>"[collapse=查看详细][img]"&amp;REPLACE(H47,1,LEN("https://img.nga.178.com/attachments"),".")&amp;"[/img][/collapse]"</f>
        <v>[collapse=查看详细][img]./mon_202204/03/i2Qjew-a4d9XgZ4cT3cSzk-k0.png[/img][/collapse]</v>
      </c>
      <c r="H47" t="s">
        <v>283</v>
      </c>
      <c r="I47">
        <v>0</v>
      </c>
      <c r="J47">
        <v>1</v>
      </c>
    </row>
    <row r="48" spans="1:10" x14ac:dyDescent="0.2">
      <c r="A48" t="s">
        <v>225</v>
      </c>
      <c r="B48" t="s">
        <v>254</v>
      </c>
      <c r="C48" t="s">
        <v>229</v>
      </c>
      <c r="D48">
        <v>1</v>
      </c>
      <c r="E48">
        <v>24</v>
      </c>
      <c r="F48" cm="1">
        <f t="array" ref="F48">INDEX(lootrate_tbl!$C$2:$C$256,MATCH(调查点描述!I48&amp;调查点描述!J48,lootrate_tbl!$A$2:$A$256&amp;lootrate_tbl!$B$2:$B$256,0))</f>
        <v>1.5</v>
      </c>
      <c r="G48" t="str">
        <f>"[collapse=查看详细][img]"&amp;REPLACE(H48,1,LEN("https://img.nga.178.com/attachments"),".")&amp;"[/img][/collapse]"</f>
        <v>[collapse=查看详细][img]./mon_202204/03/i2Qjew-c34XgZ4gT3cSzk-k0.png[/img][/collapse]</v>
      </c>
      <c r="H48" t="s">
        <v>282</v>
      </c>
      <c r="I48">
        <v>0</v>
      </c>
      <c r="J48">
        <v>1</v>
      </c>
    </row>
    <row r="49" spans="1:10" x14ac:dyDescent="0.2">
      <c r="A49" t="s">
        <v>225</v>
      </c>
      <c r="B49" t="s">
        <v>233</v>
      </c>
      <c r="C49" t="s">
        <v>270</v>
      </c>
      <c r="D49">
        <v>1</v>
      </c>
      <c r="E49">
        <v>24</v>
      </c>
      <c r="F49" cm="1">
        <f t="array" ref="F49">INDEX(lootrate_tbl!$C$2:$C$256,MATCH(调查点描述!I49&amp;调查点描述!J49,lootrate_tbl!$A$2:$A$256&amp;lootrate_tbl!$B$2:$B$256,0))</f>
        <v>1.35</v>
      </c>
      <c r="G49" t="str">
        <f t="shared" ref="G49:G54" si="7">"[collapse=查看详细][img]"&amp;REPLACE(H49,1,LEN("https://img.nga.178.com/attachments"),".")&amp;"[/img][/collapse]"</f>
        <v>[collapse=查看详细][img]./mon_202204/03/i2Qjew-2sh3ZkT3cSzk-k0.jpg[/img][/collapse]</v>
      </c>
      <c r="H49" t="s">
        <v>269</v>
      </c>
      <c r="I49">
        <v>1</v>
      </c>
      <c r="J49">
        <v>0</v>
      </c>
    </row>
    <row r="50" spans="1:10" x14ac:dyDescent="0.2">
      <c r="A50" t="s">
        <v>225</v>
      </c>
      <c r="B50" t="s">
        <v>257</v>
      </c>
      <c r="C50" t="s">
        <v>256</v>
      </c>
      <c r="D50">
        <v>1</v>
      </c>
      <c r="E50">
        <v>12</v>
      </c>
      <c r="F50" cm="1">
        <f t="array" ref="F50">INDEX(lootrate_tbl!$C$2:$C$256,MATCH(调查点描述!I50&amp;调查点描述!J50,lootrate_tbl!$A$2:$A$256&amp;lootrate_tbl!$B$2:$B$256,0))</f>
        <v>1.5</v>
      </c>
      <c r="G50" t="str">
        <f t="shared" si="7"/>
        <v>[collapse=查看详细][img]./mon_202204/03/i2Qjew-fo7rXgZ4fT3cSzk-k0.png[/img][/collapse]</v>
      </c>
      <c r="H50" t="s">
        <v>279</v>
      </c>
      <c r="I50">
        <v>0</v>
      </c>
      <c r="J50">
        <v>1</v>
      </c>
    </row>
    <row r="51" spans="1:10" x14ac:dyDescent="0.2">
      <c r="A51" t="s">
        <v>225</v>
      </c>
      <c r="B51" t="s">
        <v>238</v>
      </c>
      <c r="C51" t="s">
        <v>232</v>
      </c>
      <c r="D51">
        <v>1</v>
      </c>
      <c r="E51">
        <v>24</v>
      </c>
      <c r="F51" cm="1">
        <f t="array" ref="F51">INDEX(lootrate_tbl!$C$2:$C$256,MATCH(调查点描述!I51&amp;调查点描述!J51,lootrate_tbl!$A$2:$A$256&amp;lootrate_tbl!$B$2:$B$256,0))</f>
        <v>1.35</v>
      </c>
      <c r="G51" t="str">
        <f t="shared" si="7"/>
        <v>[collapse=查看详细][img]./mon_202204/03/i2Qjew-5t4cXtZ84T3cS18m-pt.png[/img][/collapse]</v>
      </c>
      <c r="H51" t="s">
        <v>268</v>
      </c>
      <c r="I51">
        <v>1</v>
      </c>
      <c r="J51">
        <v>0</v>
      </c>
    </row>
    <row r="52" spans="1:10" x14ac:dyDescent="0.2">
      <c r="A52" t="s">
        <v>225</v>
      </c>
      <c r="B52" t="s">
        <v>237</v>
      </c>
      <c r="C52" t="s">
        <v>230</v>
      </c>
      <c r="D52">
        <v>1</v>
      </c>
      <c r="E52">
        <v>12</v>
      </c>
      <c r="F52" cm="1">
        <f t="array" ref="F52">INDEX(lootrate_tbl!$C$2:$C$256,MATCH(调查点描述!I52&amp;调查点描述!J52,lootrate_tbl!$A$2:$A$256&amp;lootrate_tbl!$B$2:$B$256,0))</f>
        <v>1.35</v>
      </c>
      <c r="G52" t="str">
        <f t="shared" si="7"/>
        <v>[collapse=查看详细][img]./mon_202204/03/i2Qjew-k9ueXfZ46T3cSzk-k0.png[/img][/collapse]</v>
      </c>
      <c r="H52" t="s">
        <v>277</v>
      </c>
      <c r="I52">
        <v>1</v>
      </c>
      <c r="J52">
        <v>0</v>
      </c>
    </row>
    <row r="53" spans="1:10" x14ac:dyDescent="0.2">
      <c r="A53" t="s">
        <v>225</v>
      </c>
      <c r="B53" t="s">
        <v>235</v>
      </c>
      <c r="C53" t="s">
        <v>231</v>
      </c>
      <c r="D53">
        <v>1</v>
      </c>
      <c r="E53">
        <v>12</v>
      </c>
      <c r="F53" cm="1">
        <f t="array" ref="F53">INDEX(lootrate_tbl!$C$2:$C$256,MATCH(调查点描述!I53&amp;调查点描述!J53,lootrate_tbl!$A$2:$A$256&amp;lootrate_tbl!$B$2:$B$256,0))</f>
        <v>1.35</v>
      </c>
      <c r="G53" t="str">
        <f t="shared" si="7"/>
        <v>[collapse=查看详细][img]./mon_202204/03/i2Qjew-blktXuZ8fT3cS18m-pt.png[/img][/collapse]</v>
      </c>
      <c r="H53" t="s">
        <v>273</v>
      </c>
      <c r="I53">
        <v>1</v>
      </c>
      <c r="J53">
        <v>0</v>
      </c>
    </row>
    <row r="54" spans="1:10" x14ac:dyDescent="0.2">
      <c r="A54" t="s">
        <v>225</v>
      </c>
      <c r="B54" t="s">
        <v>236</v>
      </c>
      <c r="C54" t="s">
        <v>234</v>
      </c>
      <c r="D54">
        <v>1</v>
      </c>
      <c r="E54">
        <v>12</v>
      </c>
      <c r="F54" cm="1">
        <f t="array" ref="F54">INDEX(lootrate_tbl!$C$2:$C$256,MATCH(调查点描述!I54&amp;调查点描述!J54,lootrate_tbl!$A$2:$A$256&amp;lootrate_tbl!$B$2:$B$256,0))</f>
        <v>1.35</v>
      </c>
      <c r="G54" t="str">
        <f t="shared" si="7"/>
        <v>[collapse=查看详细][img]./mon_202204/03/i2Qjew-kv2xXxZ96T3cS18m-pt.png[/img][/collapse]</v>
      </c>
      <c r="H54" t="s">
        <v>272</v>
      </c>
      <c r="I54">
        <v>1</v>
      </c>
      <c r="J54">
        <v>0</v>
      </c>
    </row>
    <row r="55" spans="1:10" x14ac:dyDescent="0.2">
      <c r="A55" t="s">
        <v>241</v>
      </c>
      <c r="B55" t="s">
        <v>240</v>
      </c>
      <c r="C55" t="s">
        <v>239</v>
      </c>
      <c r="D55">
        <v>2</v>
      </c>
      <c r="E55">
        <v>12</v>
      </c>
      <c r="F55" cm="1">
        <f t="array" ref="F55">INDEX(lootrate_tbl!$C$2:$C$256,MATCH(调查点描述!I55&amp;调查点描述!J55,lootrate_tbl!$A$2:$A$256&amp;lootrate_tbl!$B$2:$B$256,0))</f>
        <v>1.5</v>
      </c>
      <c r="G55" t="str">
        <f t="shared" ref="G55:G61" si="8">"[collapse=查看详细][img]"&amp;REPLACE(H55,1,LEN("https://img.nga.178.com/attachments"),".")&amp;"[/img][/collapse]"</f>
        <v>[collapse=查看详细][img]./mon_202204/03/i2Qjew-5x3nXrZ7nT3cS18g-p0.png[/img][/collapse]</v>
      </c>
      <c r="H55" t="s">
        <v>276</v>
      </c>
      <c r="I55">
        <v>0</v>
      </c>
      <c r="J55">
        <v>1</v>
      </c>
    </row>
    <row r="56" spans="1:10" x14ac:dyDescent="0.2">
      <c r="A56" t="s">
        <v>241</v>
      </c>
      <c r="B56" t="s">
        <v>288</v>
      </c>
      <c r="C56" t="s">
        <v>1555</v>
      </c>
      <c r="D56">
        <v>1</v>
      </c>
      <c r="E56">
        <v>24</v>
      </c>
      <c r="F56" cm="1">
        <f t="array" ref="F56">INDEX(lootrate_tbl!$C$2:$C$256,MATCH(调查点描述!I56&amp;调查点描述!J56,lootrate_tbl!$A$2:$A$256&amp;lootrate_tbl!$B$2:$B$256,0))</f>
        <v>1.35</v>
      </c>
      <c r="G56" t="str">
        <f t="shared" si="8"/>
        <v>[collapse=查看详细][img]./mon_202204/10/i2Qjf5-3jsbZ2sT3cS1hc-u0.png[/img][/collapse]</v>
      </c>
      <c r="H56" t="s">
        <v>289</v>
      </c>
      <c r="I56">
        <v>1</v>
      </c>
      <c r="J56">
        <v>0</v>
      </c>
    </row>
    <row r="57" spans="1:10" x14ac:dyDescent="0.2">
      <c r="A57" t="s">
        <v>241</v>
      </c>
      <c r="B57" t="s">
        <v>258</v>
      </c>
      <c r="C57" t="s">
        <v>259</v>
      </c>
      <c r="D57">
        <v>1</v>
      </c>
      <c r="E57">
        <v>24</v>
      </c>
      <c r="F57" cm="1">
        <f t="array" ref="F57">INDEX(lootrate_tbl!$C$2:$C$256,MATCH(调查点描述!I57&amp;调查点描述!J57,lootrate_tbl!$A$2:$A$256&amp;lootrate_tbl!$B$2:$B$256,0))</f>
        <v>1.5</v>
      </c>
      <c r="G57" t="str">
        <f t="shared" si="8"/>
        <v>[collapse=查看详细][img]./mon_202204/03/i2Qjew-3hqeXgZ4eT3cSzk-k0.png[/img][/collapse]</v>
      </c>
      <c r="H57" t="s">
        <v>278</v>
      </c>
      <c r="I57">
        <v>0</v>
      </c>
      <c r="J57">
        <v>1</v>
      </c>
    </row>
    <row r="58" spans="1:10" x14ac:dyDescent="0.2">
      <c r="A58" t="s">
        <v>241</v>
      </c>
      <c r="B58" t="s">
        <v>242</v>
      </c>
      <c r="C58" t="s">
        <v>260</v>
      </c>
      <c r="D58">
        <v>2</v>
      </c>
      <c r="E58">
        <v>12</v>
      </c>
      <c r="F58" cm="1">
        <f t="array" ref="F58">INDEX(lootrate_tbl!$C$2:$C$256,MATCH(调查点描述!I58&amp;调查点描述!J58,lootrate_tbl!$A$2:$A$256&amp;lootrate_tbl!$B$2:$B$256,0))</f>
        <v>1.425</v>
      </c>
      <c r="G58" t="str">
        <f t="shared" si="8"/>
        <v>[collapse=查看详细][img]./mon_202204/03/i2Qjew-jk11XiZ4zT3cSzk-k0.png[/img][/collapse]</v>
      </c>
      <c r="H58" t="s">
        <v>275</v>
      </c>
      <c r="I58">
        <v>1</v>
      </c>
      <c r="J58">
        <v>1</v>
      </c>
    </row>
    <row r="59" spans="1:10" x14ac:dyDescent="0.2">
      <c r="A59" t="s">
        <v>241</v>
      </c>
      <c r="B59" t="s">
        <v>243</v>
      </c>
      <c r="C59" t="s">
        <v>221</v>
      </c>
      <c r="D59">
        <v>1</v>
      </c>
      <c r="E59">
        <v>12</v>
      </c>
      <c r="F59" cm="1">
        <f t="array" ref="F59">INDEX(lootrate_tbl!$C$2:$C$256,MATCH(调查点描述!I59&amp;调查点描述!J59,lootrate_tbl!$A$2:$A$256&amp;lootrate_tbl!$B$2:$B$256,0))</f>
        <v>1.5</v>
      </c>
      <c r="G59" t="str">
        <f t="shared" si="8"/>
        <v>[collapse=查看详细][img]./mon_202204/03/i2Qjew-cx8nXfZ49T3cSzk-k0.png[/img][/collapse]</v>
      </c>
      <c r="H59" t="s">
        <v>263</v>
      </c>
      <c r="I59">
        <v>0</v>
      </c>
      <c r="J59">
        <v>1</v>
      </c>
    </row>
    <row r="60" spans="1:10" x14ac:dyDescent="0.2">
      <c r="A60" t="s">
        <v>241</v>
      </c>
      <c r="B60" t="s">
        <v>244</v>
      </c>
      <c r="C60" t="s">
        <v>222</v>
      </c>
      <c r="D60">
        <v>1</v>
      </c>
      <c r="E60">
        <v>12</v>
      </c>
      <c r="F60" cm="1">
        <f t="array" ref="F60">INDEX(lootrate_tbl!$C$2:$C$256,MATCH(调查点描述!I60&amp;调查点描述!J60,lootrate_tbl!$A$2:$A$256&amp;lootrate_tbl!$B$2:$B$256,0))</f>
        <v>1.35</v>
      </c>
      <c r="G60" t="str">
        <f t="shared" si="8"/>
        <v>[collapse=查看详细][img]./mon_202204/03/i2Qjew-66w9XgZ4eT3cSzk-k0.png[/img][/collapse]</v>
      </c>
      <c r="H60" t="s">
        <v>262</v>
      </c>
      <c r="I60">
        <v>1</v>
      </c>
      <c r="J60">
        <v>0</v>
      </c>
    </row>
    <row r="61" spans="1:10" x14ac:dyDescent="0.2">
      <c r="A61" t="s">
        <v>246</v>
      </c>
      <c r="B61" t="s">
        <v>245</v>
      </c>
      <c r="C61" t="s">
        <v>219</v>
      </c>
      <c r="D61">
        <v>1</v>
      </c>
      <c r="E61">
        <v>12</v>
      </c>
      <c r="F61" cm="1">
        <f t="array" ref="F61">INDEX(lootrate_tbl!$C$2:$C$256,MATCH(调查点描述!I61&amp;调查点描述!J61,lootrate_tbl!$A$2:$A$256&amp;lootrate_tbl!$B$2:$B$256,0))</f>
        <v>1.35</v>
      </c>
      <c r="G61" t="str">
        <f t="shared" si="8"/>
        <v>[collapse=查看详细][img]./mon_202204/03/i2Qjew-ei2fXhZ4uT3cSzk-k0.png[/img][/collapse]</v>
      </c>
      <c r="H61" t="s">
        <v>267</v>
      </c>
      <c r="I61">
        <v>1</v>
      </c>
      <c r="J61">
        <v>0</v>
      </c>
    </row>
    <row r="62" spans="1:10" x14ac:dyDescent="0.2">
      <c r="A62" t="s">
        <v>250</v>
      </c>
      <c r="B62" t="s">
        <v>249</v>
      </c>
      <c r="C62" t="s">
        <v>220</v>
      </c>
      <c r="D62">
        <v>1</v>
      </c>
      <c r="E62">
        <v>12</v>
      </c>
      <c r="F62" cm="1">
        <f t="array" ref="F62">INDEX(lootrate_tbl!$C$2:$C$256,MATCH(调查点描述!I62&amp;调查点描述!J62,lootrate_tbl!$A$2:$A$256&amp;lootrate_tbl!$B$2:$B$256,0))</f>
        <v>1.35</v>
      </c>
      <c r="G62" t="str">
        <f>"[collapse=查看详细][img]"&amp;REPLACE(H62,1,LEN("https://img.nga.178.com/attachments"),".")&amp;"[/img][/collapse]"</f>
        <v>[collapse=查看详细][img]./mon_202204/03/i2Qjew-ftn9XlZ5uT3cSzk-k0.png[/img][/collapse]</v>
      </c>
      <c r="H62" t="s">
        <v>265</v>
      </c>
      <c r="I62">
        <v>1</v>
      </c>
      <c r="J62">
        <v>0</v>
      </c>
    </row>
    <row r="63" spans="1:10" x14ac:dyDescent="0.2">
      <c r="A63" t="s">
        <v>250</v>
      </c>
      <c r="B63" t="s">
        <v>248</v>
      </c>
      <c r="C63" t="s">
        <v>247</v>
      </c>
      <c r="D63">
        <v>1</v>
      </c>
      <c r="E63">
        <v>24</v>
      </c>
      <c r="F63" cm="1">
        <f t="array" ref="F63">INDEX(lootrate_tbl!$C$2:$C$256,MATCH(调查点描述!I63&amp;调查点描述!J63,lootrate_tbl!$A$2:$A$256&amp;lootrate_tbl!$B$2:$B$256,0))</f>
        <v>1.5</v>
      </c>
      <c r="G63" t="str">
        <f>"[collapse=查看详细][img]"&amp;REPLACE(H63,1,LEN("https://img.nga.178.com/attachments"),".")&amp;"[/img][/collapse]"</f>
        <v>[collapse=查看详细][img]./mon_202204/03/i2Qjew-13gcXkZ5kT3cSzk-k0.png[/img][/collapse]</v>
      </c>
      <c r="H63" t="s">
        <v>264</v>
      </c>
      <c r="I63">
        <v>0</v>
      </c>
      <c r="J63">
        <v>1</v>
      </c>
    </row>
    <row r="64" spans="1:10" x14ac:dyDescent="0.2">
      <c r="A64" t="s">
        <v>251</v>
      </c>
      <c r="B64" t="s">
        <v>253</v>
      </c>
      <c r="C64" t="s">
        <v>223</v>
      </c>
      <c r="D64">
        <v>1</v>
      </c>
      <c r="E64">
        <v>12</v>
      </c>
      <c r="F64" cm="1">
        <f t="array" ref="F64">INDEX(lootrate_tbl!$C$2:$C$256,MATCH(调查点描述!I64&amp;调查点描述!J64,lootrate_tbl!$A$2:$A$256&amp;lootrate_tbl!$B$2:$B$256,0))</f>
        <v>1.5</v>
      </c>
      <c r="G64" t="str">
        <f>"[collapse=查看详细][img]"&amp;REPLACE(H64,1,LEN("https://img.nga.178.com/attachments"),".")&amp;"[/img][/collapse]"</f>
        <v>[collapse=查看详细][img]./mon_202204/03/i2Qjew-drpoXbZ2yT3cSra-fc.png[/img][/collapse]</v>
      </c>
      <c r="H64" t="s">
        <v>281</v>
      </c>
      <c r="I64">
        <v>0</v>
      </c>
      <c r="J64">
        <v>1</v>
      </c>
    </row>
    <row r="65" spans="1:10" x14ac:dyDescent="0.2">
      <c r="A65" t="s">
        <v>251</v>
      </c>
      <c r="B65" t="s">
        <v>266</v>
      </c>
      <c r="C65" t="s">
        <v>261</v>
      </c>
      <c r="D65">
        <v>3</v>
      </c>
      <c r="E65" t="s">
        <v>548</v>
      </c>
      <c r="F65" cm="1">
        <f t="array" ref="F65">INDEX(lootrate_tbl!$C$2:$C$256,MATCH(调查点描述!I65&amp;调查点描述!J65,lootrate_tbl!$A$2:$A$256&amp;lootrate_tbl!$B$2:$B$256,0))</f>
        <v>1.35</v>
      </c>
      <c r="G65" t="str">
        <f>"[collapse=查看详细][img]"&amp;REPLACE(H65,1,LEN("https://img.nga.178.com/attachments"),".")&amp;"[/img][/collapse]"</f>
        <v>[collapse=查看详细][img]./mon_202204/03/i2Qjew-68hsXhZ4sT3cSzk-k0.png[/img][/collapse]</v>
      </c>
      <c r="H65" t="s">
        <v>280</v>
      </c>
      <c r="I65">
        <v>1</v>
      </c>
      <c r="J65">
        <v>0</v>
      </c>
    </row>
    <row r="66" spans="1:10" x14ac:dyDescent="0.2">
      <c r="A66" t="s">
        <v>251</v>
      </c>
      <c r="B66" t="s">
        <v>252</v>
      </c>
      <c r="C66" t="s">
        <v>218</v>
      </c>
      <c r="D66">
        <v>1</v>
      </c>
      <c r="E66" t="s">
        <v>548</v>
      </c>
      <c r="F66" cm="1">
        <f t="array" ref="F66">INDEX(lootrate_tbl!$C$2:$C$256,MATCH(调查点描述!I66&amp;调查点描述!J66,lootrate_tbl!$A$2:$A$256&amp;lootrate_tbl!$B$2:$B$256,0))</f>
        <v>1.35</v>
      </c>
      <c r="G66" t="str">
        <f>"[collapse=查看详细][img]"&amp;REPLACE(H66,1,LEN("https://img.nga.178.com/attachments"),".")&amp;"[/img][/collapse]"</f>
        <v>[collapse=查看详细][img]./mon_202204/03/i2Qjew-kk9xXfZ49T3cSzk-k0.png[/img][/collapse]</v>
      </c>
      <c r="H66" t="s">
        <v>271</v>
      </c>
      <c r="I66">
        <v>1</v>
      </c>
      <c r="J66">
        <v>0</v>
      </c>
    </row>
    <row r="67" spans="1:10" s="2" customFormat="1" ht="18" x14ac:dyDescent="0.2">
      <c r="F67" t="e" cm="1">
        <f t="array" ref="F67">INDEX(lootrate_tbl!$C$2:$C$256,MATCH(调查点描述!I67&amp;调查点描述!J67,lootrate_tbl!$A$2:$A$256&amp;lootrate_tbl!$B$2:$B$256,0))</f>
        <v>#N/A</v>
      </c>
    </row>
    <row r="68" spans="1:10" x14ac:dyDescent="0.2">
      <c r="A68" t="s">
        <v>170</v>
      </c>
      <c r="B68" t="s">
        <v>163</v>
      </c>
      <c r="C68" t="s">
        <v>162</v>
      </c>
      <c r="D68">
        <v>1</v>
      </c>
      <c r="E68">
        <v>12</v>
      </c>
      <c r="F68" cm="1">
        <f t="array" ref="F68">INDEX(lootrate_tbl!$C$2:$C$256,MATCH(调查点描述!I68&amp;调查点描述!J68,lootrate_tbl!$A$2:$A$256&amp;lootrate_tbl!$B$2:$B$256,0))</f>
        <v>1.5</v>
      </c>
      <c r="G68" t="str">
        <f t="shared" ref="G68" si="9">"[collapse=查看详细]"&amp;H68&amp;"[/collapse]"</f>
        <v>[collapse=查看详细][img]./mon_202310/18/i2Q18y-jw79K1wT3cSsg-gg.jpg[/img][/collapse]</v>
      </c>
      <c r="H68" t="s">
        <v>1596</v>
      </c>
      <c r="I68">
        <v>0</v>
      </c>
      <c r="J68">
        <v>1</v>
      </c>
    </row>
    <row r="69" spans="1:10" x14ac:dyDescent="0.2">
      <c r="A69" t="s">
        <v>170</v>
      </c>
      <c r="B69" t="s">
        <v>161</v>
      </c>
      <c r="C69" t="s">
        <v>187</v>
      </c>
      <c r="D69">
        <v>2</v>
      </c>
      <c r="E69">
        <v>12</v>
      </c>
      <c r="F69" cm="1">
        <f t="array" ref="F69">INDEX(lootrate_tbl!$C$2:$C$256,MATCH(调查点描述!I69&amp;调查点描述!J69,lootrate_tbl!$A$2:$A$256&amp;lootrate_tbl!$B$2:$B$256,0))</f>
        <v>1.35</v>
      </c>
      <c r="I69">
        <v>1</v>
      </c>
      <c r="J69">
        <v>0</v>
      </c>
    </row>
    <row r="70" spans="1:10" x14ac:dyDescent="0.2">
      <c r="A70" t="s">
        <v>170</v>
      </c>
      <c r="B70" t="s">
        <v>160</v>
      </c>
      <c r="C70" t="s">
        <v>188</v>
      </c>
      <c r="D70">
        <v>1</v>
      </c>
      <c r="E70">
        <v>12</v>
      </c>
      <c r="F70" cm="1">
        <f t="array" ref="F70">INDEX(lootrate_tbl!$C$2:$C$256,MATCH(调查点描述!I70&amp;调查点描述!J70,lootrate_tbl!$A$2:$A$256&amp;lootrate_tbl!$B$2:$B$256,0))</f>
        <v>1.35</v>
      </c>
      <c r="I70">
        <v>1</v>
      </c>
      <c r="J70">
        <v>0</v>
      </c>
    </row>
    <row r="71" spans="1:10" x14ac:dyDescent="0.2">
      <c r="A71" t="s">
        <v>170</v>
      </c>
      <c r="B71" t="s">
        <v>159</v>
      </c>
      <c r="C71" t="s">
        <v>189</v>
      </c>
      <c r="D71">
        <v>1</v>
      </c>
      <c r="E71">
        <v>12</v>
      </c>
      <c r="F71" cm="1">
        <f t="array" ref="F71">INDEX(lootrate_tbl!$C$2:$C$256,MATCH(调查点描述!I71&amp;调查点描述!J71,lootrate_tbl!$A$2:$A$256&amp;lootrate_tbl!$B$2:$B$256,0))</f>
        <v>1.35</v>
      </c>
      <c r="I71">
        <v>1</v>
      </c>
      <c r="J71">
        <v>0</v>
      </c>
    </row>
    <row r="72" spans="1:10" x14ac:dyDescent="0.2">
      <c r="A72" t="s">
        <v>170</v>
      </c>
      <c r="B72" t="s">
        <v>158</v>
      </c>
      <c r="C72" t="s">
        <v>157</v>
      </c>
      <c r="D72">
        <v>4</v>
      </c>
      <c r="E72">
        <v>24</v>
      </c>
      <c r="F72" cm="1">
        <f t="array" ref="F72">INDEX(lootrate_tbl!$C$2:$C$256,MATCH(调查点描述!I72&amp;调查点描述!J72,lootrate_tbl!$A$2:$A$256&amp;lootrate_tbl!$B$2:$B$256,0))</f>
        <v>1.5</v>
      </c>
      <c r="G72" s="1" t="s">
        <v>156</v>
      </c>
      <c r="I72">
        <v>0</v>
      </c>
      <c r="J72">
        <v>1</v>
      </c>
    </row>
    <row r="73" spans="1:10" x14ac:dyDescent="0.2">
      <c r="A73" t="s">
        <v>170</v>
      </c>
      <c r="B73" t="s">
        <v>155</v>
      </c>
      <c r="C73" t="s">
        <v>154</v>
      </c>
      <c r="D73">
        <v>2</v>
      </c>
      <c r="E73">
        <v>24</v>
      </c>
      <c r="F73" cm="1">
        <f t="array" ref="F73">INDEX(lootrate_tbl!$C$2:$C$256,MATCH(调查点描述!I73&amp;调查点描述!J73,lootrate_tbl!$A$2:$A$256&amp;lootrate_tbl!$B$2:$B$256,0))</f>
        <v>1.5</v>
      </c>
      <c r="G73" t="str">
        <f t="shared" ref="G73:G80" si="10">"[collapse=查看详细]"&amp;H73&amp;"[/collapse]"</f>
        <v>[collapse=查看详细][img]./mon_202310/18/i2Q18y-7hmeZ25T3cSvw-hv.jpg[/img][/collapse]</v>
      </c>
      <c r="H73" t="s">
        <v>1599</v>
      </c>
      <c r="I73">
        <v>0</v>
      </c>
      <c r="J73">
        <v>1</v>
      </c>
    </row>
    <row r="74" spans="1:10" x14ac:dyDescent="0.2">
      <c r="A74" t="s">
        <v>170</v>
      </c>
      <c r="B74" t="s">
        <v>153</v>
      </c>
      <c r="C74" t="s">
        <v>152</v>
      </c>
      <c r="D74">
        <v>1</v>
      </c>
      <c r="E74">
        <v>24</v>
      </c>
      <c r="F74" cm="1">
        <f t="array" ref="F74">INDEX(lootrate_tbl!$C$2:$C$256,MATCH(调查点描述!I74&amp;调查点描述!J74,lootrate_tbl!$A$2:$A$256&amp;lootrate_tbl!$B$2:$B$256,0))</f>
        <v>1.35</v>
      </c>
      <c r="G74" t="str">
        <f t="shared" si="10"/>
        <v>[collapse=查看详细][img]./mon_202310/18/i2Q18y-hpe3K1tT3cSsg-gg.jpg[/img][/collapse]</v>
      </c>
      <c r="H74" t="s">
        <v>1598</v>
      </c>
      <c r="I74">
        <v>1</v>
      </c>
      <c r="J74">
        <v>0</v>
      </c>
    </row>
    <row r="75" spans="1:10" x14ac:dyDescent="0.2">
      <c r="A75" t="s">
        <v>170</v>
      </c>
      <c r="B75" t="s">
        <v>151</v>
      </c>
      <c r="C75" t="s">
        <v>150</v>
      </c>
      <c r="D75">
        <v>1</v>
      </c>
      <c r="E75">
        <v>24</v>
      </c>
      <c r="F75" cm="1">
        <f t="array" ref="F75">INDEX(lootrate_tbl!$C$2:$C$256,MATCH(调查点描述!I75&amp;调查点描述!J75,lootrate_tbl!$A$2:$A$256&amp;lootrate_tbl!$B$2:$B$256,0))</f>
        <v>1.35</v>
      </c>
      <c r="G75" t="str">
        <f t="shared" si="10"/>
        <v>[collapse=查看详细][img]./mon_202310/18/i2Q18y-81j2K1mT3cSsg-gg.jpg[/img][/collapse]</v>
      </c>
      <c r="H75" t="s">
        <v>1597</v>
      </c>
      <c r="I75">
        <v>1</v>
      </c>
      <c r="J75">
        <v>0</v>
      </c>
    </row>
    <row r="76" spans="1:10" x14ac:dyDescent="0.2">
      <c r="A76" t="s">
        <v>170</v>
      </c>
      <c r="B76" t="s">
        <v>192</v>
      </c>
      <c r="C76" t="s">
        <v>149</v>
      </c>
      <c r="D76">
        <v>1</v>
      </c>
      <c r="E76">
        <v>12</v>
      </c>
      <c r="F76" cm="1">
        <f t="array" ref="F76">INDEX(lootrate_tbl!$C$2:$C$256,MATCH(调查点描述!I76&amp;调查点描述!J76,lootrate_tbl!$A$2:$A$256&amp;lootrate_tbl!$B$2:$B$256,0))</f>
        <v>1.35</v>
      </c>
      <c r="G76" t="str">
        <f t="shared" si="10"/>
        <v>[collapse=查看详细][img]./mon_202310/18/i2Q18y-8yxpZfT3cSsg-gg.jpg[/img][/collapse]</v>
      </c>
      <c r="H76" t="s">
        <v>1595</v>
      </c>
      <c r="I76">
        <v>1</v>
      </c>
      <c r="J76">
        <v>0</v>
      </c>
    </row>
    <row r="77" spans="1:10" x14ac:dyDescent="0.2">
      <c r="A77" t="s">
        <v>170</v>
      </c>
      <c r="B77" t="s">
        <v>148</v>
      </c>
      <c r="C77" t="s">
        <v>147</v>
      </c>
      <c r="D77">
        <v>2</v>
      </c>
      <c r="E77">
        <v>24</v>
      </c>
      <c r="F77" cm="1">
        <f t="array" ref="F77">INDEX(lootrate_tbl!$C$2:$C$256,MATCH(调查点描述!I77&amp;调查点描述!J77,lootrate_tbl!$A$2:$A$256&amp;lootrate_tbl!$B$2:$B$256,0))</f>
        <v>1.425</v>
      </c>
      <c r="G77" t="str">
        <f t="shared" si="10"/>
        <v>[collapse=查看详细][img]./mon_202310/18/i2Q18y-44ttK1zT3cSsg-gg.jpg[/img][/collapse]</v>
      </c>
      <c r="H77" t="s">
        <v>1603</v>
      </c>
      <c r="I77">
        <v>1</v>
      </c>
      <c r="J77">
        <v>1</v>
      </c>
    </row>
    <row r="78" spans="1:10" x14ac:dyDescent="0.2">
      <c r="A78" t="s">
        <v>170</v>
      </c>
      <c r="B78" t="s">
        <v>146</v>
      </c>
      <c r="C78" t="s">
        <v>145</v>
      </c>
      <c r="D78">
        <v>1</v>
      </c>
      <c r="E78">
        <v>24</v>
      </c>
      <c r="F78" cm="1">
        <f t="array" ref="F78">INDEX(lootrate_tbl!$C$2:$C$256,MATCH(调查点描述!I78&amp;调查点描述!J78,lootrate_tbl!$A$2:$A$256&amp;lootrate_tbl!$B$2:$B$256,0))</f>
        <v>1.35</v>
      </c>
      <c r="G78" t="str">
        <f t="shared" si="10"/>
        <v>[collapse=查看详细][img]./mon_202310/18/i2Q18y-fx1bK25T3cSsg-gg.jpg[/img][/collapse]</v>
      </c>
      <c r="H78" t="s">
        <v>1602</v>
      </c>
      <c r="I78">
        <v>1</v>
      </c>
      <c r="J78">
        <v>0</v>
      </c>
    </row>
    <row r="79" spans="1:10" x14ac:dyDescent="0.2">
      <c r="A79" t="s">
        <v>170</v>
      </c>
      <c r="B79" t="s">
        <v>144</v>
      </c>
      <c r="C79" t="s">
        <v>143</v>
      </c>
      <c r="D79">
        <v>1</v>
      </c>
      <c r="E79">
        <v>24</v>
      </c>
      <c r="F79" cm="1">
        <f t="array" ref="F79">INDEX(lootrate_tbl!$C$2:$C$256,MATCH(调查点描述!I79&amp;调查点描述!J79,lootrate_tbl!$A$2:$A$256&amp;lootrate_tbl!$B$2:$B$256,0))</f>
        <v>1.5</v>
      </c>
      <c r="G79" t="str">
        <f t="shared" si="10"/>
        <v>[collapse=查看详细][img]./mon_202310/18/i2Q18y-6a0bK1zT3cSsg-gg.jpg[/img][/collapse]</v>
      </c>
      <c r="H79" t="s">
        <v>1601</v>
      </c>
      <c r="I79">
        <v>0</v>
      </c>
      <c r="J79">
        <v>1</v>
      </c>
    </row>
    <row r="80" spans="1:10" x14ac:dyDescent="0.2">
      <c r="A80" t="s">
        <v>170</v>
      </c>
      <c r="B80" t="s">
        <v>142</v>
      </c>
      <c r="C80" t="s">
        <v>141</v>
      </c>
      <c r="D80">
        <v>1</v>
      </c>
      <c r="E80">
        <v>24</v>
      </c>
      <c r="F80" cm="1">
        <f t="array" ref="F80">INDEX(lootrate_tbl!$C$2:$C$256,MATCH(调查点描述!I80&amp;调查点描述!J80,lootrate_tbl!$A$2:$A$256&amp;lootrate_tbl!$B$2:$B$256,0))</f>
        <v>1.35</v>
      </c>
      <c r="G80" t="str">
        <f t="shared" si="10"/>
        <v>[collapse=查看详细][img]./mon_202310/18/i2Q18y-i84iK21T3cSsg-gg.jpg[/img][/collapse]</v>
      </c>
      <c r="H80" t="s">
        <v>1600</v>
      </c>
      <c r="I80">
        <v>1</v>
      </c>
      <c r="J80">
        <v>0</v>
      </c>
    </row>
    <row r="81" spans="1:10" s="2" customFormat="1" ht="18" x14ac:dyDescent="0.2">
      <c r="F81" t="e" cm="1">
        <f t="array" ref="F81">INDEX(lootrate_tbl!$C$2:$C$256,MATCH(调查点描述!I81&amp;调查点描述!J81,lootrate_tbl!$A$2:$A$256&amp;lootrate_tbl!$B$2:$B$256,0))</f>
        <v>#N/A</v>
      </c>
    </row>
    <row r="82" spans="1:10" x14ac:dyDescent="0.2">
      <c r="A82" t="s">
        <v>171</v>
      </c>
      <c r="B82" t="s">
        <v>140</v>
      </c>
      <c r="C82" t="s">
        <v>139</v>
      </c>
      <c r="D82">
        <v>3</v>
      </c>
      <c r="E82">
        <v>24</v>
      </c>
      <c r="F82" cm="1">
        <f t="array" ref="F82">INDEX(lootrate_tbl!$C$2:$C$256,MATCH(调查点描述!I82&amp;调查点描述!J82,lootrate_tbl!$A$2:$A$256&amp;lootrate_tbl!$B$2:$B$256,0))</f>
        <v>1.35</v>
      </c>
      <c r="G82" t="str">
        <f t="shared" ref="G82:G108" si="11">"[collapse=查看详细]"&amp;H82&amp;"[/collapse]"</f>
        <v>[collapse=查看详细][img]./mon_202310/18/i2Q18y-3935ZcT3cSsg-gg.jpg[/img][/collapse]</v>
      </c>
      <c r="H82" t="s">
        <v>1611</v>
      </c>
      <c r="I82">
        <v>3</v>
      </c>
      <c r="J82">
        <v>0</v>
      </c>
    </row>
    <row r="83" spans="1:10" x14ac:dyDescent="0.2">
      <c r="A83" t="s">
        <v>171</v>
      </c>
      <c r="B83" t="s">
        <v>138</v>
      </c>
      <c r="C83" t="s">
        <v>137</v>
      </c>
      <c r="D83">
        <v>1</v>
      </c>
      <c r="E83">
        <v>24</v>
      </c>
      <c r="F83" cm="1">
        <f t="array" ref="F83">INDEX(lootrate_tbl!$C$2:$C$256,MATCH(调查点描述!I83&amp;调查点描述!J83,lootrate_tbl!$A$2:$A$256&amp;lootrate_tbl!$B$2:$B$256,0))</f>
        <v>1.35</v>
      </c>
      <c r="G83" t="str">
        <f t="shared" si="11"/>
        <v>[collapse=查看详细][img]./mon_202310/18/i2Q18y-e8rqK2bT3cSsg-gg.jpg[/img][/collapse]</v>
      </c>
      <c r="H83" t="s">
        <v>1610</v>
      </c>
      <c r="I83">
        <v>1</v>
      </c>
      <c r="J83">
        <v>0</v>
      </c>
    </row>
    <row r="84" spans="1:10" x14ac:dyDescent="0.2">
      <c r="A84" t="s">
        <v>171</v>
      </c>
      <c r="B84" t="s">
        <v>136</v>
      </c>
      <c r="C84" t="s">
        <v>135</v>
      </c>
      <c r="D84">
        <v>1</v>
      </c>
      <c r="E84">
        <v>24</v>
      </c>
      <c r="F84" cm="1">
        <f t="array" ref="F84">INDEX(lootrate_tbl!$C$2:$C$256,MATCH(调查点描述!I84&amp;调查点描述!J84,lootrate_tbl!$A$2:$A$256&amp;lootrate_tbl!$B$2:$B$256,0))</f>
        <v>1.35</v>
      </c>
      <c r="G84" t="str">
        <f t="shared" si="11"/>
        <v>[collapse=查看详细][img]./mon_202310/18/i2Q18y-4eorK1yT3cSsg-gg.jpg[/img][/collapse]</v>
      </c>
      <c r="H84" t="s">
        <v>1609</v>
      </c>
      <c r="I84">
        <v>1</v>
      </c>
      <c r="J84">
        <v>0</v>
      </c>
    </row>
    <row r="85" spans="1:10" x14ac:dyDescent="0.2">
      <c r="A85" t="s">
        <v>171</v>
      </c>
      <c r="B85" t="s">
        <v>134</v>
      </c>
      <c r="C85" t="s">
        <v>133</v>
      </c>
      <c r="D85">
        <v>1</v>
      </c>
      <c r="E85">
        <v>24</v>
      </c>
      <c r="F85" cm="1">
        <f t="array" ref="F85">INDEX(lootrate_tbl!$C$2:$C$256,MATCH(调查点描述!I85&amp;调查点描述!J85,lootrate_tbl!$A$2:$A$256&amp;lootrate_tbl!$B$2:$B$256,0))</f>
        <v>1.35</v>
      </c>
      <c r="G85" t="str">
        <f t="shared" si="11"/>
        <v>[collapse=查看详细][img]./mon_202310/18/i2Q18y-fxodK22T3cSsg-gg.jpg[/img][/collapse]</v>
      </c>
      <c r="H85" t="s">
        <v>1608</v>
      </c>
      <c r="I85">
        <v>1</v>
      </c>
      <c r="J85">
        <v>0</v>
      </c>
    </row>
    <row r="86" spans="1:10" x14ac:dyDescent="0.2">
      <c r="A86" t="s">
        <v>171</v>
      </c>
      <c r="B86" t="s">
        <v>185</v>
      </c>
      <c r="C86" t="s">
        <v>132</v>
      </c>
      <c r="D86">
        <v>1</v>
      </c>
      <c r="E86">
        <v>12</v>
      </c>
      <c r="F86" cm="1">
        <f t="array" ref="F86">INDEX(lootrate_tbl!$C$2:$C$256,MATCH(调查点描述!I86&amp;调查点描述!J86,lootrate_tbl!$A$2:$A$256&amp;lootrate_tbl!$B$2:$B$256,0))</f>
        <v>1.35</v>
      </c>
      <c r="G86" t="str">
        <f t="shared" si="11"/>
        <v>[collapse=查看详细][img]./mon_202310/18/i2Q18y-a4ocK2aT3cSsg-gg.jpg[/img][/collapse]</v>
      </c>
      <c r="H86" t="s">
        <v>1621</v>
      </c>
      <c r="I86">
        <v>1</v>
      </c>
      <c r="J86">
        <v>0</v>
      </c>
    </row>
    <row r="87" spans="1:10" x14ac:dyDescent="0.2">
      <c r="A87" t="s">
        <v>171</v>
      </c>
      <c r="B87" t="s">
        <v>131</v>
      </c>
      <c r="C87" t="s">
        <v>130</v>
      </c>
      <c r="D87">
        <v>1</v>
      </c>
      <c r="E87">
        <v>24</v>
      </c>
      <c r="F87" cm="1">
        <f t="array" ref="F87">INDEX(lootrate_tbl!$C$2:$C$256,MATCH(调查点描述!I87&amp;调查点描述!J87,lootrate_tbl!$A$2:$A$256&amp;lootrate_tbl!$B$2:$B$256,0))</f>
        <v>1.35</v>
      </c>
      <c r="G87" t="str">
        <f t="shared" si="11"/>
        <v>[collapse=查看详细][img]./mon_202310/18/i2Q18y-h09wK21T3cSsg-gg.jpg[/img][/collapse]</v>
      </c>
      <c r="H87" t="s">
        <v>1624</v>
      </c>
      <c r="I87">
        <v>1</v>
      </c>
      <c r="J87">
        <v>0</v>
      </c>
    </row>
    <row r="88" spans="1:10" x14ac:dyDescent="0.2">
      <c r="A88" t="s">
        <v>171</v>
      </c>
      <c r="B88" t="s">
        <v>129</v>
      </c>
      <c r="C88" t="s">
        <v>127</v>
      </c>
      <c r="D88">
        <v>1</v>
      </c>
      <c r="E88">
        <v>24</v>
      </c>
      <c r="F88" cm="1">
        <f t="array" ref="F88">INDEX(lootrate_tbl!$C$2:$C$256,MATCH(调查点描述!I88&amp;调查点描述!J88,lootrate_tbl!$A$2:$A$256&amp;lootrate_tbl!$B$2:$B$256,0))</f>
        <v>1.35</v>
      </c>
      <c r="G88" t="str">
        <f t="shared" si="11"/>
        <v>[collapse=查看详细][img]./mon_202310/18/i2Q18y-7hniK29T3cSsg-gg.jpg[/img][/collapse]</v>
      </c>
      <c r="H88" t="s">
        <v>1623</v>
      </c>
      <c r="I88">
        <v>1</v>
      </c>
      <c r="J88">
        <v>0</v>
      </c>
    </row>
    <row r="89" spans="1:10" x14ac:dyDescent="0.2">
      <c r="A89" t="s">
        <v>171</v>
      </c>
      <c r="B89" t="s">
        <v>128</v>
      </c>
      <c r="C89" t="s">
        <v>798</v>
      </c>
      <c r="D89">
        <v>1</v>
      </c>
      <c r="E89">
        <v>24</v>
      </c>
      <c r="F89" cm="1">
        <f t="array" ref="F89">INDEX(lootrate_tbl!$C$2:$C$256,MATCH(调查点描述!I89&amp;调查点描述!J89,lootrate_tbl!$A$2:$A$256&amp;lootrate_tbl!$B$2:$B$256,0))</f>
        <v>1.35</v>
      </c>
      <c r="G89" t="str">
        <f t="shared" si="11"/>
        <v>[collapse=查看详细][img]./mon_202310/18/i2Q18y-jfz6K25T3cSsg-gg.jpg[/img][/collapse]</v>
      </c>
      <c r="H89" t="s">
        <v>1622</v>
      </c>
      <c r="I89">
        <v>1</v>
      </c>
      <c r="J89">
        <v>0</v>
      </c>
    </row>
    <row r="90" spans="1:10" x14ac:dyDescent="0.2">
      <c r="A90" t="s">
        <v>171</v>
      </c>
      <c r="B90" t="s">
        <v>182</v>
      </c>
      <c r="C90" t="s">
        <v>181</v>
      </c>
      <c r="D90">
        <v>1</v>
      </c>
      <c r="E90">
        <v>12</v>
      </c>
      <c r="F90" cm="1">
        <f t="array" ref="F90">INDEX(lootrate_tbl!$C$2:$C$256,MATCH(调查点描述!I90&amp;调查点描述!J90,lootrate_tbl!$A$2:$A$256&amp;lootrate_tbl!$B$2:$B$256,0))</f>
        <v>1.35</v>
      </c>
      <c r="G90" t="str">
        <f t="shared" si="11"/>
        <v>[collapse=查看详细][img]./mon_202310/18/i2Q18y-kz16K22T3cSsg-gg.jpg[/img][/collapse]</v>
      </c>
      <c r="H90" t="s">
        <v>1620</v>
      </c>
      <c r="I90">
        <v>1</v>
      </c>
      <c r="J90">
        <v>0</v>
      </c>
    </row>
    <row r="91" spans="1:10" x14ac:dyDescent="0.2">
      <c r="A91" t="s">
        <v>171</v>
      </c>
      <c r="B91" t="s">
        <v>126</v>
      </c>
      <c r="C91" t="s">
        <v>125</v>
      </c>
      <c r="D91">
        <v>2</v>
      </c>
      <c r="E91">
        <v>24</v>
      </c>
      <c r="F91" cm="1">
        <f t="array" ref="F91">INDEX(lootrate_tbl!$C$2:$C$256,MATCH(调查点描述!I91&amp;调查点描述!J91,lootrate_tbl!$A$2:$A$256&amp;lootrate_tbl!$B$2:$B$256,0))</f>
        <v>1.35</v>
      </c>
      <c r="G91" t="str">
        <f t="shared" si="11"/>
        <v>[collapse=查看详细][img]./mon_202310/18/i2Q18y-hf87ZaT3cSsg-gg.jpg[/img][/collapse]</v>
      </c>
      <c r="H91" t="s">
        <v>1606</v>
      </c>
      <c r="I91">
        <v>1</v>
      </c>
      <c r="J91">
        <v>0</v>
      </c>
    </row>
    <row r="92" spans="1:10" x14ac:dyDescent="0.2">
      <c r="A92" t="s">
        <v>171</v>
      </c>
      <c r="B92" t="s">
        <v>124</v>
      </c>
      <c r="C92" t="s">
        <v>123</v>
      </c>
      <c r="D92">
        <v>1</v>
      </c>
      <c r="E92">
        <v>24</v>
      </c>
      <c r="F92" cm="1">
        <f t="array" ref="F92">INDEX(lootrate_tbl!$C$2:$C$256,MATCH(调查点描述!I92&amp;调查点描述!J92,lootrate_tbl!$A$2:$A$256&amp;lootrate_tbl!$B$2:$B$256,0))</f>
        <v>1.35</v>
      </c>
      <c r="G92" t="str">
        <f t="shared" si="11"/>
        <v>[collapse=查看详细][img]./mon_202310/18/i2Q18y-7eeiK20T3cSsg-gg.jpg[/img][/collapse]</v>
      </c>
      <c r="H92" t="s">
        <v>1605</v>
      </c>
      <c r="I92">
        <v>1</v>
      </c>
      <c r="J92">
        <v>0</v>
      </c>
    </row>
    <row r="93" spans="1:10" x14ac:dyDescent="0.2">
      <c r="A93" t="s">
        <v>171</v>
      </c>
      <c r="B93" t="s">
        <v>122</v>
      </c>
      <c r="C93" t="s">
        <v>121</v>
      </c>
      <c r="D93">
        <v>1</v>
      </c>
      <c r="E93">
        <v>24</v>
      </c>
      <c r="F93" cm="1">
        <f t="array" ref="F93">INDEX(lootrate_tbl!$C$2:$C$256,MATCH(调查点描述!I93&amp;调查点描述!J93,lootrate_tbl!$A$2:$A$256&amp;lootrate_tbl!$B$2:$B$256,0))</f>
        <v>1.5</v>
      </c>
      <c r="G93" t="str">
        <f t="shared" si="11"/>
        <v>[collapse=查看详细][img]./mon_202310/18/i2Q18y-hyd2K2dT3cSsg-gg.jpg[/img][/collapse]</v>
      </c>
      <c r="H93" t="s">
        <v>1604</v>
      </c>
      <c r="I93">
        <v>0</v>
      </c>
      <c r="J93">
        <v>1</v>
      </c>
    </row>
    <row r="94" spans="1:10" x14ac:dyDescent="0.2">
      <c r="A94" t="s">
        <v>171</v>
      </c>
      <c r="B94" t="s">
        <v>120</v>
      </c>
      <c r="C94" t="s">
        <v>119</v>
      </c>
      <c r="D94">
        <v>1</v>
      </c>
      <c r="E94">
        <v>24</v>
      </c>
      <c r="F94" cm="1">
        <f t="array" ref="F94">INDEX(lootrate_tbl!$C$2:$C$256,MATCH(调查点描述!I94&amp;调查点描述!J94,lootrate_tbl!$A$2:$A$256&amp;lootrate_tbl!$B$2:$B$256,0))</f>
        <v>1.35</v>
      </c>
      <c r="G94" t="str">
        <f t="shared" si="11"/>
        <v>[collapse=查看详细][img]./mon_202310/18/i2Q18y-f1v5Z2fT3cSwh-hs.jpg[/img][/collapse]</v>
      </c>
      <c r="H94" t="s">
        <v>1630</v>
      </c>
      <c r="I94">
        <v>1</v>
      </c>
      <c r="J94">
        <v>0</v>
      </c>
    </row>
    <row r="95" spans="1:10" x14ac:dyDescent="0.2">
      <c r="A95" t="s">
        <v>171</v>
      </c>
      <c r="B95" t="s">
        <v>118</v>
      </c>
      <c r="C95" t="s">
        <v>117</v>
      </c>
      <c r="D95">
        <v>1</v>
      </c>
      <c r="E95">
        <v>24</v>
      </c>
      <c r="F95" cm="1">
        <f t="array" ref="F95">INDEX(lootrate_tbl!$C$2:$C$256,MATCH(调查点描述!I95&amp;调查点描述!J95,lootrate_tbl!$A$2:$A$256&amp;lootrate_tbl!$B$2:$B$256,0))</f>
        <v>1.35</v>
      </c>
      <c r="G95" t="str">
        <f t="shared" si="11"/>
        <v>[collapse=查看详细][img]./mon_202310/18/i2Q18y-4b7pK1oT3cSsg-gg.jpg[/img][/collapse]</v>
      </c>
      <c r="H95" t="s">
        <v>1629</v>
      </c>
      <c r="I95">
        <v>1</v>
      </c>
      <c r="J95">
        <v>0</v>
      </c>
    </row>
    <row r="96" spans="1:10" x14ac:dyDescent="0.2">
      <c r="A96" t="s">
        <v>171</v>
      </c>
      <c r="B96" t="s">
        <v>116</v>
      </c>
      <c r="C96" t="s">
        <v>115</v>
      </c>
      <c r="D96">
        <v>1</v>
      </c>
      <c r="E96">
        <v>24</v>
      </c>
      <c r="F96" cm="1">
        <f t="array" ref="F96">INDEX(lootrate_tbl!$C$2:$C$256,MATCH(调查点描述!I96&amp;调查点描述!J96,lootrate_tbl!$A$2:$A$256&amp;lootrate_tbl!$B$2:$B$256,0))</f>
        <v>1.35</v>
      </c>
      <c r="G96" t="str">
        <f t="shared" si="11"/>
        <v>[collapse=查看详细][img]./mon_202310/18/i2Q18y-g7ctZeT3cSsg-gg.jpg[/img][/collapse]</v>
      </c>
      <c r="H96" t="s">
        <v>1628</v>
      </c>
      <c r="I96">
        <v>1</v>
      </c>
      <c r="J96">
        <v>0</v>
      </c>
    </row>
    <row r="97" spans="1:10" x14ac:dyDescent="0.2">
      <c r="A97" t="s">
        <v>171</v>
      </c>
      <c r="B97" t="s">
        <v>114</v>
      </c>
      <c r="C97" t="s">
        <v>113</v>
      </c>
      <c r="D97">
        <v>1</v>
      </c>
      <c r="E97">
        <v>24</v>
      </c>
      <c r="F97" cm="1">
        <f t="array" ref="F97">INDEX(lootrate_tbl!$C$2:$C$256,MATCH(调查点描述!I97&amp;调查点描述!J97,lootrate_tbl!$A$2:$A$256&amp;lootrate_tbl!$B$2:$B$256,0))</f>
        <v>1.35</v>
      </c>
      <c r="G97" t="str">
        <f t="shared" si="11"/>
        <v>[collapse=查看详细][img]./mon_202310/18/i2Q18y-6g0sZcT3cSsg-gg.jpg[/img][/collapse]</v>
      </c>
      <c r="H97" t="s">
        <v>1627</v>
      </c>
      <c r="I97">
        <v>1</v>
      </c>
      <c r="J97">
        <v>0</v>
      </c>
    </row>
    <row r="98" spans="1:10" x14ac:dyDescent="0.2">
      <c r="A98" t="s">
        <v>171</v>
      </c>
      <c r="B98" t="s">
        <v>183</v>
      </c>
      <c r="C98" t="s">
        <v>180</v>
      </c>
      <c r="D98">
        <v>1</v>
      </c>
      <c r="E98">
        <v>12</v>
      </c>
      <c r="F98" cm="1">
        <f t="array" ref="F98">INDEX(lootrate_tbl!$C$2:$C$256,MATCH(调查点描述!I98&amp;调查点描述!J98,lootrate_tbl!$A$2:$A$256&amp;lootrate_tbl!$B$2:$B$256,0))</f>
        <v>1.35</v>
      </c>
      <c r="G98" t="str">
        <f t="shared" si="11"/>
        <v>[collapse=查看详细][img]./mon_202310/18/i2Q18y-azaoZaT3cSsg-gg.jpg[/img][/collapse]</v>
      </c>
      <c r="H98" t="s">
        <v>1619</v>
      </c>
      <c r="I98">
        <v>1</v>
      </c>
      <c r="J98">
        <v>0</v>
      </c>
    </row>
    <row r="99" spans="1:10" x14ac:dyDescent="0.2">
      <c r="A99" t="s">
        <v>171</v>
      </c>
      <c r="B99" t="s">
        <v>112</v>
      </c>
      <c r="C99" t="s">
        <v>111</v>
      </c>
      <c r="D99">
        <v>2</v>
      </c>
      <c r="E99">
        <v>24</v>
      </c>
      <c r="F99" cm="1">
        <f t="array" ref="F99">INDEX(lootrate_tbl!$C$2:$C$256,MATCH(调查点描述!I99&amp;调查点描述!J99,lootrate_tbl!$A$2:$A$256&amp;lootrate_tbl!$B$2:$B$256,0))</f>
        <v>1.35</v>
      </c>
      <c r="G99" t="str">
        <f t="shared" si="11"/>
        <v>[collapse=查看详细][img]./mon_202310/18/i2Q18y-h44yK23T3cSsg-gg.jpg[/img][/collapse]</v>
      </c>
      <c r="H99" t="s">
        <v>1626</v>
      </c>
      <c r="I99">
        <v>1</v>
      </c>
      <c r="J99">
        <v>0</v>
      </c>
    </row>
    <row r="100" spans="1:10" x14ac:dyDescent="0.2">
      <c r="A100" t="s">
        <v>171</v>
      </c>
      <c r="B100" t="s">
        <v>110</v>
      </c>
      <c r="C100" t="s">
        <v>109</v>
      </c>
      <c r="D100">
        <v>3</v>
      </c>
      <c r="E100">
        <v>24</v>
      </c>
      <c r="F100" cm="1">
        <f t="array" ref="F100">INDEX(lootrate_tbl!$C$2:$C$256,MATCH(调查点描述!I100&amp;调查点描述!J100,lootrate_tbl!$A$2:$A$256&amp;lootrate_tbl!$B$2:$B$256,0))</f>
        <v>1.4</v>
      </c>
      <c r="G100" t="str">
        <f t="shared" si="11"/>
        <v>[collapse=查看详细][img]./mon_202310/18/i2Q18y-buj3Z28T3cSws-i1.jpg[/img][/collapse]</v>
      </c>
      <c r="H100" t="s">
        <v>1617</v>
      </c>
      <c r="I100">
        <v>2</v>
      </c>
      <c r="J100">
        <v>1</v>
      </c>
    </row>
    <row r="101" spans="1:10" x14ac:dyDescent="0.2">
      <c r="A101" t="s">
        <v>171</v>
      </c>
      <c r="B101" t="s">
        <v>108</v>
      </c>
      <c r="C101" t="s">
        <v>107</v>
      </c>
      <c r="D101">
        <v>1</v>
      </c>
      <c r="E101">
        <v>24</v>
      </c>
      <c r="F101" cm="1">
        <f t="array" ref="F101">INDEX(lootrate_tbl!$C$2:$C$256,MATCH(调查点描述!I101&amp;调查点描述!J101,lootrate_tbl!$A$2:$A$256&amp;lootrate_tbl!$B$2:$B$256,0))</f>
        <v>1.5</v>
      </c>
      <c r="G101" t="str">
        <f t="shared" si="11"/>
        <v>[collapse=查看详细][img]./mon_202310/18/i2Q18y-agiZ29T3cSx0-ii.jpg[/img][/collapse]</v>
      </c>
      <c r="H101" t="s">
        <v>1616</v>
      </c>
      <c r="I101">
        <v>0</v>
      </c>
      <c r="J101">
        <v>1</v>
      </c>
    </row>
    <row r="102" spans="1:10" x14ac:dyDescent="0.2">
      <c r="A102" t="s">
        <v>171</v>
      </c>
      <c r="B102" t="s">
        <v>106</v>
      </c>
      <c r="C102" t="s">
        <v>105</v>
      </c>
      <c r="D102">
        <v>3</v>
      </c>
      <c r="E102">
        <v>24</v>
      </c>
      <c r="F102" cm="1">
        <f t="array" ref="F102">INDEX(lootrate_tbl!$C$2:$C$256,MATCH(调查点描述!I102&amp;调查点描述!J102,lootrate_tbl!$A$2:$A$256&amp;lootrate_tbl!$B$2:$B$256,0))</f>
        <v>1.35</v>
      </c>
      <c r="G102" t="str">
        <f t="shared" si="11"/>
        <v>[collapse=查看详细][img]./mon_202310/18/i2Q18y-9qheZ27T3cSwz-ij.jpg[/img][/collapse]</v>
      </c>
      <c r="H102" t="s">
        <v>1615</v>
      </c>
      <c r="I102">
        <v>1</v>
      </c>
      <c r="J102">
        <v>0</v>
      </c>
    </row>
    <row r="103" spans="1:10" x14ac:dyDescent="0.2">
      <c r="A103" t="s">
        <v>171</v>
      </c>
      <c r="B103" t="s">
        <v>104</v>
      </c>
      <c r="C103" t="s">
        <v>103</v>
      </c>
      <c r="D103">
        <v>1</v>
      </c>
      <c r="E103">
        <v>24</v>
      </c>
      <c r="F103" cm="1">
        <f t="array" ref="F103">INDEX(lootrate_tbl!$C$2:$C$256,MATCH(调查点描述!I103&amp;调查点描述!J103,lootrate_tbl!$A$2:$A$256&amp;lootrate_tbl!$B$2:$B$256,0))</f>
        <v>1.35</v>
      </c>
      <c r="G103" t="str">
        <f t="shared" si="11"/>
        <v>[collapse=查看详细][img]./mon_202310/18/i2Q18y-h0jyZ23T3cSww-ih.jpg[/img][/collapse]</v>
      </c>
      <c r="H103" t="s">
        <v>1614</v>
      </c>
      <c r="I103">
        <v>1</v>
      </c>
      <c r="J103">
        <v>0</v>
      </c>
    </row>
    <row r="104" spans="1:10" x14ac:dyDescent="0.2">
      <c r="A104" t="s">
        <v>171</v>
      </c>
      <c r="B104" t="s">
        <v>102</v>
      </c>
      <c r="C104" t="s">
        <v>101</v>
      </c>
      <c r="D104">
        <v>2</v>
      </c>
      <c r="E104">
        <v>24</v>
      </c>
      <c r="F104" cm="1">
        <f t="array" ref="F104">INDEX(lootrate_tbl!$C$2:$C$256,MATCH(调查点描述!I104&amp;调查点描述!J104,lootrate_tbl!$A$2:$A$256&amp;lootrate_tbl!$B$2:$B$256,0))</f>
        <v>1.425</v>
      </c>
      <c r="G104" t="str">
        <f t="shared" si="11"/>
        <v>[collapse=查看详细][img]./mon_202310/18/i2Q18y-4xj0Z24T3cSwx-ij.jpg[/img][/collapse]</v>
      </c>
      <c r="H104" t="s">
        <v>1613</v>
      </c>
      <c r="I104">
        <v>1</v>
      </c>
      <c r="J104">
        <v>1</v>
      </c>
    </row>
    <row r="105" spans="1:10" x14ac:dyDescent="0.2">
      <c r="A105" t="s">
        <v>171</v>
      </c>
      <c r="B105" t="s">
        <v>100</v>
      </c>
      <c r="C105" t="s">
        <v>99</v>
      </c>
      <c r="D105">
        <v>1</v>
      </c>
      <c r="E105">
        <v>24</v>
      </c>
      <c r="F105" cm="1">
        <f t="array" ref="F105">INDEX(lootrate_tbl!$C$2:$C$256,MATCH(调查点描述!I105&amp;调查点描述!J105,lootrate_tbl!$A$2:$A$256&amp;lootrate_tbl!$B$2:$B$256,0))</f>
        <v>1.35</v>
      </c>
      <c r="G105" t="str">
        <f t="shared" si="11"/>
        <v>[collapse=查看详细][img]./mon_202310/18/i2Q18y-e2mvZ1sT3cSwy-ig.jpg[/img][/collapse]</v>
      </c>
      <c r="H105" t="s">
        <v>1612</v>
      </c>
      <c r="I105">
        <v>1</v>
      </c>
      <c r="J105">
        <v>0</v>
      </c>
    </row>
    <row r="106" spans="1:10" x14ac:dyDescent="0.2">
      <c r="A106" t="s">
        <v>171</v>
      </c>
      <c r="B106" t="s">
        <v>184</v>
      </c>
      <c r="C106" t="s">
        <v>98</v>
      </c>
      <c r="D106">
        <v>1</v>
      </c>
      <c r="E106">
        <v>12</v>
      </c>
      <c r="F106" cm="1">
        <f t="array" ref="F106">INDEX(lootrate_tbl!$C$2:$C$256,MATCH(调查点描述!I106&amp;调查点描述!J106,lootrate_tbl!$A$2:$A$256&amp;lootrate_tbl!$B$2:$B$256,0))</f>
        <v>1.35</v>
      </c>
      <c r="G106" t="str">
        <f t="shared" si="11"/>
        <v>[collapse=查看详细][img]./mon_202310/18/i2Q18y-17hpK1qT3cSsg-gg.jpg[/img][/collapse]</v>
      </c>
      <c r="H106" t="s">
        <v>1618</v>
      </c>
      <c r="I106">
        <v>1</v>
      </c>
      <c r="J106">
        <v>0</v>
      </c>
    </row>
    <row r="107" spans="1:10" x14ac:dyDescent="0.2">
      <c r="A107" t="s">
        <v>171</v>
      </c>
      <c r="B107" t="s">
        <v>97</v>
      </c>
      <c r="C107" t="s">
        <v>96</v>
      </c>
      <c r="D107">
        <v>1</v>
      </c>
      <c r="E107">
        <v>24</v>
      </c>
      <c r="F107" cm="1">
        <f t="array" ref="F107">INDEX(lootrate_tbl!$C$2:$C$256,MATCH(调查点描述!I107&amp;调查点描述!J107,lootrate_tbl!$A$2:$A$256&amp;lootrate_tbl!$B$2:$B$256,0))</f>
        <v>1.5</v>
      </c>
      <c r="G107" t="str">
        <f t="shared" si="11"/>
        <v>[collapse=查看详细][img]./mon_202310/18/i2Q18y-5wb8K1wT3cSsg-gg.jpg[/img][/collapse]</v>
      </c>
      <c r="H107" t="s">
        <v>1607</v>
      </c>
      <c r="I107">
        <v>0</v>
      </c>
      <c r="J107">
        <v>1</v>
      </c>
    </row>
    <row r="108" spans="1:10" x14ac:dyDescent="0.2">
      <c r="A108" t="s">
        <v>171</v>
      </c>
      <c r="B108" t="s">
        <v>95</v>
      </c>
      <c r="C108" t="s">
        <v>190</v>
      </c>
      <c r="D108">
        <v>1</v>
      </c>
      <c r="E108">
        <v>18</v>
      </c>
      <c r="F108" cm="1">
        <f t="array" ref="F108">INDEX(lootrate_tbl!$C$2:$C$256,MATCH(调查点描述!I108&amp;调查点描述!J108,lootrate_tbl!$A$2:$A$256&amp;lootrate_tbl!$B$2:$B$256,0))</f>
        <v>1.35</v>
      </c>
      <c r="G108" t="str">
        <f t="shared" si="11"/>
        <v>[collapse=查看详细][img]./mon_202310/18/i2Q18y-51zlK1tT3cSsg-fi.jpg[/img][/collapse]</v>
      </c>
      <c r="H108" t="s">
        <v>1625</v>
      </c>
      <c r="I108">
        <v>1</v>
      </c>
      <c r="J108">
        <v>0</v>
      </c>
    </row>
    <row r="109" spans="1:10" s="2" customFormat="1" ht="18" x14ac:dyDescent="0.2">
      <c r="F109" t="e" cm="1">
        <f t="array" ref="F109">INDEX(lootrate_tbl!$C$2:$C$256,MATCH(调查点描述!I109&amp;调查点描述!J109,lootrate_tbl!$A$2:$A$256&amp;lootrate_tbl!$B$2:$B$256,0))</f>
        <v>#N/A</v>
      </c>
    </row>
    <row r="110" spans="1:10" x14ac:dyDescent="0.2">
      <c r="A110" t="s">
        <v>172</v>
      </c>
      <c r="B110" t="s">
        <v>94</v>
      </c>
      <c r="C110" t="s">
        <v>191</v>
      </c>
      <c r="D110">
        <v>1</v>
      </c>
      <c r="E110">
        <v>24</v>
      </c>
      <c r="F110" cm="1">
        <f t="array" ref="F110">INDEX(lootrate_tbl!$C$2:$C$256,MATCH(调查点描述!I110&amp;调查点描述!J110,lootrate_tbl!$A$2:$A$256&amp;lootrate_tbl!$B$2:$B$256,0))</f>
        <v>1.5</v>
      </c>
      <c r="G110" t="str">
        <f t="shared" ref="G110:G113" si="12">"[collapse=查看详细]"&amp;H110&amp;"[/collapse]"</f>
        <v>[collapse=查看详细][img]./mon_202310/18/i2Q18y-37lkK2hT3cSsg-gg.jpg[/img][/collapse]</v>
      </c>
      <c r="H110" t="s">
        <v>1795</v>
      </c>
      <c r="I110">
        <v>0</v>
      </c>
      <c r="J110">
        <v>1</v>
      </c>
    </row>
    <row r="111" spans="1:10" x14ac:dyDescent="0.2">
      <c r="A111" t="s">
        <v>172</v>
      </c>
      <c r="B111" t="s">
        <v>93</v>
      </c>
      <c r="C111" t="s">
        <v>92</v>
      </c>
      <c r="D111">
        <v>1</v>
      </c>
      <c r="E111">
        <v>24</v>
      </c>
      <c r="F111" cm="1">
        <f t="array" ref="F111">INDEX(lootrate_tbl!$C$2:$C$256,MATCH(调查点描述!I111&amp;调查点描述!J111,lootrate_tbl!$A$2:$A$256&amp;lootrate_tbl!$B$2:$B$256,0))</f>
        <v>1.35</v>
      </c>
      <c r="G111" t="str">
        <f t="shared" si="12"/>
        <v>[collapse=查看详细][img]./mon_202310/18/i2Q18y-dfgxK25T3cSsg-gg.jpg[/img][/collapse]</v>
      </c>
      <c r="H111" t="s">
        <v>1798</v>
      </c>
      <c r="I111">
        <v>1</v>
      </c>
      <c r="J111">
        <v>0</v>
      </c>
    </row>
    <row r="112" spans="1:10" x14ac:dyDescent="0.2">
      <c r="A112" t="s">
        <v>172</v>
      </c>
      <c r="B112" t="s">
        <v>186</v>
      </c>
      <c r="C112" t="s">
        <v>91</v>
      </c>
      <c r="D112">
        <v>1</v>
      </c>
      <c r="E112">
        <v>12</v>
      </c>
      <c r="F112" cm="1">
        <f t="array" ref="F112">INDEX(lootrate_tbl!$C$2:$C$256,MATCH(调查点描述!I112&amp;调查点描述!J112,lootrate_tbl!$A$2:$A$256&amp;lootrate_tbl!$B$2:$B$256,0))</f>
        <v>1.35</v>
      </c>
      <c r="G112" t="str">
        <f t="shared" si="12"/>
        <v>[collapse=查看详细][img]./mon_202310/18/i2Q18y-dytkZaT3cSsg-gg.jpg[/img][/collapse]</v>
      </c>
      <c r="H112" t="s">
        <v>1796</v>
      </c>
      <c r="I112">
        <v>1</v>
      </c>
      <c r="J112">
        <v>0</v>
      </c>
    </row>
    <row r="113" spans="1:10" x14ac:dyDescent="0.2">
      <c r="A113" t="s">
        <v>172</v>
      </c>
      <c r="B113" t="s">
        <v>90</v>
      </c>
      <c r="C113" t="s">
        <v>89</v>
      </c>
      <c r="D113">
        <v>1</v>
      </c>
      <c r="E113">
        <v>24</v>
      </c>
      <c r="F113" cm="1">
        <f t="array" ref="F113">INDEX(lootrate_tbl!$C$2:$C$256,MATCH(调查点描述!I113&amp;调查点描述!J113,lootrate_tbl!$A$2:$A$256&amp;lootrate_tbl!$B$2:$B$256,0))</f>
        <v>1.35</v>
      </c>
      <c r="G113" t="str">
        <f t="shared" si="12"/>
        <v>[collapse=查看详细][img]./mon_202310/18/i2Q18y-3tb8K2hT3cSsg-gg.jpg[/img][/collapse]</v>
      </c>
      <c r="H113" t="s">
        <v>1797</v>
      </c>
      <c r="I113">
        <v>1</v>
      </c>
      <c r="J113">
        <v>0</v>
      </c>
    </row>
    <row r="114" spans="1:10" x14ac:dyDescent="0.2">
      <c r="A114" t="s">
        <v>172</v>
      </c>
      <c r="B114" t="s">
        <v>88</v>
      </c>
      <c r="C114" t="s">
        <v>179</v>
      </c>
      <c r="D114">
        <v>1</v>
      </c>
      <c r="E114">
        <v>12</v>
      </c>
      <c r="F114" cm="1">
        <f t="array" ref="F114">INDEX(lootrate_tbl!$C$2:$C$256,MATCH(调查点描述!I114&amp;调查点描述!J114,lootrate_tbl!$A$2:$A$256&amp;lootrate_tbl!$B$2:$B$256,0))</f>
        <v>1.35</v>
      </c>
      <c r="I114">
        <v>1</v>
      </c>
      <c r="J114">
        <v>0</v>
      </c>
    </row>
    <row r="115" spans="1:10" s="2" customFormat="1" ht="18" x14ac:dyDescent="0.2">
      <c r="F115" t="e" cm="1">
        <f t="array" ref="F115">INDEX(lootrate_tbl!$C$2:$C$256,MATCH(调查点描述!I115&amp;调查点描述!J115,lootrate_tbl!$A$2:$A$256&amp;lootrate_tbl!$B$2:$B$256,0))</f>
        <v>#N/A</v>
      </c>
    </row>
    <row r="116" spans="1:10" x14ac:dyDescent="0.2">
      <c r="A116" t="s">
        <v>1631</v>
      </c>
      <c r="B116" t="s">
        <v>1632</v>
      </c>
      <c r="C116" t="s">
        <v>1633</v>
      </c>
      <c r="D116">
        <v>1</v>
      </c>
      <c r="E116">
        <v>24</v>
      </c>
      <c r="F116" cm="1">
        <f t="array" ref="F116">INDEX(lootrate_tbl!$C$2:$C$256,MATCH(调查点描述!I116&amp;调查点描述!J116,lootrate_tbl!$A$2:$A$256&amp;lootrate_tbl!$B$2:$B$256,0))</f>
        <v>1.35</v>
      </c>
      <c r="G116" t="s">
        <v>1634</v>
      </c>
      <c r="H116" t="s">
        <v>1635</v>
      </c>
      <c r="I116">
        <v>1</v>
      </c>
      <c r="J116">
        <v>0</v>
      </c>
    </row>
    <row r="117" spans="1:10" x14ac:dyDescent="0.2">
      <c r="A117" t="s">
        <v>1631</v>
      </c>
      <c r="B117" t="s">
        <v>87</v>
      </c>
      <c r="C117" t="s">
        <v>1636</v>
      </c>
      <c r="D117">
        <v>1</v>
      </c>
      <c r="E117">
        <v>24</v>
      </c>
      <c r="F117" cm="1">
        <f t="array" ref="F117">INDEX(lootrate_tbl!$C$2:$C$256,MATCH(调查点描述!I117&amp;调查点描述!J117,lootrate_tbl!$A$2:$A$256&amp;lootrate_tbl!$B$2:$B$256,0))</f>
        <v>1.35</v>
      </c>
      <c r="G117" t="s">
        <v>1637</v>
      </c>
      <c r="H117" t="s">
        <v>1638</v>
      </c>
      <c r="I117">
        <v>1</v>
      </c>
      <c r="J117">
        <v>0</v>
      </c>
    </row>
    <row r="118" spans="1:10" x14ac:dyDescent="0.2">
      <c r="A118" t="s">
        <v>1631</v>
      </c>
      <c r="B118" t="s">
        <v>86</v>
      </c>
      <c r="C118" t="s">
        <v>1639</v>
      </c>
      <c r="D118">
        <v>1</v>
      </c>
      <c r="E118">
        <v>24</v>
      </c>
      <c r="F118" cm="1">
        <f t="array" ref="F118">INDEX(lootrate_tbl!$C$2:$C$256,MATCH(调查点描述!I118&amp;调查点描述!J118,lootrate_tbl!$A$2:$A$256&amp;lootrate_tbl!$B$2:$B$256,0))</f>
        <v>1.35</v>
      </c>
      <c r="G118" t="s">
        <v>1640</v>
      </c>
      <c r="H118" t="s">
        <v>1641</v>
      </c>
      <c r="I118">
        <v>1</v>
      </c>
      <c r="J118">
        <v>0</v>
      </c>
    </row>
    <row r="119" spans="1:10" x14ac:dyDescent="0.2">
      <c r="A119" t="s">
        <v>1631</v>
      </c>
      <c r="B119" t="s">
        <v>85</v>
      </c>
      <c r="C119" t="s">
        <v>1642</v>
      </c>
      <c r="D119">
        <v>1</v>
      </c>
      <c r="E119">
        <v>24</v>
      </c>
      <c r="F119" cm="1">
        <f t="array" ref="F119">INDEX(lootrate_tbl!$C$2:$C$256,MATCH(调查点描述!I119&amp;调查点描述!J119,lootrate_tbl!$A$2:$A$256&amp;lootrate_tbl!$B$2:$B$256,0))</f>
        <v>1.35</v>
      </c>
      <c r="G119" t="s">
        <v>1643</v>
      </c>
      <c r="H119" t="s">
        <v>1644</v>
      </c>
      <c r="I119">
        <v>1</v>
      </c>
      <c r="J119">
        <v>0</v>
      </c>
    </row>
    <row r="120" spans="1:10" x14ac:dyDescent="0.2">
      <c r="A120" t="s">
        <v>1631</v>
      </c>
      <c r="B120" t="s">
        <v>1645</v>
      </c>
      <c r="C120" t="s">
        <v>1646</v>
      </c>
      <c r="D120">
        <v>1</v>
      </c>
      <c r="E120">
        <v>24</v>
      </c>
      <c r="F120" cm="1">
        <f t="array" ref="F120">INDEX(lootrate_tbl!$C$2:$C$256,MATCH(调查点描述!I120&amp;调查点描述!J120,lootrate_tbl!$A$2:$A$256&amp;lootrate_tbl!$B$2:$B$256,0))</f>
        <v>1.35</v>
      </c>
      <c r="G120" t="s">
        <v>1647</v>
      </c>
      <c r="H120" t="s">
        <v>1648</v>
      </c>
      <c r="I120">
        <v>1</v>
      </c>
      <c r="J120">
        <v>0</v>
      </c>
    </row>
    <row r="121" spans="1:10" x14ac:dyDescent="0.2">
      <c r="A121" t="s">
        <v>1631</v>
      </c>
      <c r="B121" t="s">
        <v>1649</v>
      </c>
      <c r="C121" t="s">
        <v>1650</v>
      </c>
      <c r="D121">
        <v>3</v>
      </c>
      <c r="E121">
        <v>24</v>
      </c>
      <c r="F121" cm="1">
        <f t="array" ref="F121">INDEX(lootrate_tbl!$C$2:$C$256,MATCH(调查点描述!I121&amp;调查点描述!J121,lootrate_tbl!$A$2:$A$256&amp;lootrate_tbl!$B$2:$B$256,0))</f>
        <v>1.35</v>
      </c>
      <c r="G121" t="s">
        <v>1651</v>
      </c>
      <c r="H121" t="s">
        <v>1652</v>
      </c>
      <c r="I121">
        <v>1</v>
      </c>
      <c r="J121">
        <v>0</v>
      </c>
    </row>
    <row r="122" spans="1:10" x14ac:dyDescent="0.2">
      <c r="A122" t="s">
        <v>1631</v>
      </c>
      <c r="B122" t="s">
        <v>1653</v>
      </c>
      <c r="C122" t="s">
        <v>1654</v>
      </c>
      <c r="D122">
        <v>1</v>
      </c>
      <c r="E122">
        <v>24</v>
      </c>
      <c r="F122" cm="1">
        <f t="array" ref="F122">INDEX(lootrate_tbl!$C$2:$C$256,MATCH(调查点描述!I122&amp;调查点描述!J122,lootrate_tbl!$A$2:$A$256&amp;lootrate_tbl!$B$2:$B$256,0))</f>
        <v>1.35</v>
      </c>
      <c r="G122" t="s">
        <v>1655</v>
      </c>
      <c r="H122" t="s">
        <v>1656</v>
      </c>
      <c r="I122">
        <v>1</v>
      </c>
      <c r="J122">
        <v>0</v>
      </c>
    </row>
    <row r="123" spans="1:10" x14ac:dyDescent="0.2">
      <c r="A123" t="s">
        <v>1631</v>
      </c>
      <c r="B123" t="s">
        <v>1657</v>
      </c>
      <c r="C123" t="s">
        <v>1658</v>
      </c>
      <c r="D123">
        <v>1</v>
      </c>
      <c r="E123">
        <v>24</v>
      </c>
      <c r="F123" cm="1">
        <f t="array" ref="F123">INDEX(lootrate_tbl!$C$2:$C$256,MATCH(调查点描述!I123&amp;调查点描述!J123,lootrate_tbl!$A$2:$A$256&amp;lootrate_tbl!$B$2:$B$256,0))</f>
        <v>1.35</v>
      </c>
      <c r="G123" t="s">
        <v>1659</v>
      </c>
      <c r="H123" t="s">
        <v>1660</v>
      </c>
      <c r="I123">
        <v>1</v>
      </c>
      <c r="J123">
        <v>0</v>
      </c>
    </row>
    <row r="124" spans="1:10" x14ac:dyDescent="0.2">
      <c r="A124" t="s">
        <v>1631</v>
      </c>
      <c r="B124" t="s">
        <v>84</v>
      </c>
      <c r="C124" t="s">
        <v>1661</v>
      </c>
      <c r="D124">
        <v>1</v>
      </c>
      <c r="E124">
        <v>24</v>
      </c>
      <c r="F124" cm="1">
        <f t="array" ref="F124">INDEX(lootrate_tbl!$C$2:$C$256,MATCH(调查点描述!I124&amp;调查点描述!J124,lootrate_tbl!$A$2:$A$256&amp;lootrate_tbl!$B$2:$B$256,0))</f>
        <v>1.35</v>
      </c>
      <c r="G124" t="s">
        <v>1662</v>
      </c>
      <c r="H124" t="s">
        <v>1663</v>
      </c>
      <c r="I124">
        <v>1</v>
      </c>
      <c r="J124">
        <v>0</v>
      </c>
    </row>
    <row r="125" spans="1:10" x14ac:dyDescent="0.2">
      <c r="A125" t="s">
        <v>1631</v>
      </c>
      <c r="B125" t="s">
        <v>83</v>
      </c>
      <c r="C125" t="s">
        <v>1664</v>
      </c>
      <c r="D125">
        <v>1</v>
      </c>
      <c r="E125">
        <v>24</v>
      </c>
      <c r="F125" cm="1">
        <f t="array" ref="F125">INDEX(lootrate_tbl!$C$2:$C$256,MATCH(调查点描述!I125&amp;调查点描述!J125,lootrate_tbl!$A$2:$A$256&amp;lootrate_tbl!$B$2:$B$256,0))</f>
        <v>1.35</v>
      </c>
      <c r="G125" t="s">
        <v>1665</v>
      </c>
      <c r="H125" t="s">
        <v>1666</v>
      </c>
      <c r="I125">
        <v>1</v>
      </c>
      <c r="J125">
        <v>0</v>
      </c>
    </row>
    <row r="126" spans="1:10" x14ac:dyDescent="0.2">
      <c r="A126" t="s">
        <v>1631</v>
      </c>
      <c r="B126" t="s">
        <v>1667</v>
      </c>
      <c r="C126" t="s">
        <v>1668</v>
      </c>
      <c r="D126">
        <v>1</v>
      </c>
      <c r="E126">
        <v>24</v>
      </c>
      <c r="F126" cm="1">
        <f t="array" ref="F126">INDEX(lootrate_tbl!$C$2:$C$256,MATCH(调查点描述!I126&amp;调查点描述!J126,lootrate_tbl!$A$2:$A$256&amp;lootrate_tbl!$B$2:$B$256,0))</f>
        <v>1.5</v>
      </c>
      <c r="G126" t="s">
        <v>1669</v>
      </c>
      <c r="H126" t="s">
        <v>1670</v>
      </c>
      <c r="I126">
        <v>0</v>
      </c>
      <c r="J126">
        <v>1</v>
      </c>
    </row>
    <row r="127" spans="1:10" x14ac:dyDescent="0.2">
      <c r="A127" t="s">
        <v>1631</v>
      </c>
      <c r="B127" t="s">
        <v>1671</v>
      </c>
      <c r="C127" t="s">
        <v>1672</v>
      </c>
      <c r="D127">
        <v>1</v>
      </c>
      <c r="E127">
        <v>24</v>
      </c>
      <c r="F127" cm="1">
        <f t="array" ref="F127">INDEX(lootrate_tbl!$C$2:$C$256,MATCH(调查点描述!I127&amp;调查点描述!J127,lootrate_tbl!$A$2:$A$256&amp;lootrate_tbl!$B$2:$B$256,0))</f>
        <v>1.35</v>
      </c>
      <c r="G127" t="s">
        <v>1673</v>
      </c>
      <c r="H127" t="s">
        <v>1674</v>
      </c>
      <c r="I127">
        <v>1</v>
      </c>
      <c r="J127">
        <v>0</v>
      </c>
    </row>
    <row r="128" spans="1:10" x14ac:dyDescent="0.2">
      <c r="A128" t="s">
        <v>1631</v>
      </c>
      <c r="B128" t="s">
        <v>1675</v>
      </c>
      <c r="C128" t="s">
        <v>1676</v>
      </c>
      <c r="D128">
        <v>1</v>
      </c>
      <c r="E128">
        <v>24</v>
      </c>
      <c r="F128" cm="1">
        <f t="array" ref="F128">INDEX(lootrate_tbl!$C$2:$C$256,MATCH(调查点描述!I128&amp;调查点描述!J128,lootrate_tbl!$A$2:$A$256&amp;lootrate_tbl!$B$2:$B$256,0))</f>
        <v>1.35</v>
      </c>
      <c r="G128" t="s">
        <v>1677</v>
      </c>
      <c r="H128" t="s">
        <v>1678</v>
      </c>
      <c r="I128">
        <v>1</v>
      </c>
      <c r="J128">
        <v>0</v>
      </c>
    </row>
    <row r="129" spans="1:10" x14ac:dyDescent="0.2">
      <c r="A129" t="s">
        <v>1631</v>
      </c>
      <c r="B129" t="s">
        <v>1679</v>
      </c>
      <c r="C129" t="s">
        <v>1680</v>
      </c>
      <c r="D129">
        <v>5</v>
      </c>
      <c r="E129">
        <v>24</v>
      </c>
      <c r="F129" cm="1">
        <f t="array" ref="F129">INDEX(lootrate_tbl!$C$2:$C$256,MATCH(调查点描述!I129&amp;调查点描述!J129,lootrate_tbl!$A$2:$A$256&amp;lootrate_tbl!$B$2:$B$256,0))</f>
        <v>1.35</v>
      </c>
      <c r="G129" t="s">
        <v>1681</v>
      </c>
      <c r="H129" t="s">
        <v>1682</v>
      </c>
      <c r="I129">
        <v>1</v>
      </c>
      <c r="J129">
        <v>0</v>
      </c>
    </row>
    <row r="130" spans="1:10" x14ac:dyDescent="0.2">
      <c r="A130" t="s">
        <v>1631</v>
      </c>
      <c r="B130" t="s">
        <v>1683</v>
      </c>
      <c r="C130" t="s">
        <v>1684</v>
      </c>
      <c r="D130">
        <v>1</v>
      </c>
      <c r="E130">
        <v>24</v>
      </c>
      <c r="F130" cm="1">
        <f t="array" ref="F130">INDEX(lootrate_tbl!$C$2:$C$256,MATCH(调查点描述!I130&amp;调查点描述!J130,lootrate_tbl!$A$2:$A$256&amp;lootrate_tbl!$B$2:$B$256,0))</f>
        <v>1.35</v>
      </c>
      <c r="G130" t="s">
        <v>1685</v>
      </c>
      <c r="H130" t="s">
        <v>1686</v>
      </c>
      <c r="I130">
        <v>1</v>
      </c>
      <c r="J130">
        <v>0</v>
      </c>
    </row>
    <row r="131" spans="1:10" x14ac:dyDescent="0.2">
      <c r="A131" t="s">
        <v>1631</v>
      </c>
      <c r="B131" t="s">
        <v>82</v>
      </c>
      <c r="C131" t="s">
        <v>1687</v>
      </c>
      <c r="D131">
        <v>1</v>
      </c>
      <c r="E131">
        <v>24</v>
      </c>
      <c r="F131" cm="1">
        <f t="array" ref="F131">INDEX(lootrate_tbl!$C$2:$C$256,MATCH(调查点描述!I131&amp;调查点描述!J131,lootrate_tbl!$A$2:$A$256&amp;lootrate_tbl!$B$2:$B$256,0))</f>
        <v>1.35</v>
      </c>
      <c r="G131" t="s">
        <v>1688</v>
      </c>
      <c r="H131" t="s">
        <v>1689</v>
      </c>
      <c r="I131">
        <v>1</v>
      </c>
      <c r="J131">
        <v>0</v>
      </c>
    </row>
    <row r="132" spans="1:10" x14ac:dyDescent="0.2">
      <c r="A132" t="s">
        <v>1631</v>
      </c>
      <c r="B132" t="s">
        <v>1690</v>
      </c>
      <c r="C132" t="s">
        <v>1691</v>
      </c>
      <c r="D132">
        <v>2</v>
      </c>
      <c r="E132">
        <v>24</v>
      </c>
      <c r="F132" cm="1">
        <f t="array" ref="F132">INDEX(lootrate_tbl!$C$2:$C$256,MATCH(调查点描述!I132&amp;调查点描述!J132,lootrate_tbl!$A$2:$A$256&amp;lootrate_tbl!$B$2:$B$256,0))</f>
        <v>1.35</v>
      </c>
      <c r="G132" t="s">
        <v>1692</v>
      </c>
      <c r="H132" t="s">
        <v>1693</v>
      </c>
      <c r="I132">
        <v>1</v>
      </c>
      <c r="J132">
        <v>0</v>
      </c>
    </row>
    <row r="133" spans="1:10" x14ac:dyDescent="0.2">
      <c r="A133" t="s">
        <v>1631</v>
      </c>
      <c r="B133" t="s">
        <v>1694</v>
      </c>
      <c r="C133" t="s">
        <v>1695</v>
      </c>
      <c r="D133">
        <v>1</v>
      </c>
      <c r="E133">
        <v>12</v>
      </c>
      <c r="F133" cm="1">
        <f t="array" ref="F133">INDEX(lootrate_tbl!$C$2:$C$256,MATCH(调查点描述!I133&amp;调查点描述!J133,lootrate_tbl!$A$2:$A$256&amp;lootrate_tbl!$B$2:$B$256,0))</f>
        <v>1.35</v>
      </c>
      <c r="I133">
        <v>1</v>
      </c>
      <c r="J133">
        <v>0</v>
      </c>
    </row>
    <row r="134" spans="1:10" x14ac:dyDescent="0.2">
      <c r="A134" t="s">
        <v>1631</v>
      </c>
      <c r="B134" t="s">
        <v>1696</v>
      </c>
      <c r="C134" t="s">
        <v>1697</v>
      </c>
      <c r="D134">
        <v>1</v>
      </c>
      <c r="E134">
        <v>12</v>
      </c>
      <c r="F134" cm="1">
        <f t="array" ref="F134">INDEX(lootrate_tbl!$C$2:$C$256,MATCH(调查点描述!I134&amp;调查点描述!J134,lootrate_tbl!$A$2:$A$256&amp;lootrate_tbl!$B$2:$B$256,0))</f>
        <v>1.35</v>
      </c>
      <c r="I134">
        <v>1</v>
      </c>
      <c r="J134">
        <v>0</v>
      </c>
    </row>
    <row r="135" spans="1:10" s="2" customFormat="1" ht="18" x14ac:dyDescent="0.2">
      <c r="F135" t="e" cm="1">
        <f t="array" ref="F135">INDEX(lootrate_tbl!$C$2:$C$256,MATCH(调查点描述!I135&amp;调查点描述!J135,lootrate_tbl!$A$2:$A$256&amp;lootrate_tbl!$B$2:$B$256,0))</f>
        <v>#N/A</v>
      </c>
    </row>
    <row r="136" spans="1:10" x14ac:dyDescent="0.2">
      <c r="A136" t="s">
        <v>1698</v>
      </c>
      <c r="B136" t="s">
        <v>1699</v>
      </c>
      <c r="C136" t="s">
        <v>1700</v>
      </c>
      <c r="D136">
        <v>1</v>
      </c>
      <c r="E136">
        <v>24</v>
      </c>
      <c r="F136" cm="1">
        <f t="array" ref="F136">INDEX(lootrate_tbl!$C$2:$C$256,MATCH(调查点描述!I136&amp;调查点描述!J136,lootrate_tbl!$A$2:$A$256&amp;lootrate_tbl!$B$2:$B$256,0))</f>
        <v>1.35</v>
      </c>
      <c r="G136" t="s">
        <v>1701</v>
      </c>
      <c r="H136" t="s">
        <v>1702</v>
      </c>
      <c r="I136">
        <v>1</v>
      </c>
      <c r="J136">
        <v>0</v>
      </c>
    </row>
    <row r="137" spans="1:10" x14ac:dyDescent="0.2">
      <c r="A137" t="s">
        <v>1698</v>
      </c>
      <c r="B137" t="s">
        <v>81</v>
      </c>
      <c r="C137" t="s">
        <v>1703</v>
      </c>
      <c r="D137">
        <v>1</v>
      </c>
      <c r="E137">
        <v>24</v>
      </c>
      <c r="F137" cm="1">
        <f t="array" ref="F137">INDEX(lootrate_tbl!$C$2:$C$256,MATCH(调查点描述!I137&amp;调查点描述!J137,lootrate_tbl!$A$2:$A$256&amp;lootrate_tbl!$B$2:$B$256,0))</f>
        <v>1.35</v>
      </c>
      <c r="G137" t="s">
        <v>1704</v>
      </c>
      <c r="H137" t="s">
        <v>1705</v>
      </c>
      <c r="I137">
        <v>1</v>
      </c>
      <c r="J137">
        <v>0</v>
      </c>
    </row>
    <row r="138" spans="1:10" x14ac:dyDescent="0.2">
      <c r="A138" t="s">
        <v>1698</v>
      </c>
      <c r="B138" t="s">
        <v>80</v>
      </c>
      <c r="C138" t="s">
        <v>1706</v>
      </c>
      <c r="D138">
        <v>2</v>
      </c>
      <c r="E138">
        <v>24</v>
      </c>
      <c r="F138" cm="1">
        <f t="array" ref="F138">INDEX(lootrate_tbl!$C$2:$C$256,MATCH(调查点描述!I138&amp;调查点描述!J138,lootrate_tbl!$A$2:$A$256&amp;lootrate_tbl!$B$2:$B$256,0))</f>
        <v>1.425</v>
      </c>
      <c r="G138" t="s">
        <v>1707</v>
      </c>
      <c r="H138" t="s">
        <v>1708</v>
      </c>
      <c r="I138">
        <v>1</v>
      </c>
      <c r="J138">
        <v>1</v>
      </c>
    </row>
    <row r="139" spans="1:10" x14ac:dyDescent="0.2">
      <c r="A139" t="s">
        <v>1698</v>
      </c>
      <c r="B139" t="s">
        <v>79</v>
      </c>
      <c r="C139" t="s">
        <v>1709</v>
      </c>
      <c r="D139">
        <v>2</v>
      </c>
      <c r="E139">
        <v>24</v>
      </c>
      <c r="F139" cm="1">
        <f t="array" ref="F139">INDEX(lootrate_tbl!$C$2:$C$256,MATCH(调查点描述!I139&amp;调查点描述!J139,lootrate_tbl!$A$2:$A$256&amp;lootrate_tbl!$B$2:$B$256,0))</f>
        <v>1.35</v>
      </c>
      <c r="G139" t="s">
        <v>1710</v>
      </c>
      <c r="H139" t="s">
        <v>1711</v>
      </c>
      <c r="I139">
        <v>1</v>
      </c>
      <c r="J139">
        <v>0</v>
      </c>
    </row>
    <row r="140" spans="1:10" x14ac:dyDescent="0.2">
      <c r="A140" t="s">
        <v>1698</v>
      </c>
      <c r="B140" t="s">
        <v>78</v>
      </c>
      <c r="C140" t="s">
        <v>1712</v>
      </c>
      <c r="D140">
        <v>1</v>
      </c>
      <c r="E140">
        <v>24</v>
      </c>
      <c r="F140" cm="1">
        <f t="array" ref="F140">INDEX(lootrate_tbl!$C$2:$C$256,MATCH(调查点描述!I140&amp;调查点描述!J140,lootrate_tbl!$A$2:$A$256&amp;lootrate_tbl!$B$2:$B$256,0))</f>
        <v>1.35</v>
      </c>
      <c r="G140" t="s">
        <v>1713</v>
      </c>
      <c r="H140" t="s">
        <v>1714</v>
      </c>
      <c r="I140">
        <v>1</v>
      </c>
      <c r="J140">
        <v>0</v>
      </c>
    </row>
    <row r="141" spans="1:10" x14ac:dyDescent="0.2">
      <c r="A141" t="s">
        <v>1698</v>
      </c>
      <c r="B141" t="s">
        <v>77</v>
      </c>
      <c r="C141" t="s">
        <v>1715</v>
      </c>
      <c r="D141">
        <v>1</v>
      </c>
      <c r="E141">
        <v>24</v>
      </c>
      <c r="F141" cm="1">
        <f t="array" ref="F141">INDEX(lootrate_tbl!$C$2:$C$256,MATCH(调查点描述!I141&amp;调查点描述!J141,lootrate_tbl!$A$2:$A$256&amp;lootrate_tbl!$B$2:$B$256,0))</f>
        <v>1.35</v>
      </c>
      <c r="G141" t="s">
        <v>1716</v>
      </c>
      <c r="H141" t="s">
        <v>1717</v>
      </c>
      <c r="I141">
        <v>1</v>
      </c>
      <c r="J141">
        <v>0</v>
      </c>
    </row>
    <row r="142" spans="1:10" x14ac:dyDescent="0.2">
      <c r="A142" t="s">
        <v>1698</v>
      </c>
      <c r="B142" t="s">
        <v>1718</v>
      </c>
      <c r="C142" t="s">
        <v>1719</v>
      </c>
      <c r="D142">
        <v>3</v>
      </c>
      <c r="E142">
        <v>24</v>
      </c>
      <c r="F142" cm="1">
        <f t="array" ref="F142">INDEX(lootrate_tbl!$C$2:$C$256,MATCH(调查点描述!I142&amp;调查点描述!J142,lootrate_tbl!$A$2:$A$256&amp;lootrate_tbl!$B$2:$B$256,0))</f>
        <v>1.35</v>
      </c>
      <c r="G142" t="s">
        <v>1720</v>
      </c>
      <c r="H142" t="s">
        <v>1721</v>
      </c>
      <c r="I142">
        <v>3</v>
      </c>
      <c r="J142">
        <v>0</v>
      </c>
    </row>
    <row r="143" spans="1:10" x14ac:dyDescent="0.2">
      <c r="A143" t="s">
        <v>1698</v>
      </c>
      <c r="B143" t="s">
        <v>1722</v>
      </c>
      <c r="C143" t="s">
        <v>1723</v>
      </c>
      <c r="D143">
        <v>2</v>
      </c>
      <c r="E143">
        <v>24</v>
      </c>
      <c r="F143" cm="1">
        <f t="array" ref="F143">INDEX(lootrate_tbl!$C$2:$C$256,MATCH(调查点描述!I143&amp;调查点描述!J143,lootrate_tbl!$A$2:$A$256&amp;lootrate_tbl!$B$2:$B$256,0))</f>
        <v>1.35</v>
      </c>
      <c r="G143" t="s">
        <v>1724</v>
      </c>
      <c r="H143" t="s">
        <v>1725</v>
      </c>
      <c r="I143">
        <v>2</v>
      </c>
      <c r="J143">
        <v>0</v>
      </c>
    </row>
    <row r="144" spans="1:10" x14ac:dyDescent="0.2">
      <c r="A144" t="s">
        <v>1698</v>
      </c>
      <c r="B144" t="s">
        <v>76</v>
      </c>
      <c r="C144" t="s">
        <v>1726</v>
      </c>
      <c r="D144">
        <v>2</v>
      </c>
      <c r="E144">
        <v>24</v>
      </c>
      <c r="F144" cm="1">
        <f t="array" ref="F144">INDEX(lootrate_tbl!$C$2:$C$256,MATCH(调查点描述!I144&amp;调查点描述!J144,lootrate_tbl!$A$2:$A$256&amp;lootrate_tbl!$B$2:$B$256,0))</f>
        <v>1.35</v>
      </c>
      <c r="G144" t="s">
        <v>1727</v>
      </c>
      <c r="H144" t="s">
        <v>1728</v>
      </c>
      <c r="I144">
        <v>2</v>
      </c>
      <c r="J144">
        <v>0</v>
      </c>
    </row>
    <row r="145" spans="1:10" x14ac:dyDescent="0.2">
      <c r="A145" t="s">
        <v>1698</v>
      </c>
      <c r="B145" t="s">
        <v>75</v>
      </c>
      <c r="C145" t="s">
        <v>1729</v>
      </c>
      <c r="D145">
        <v>1</v>
      </c>
      <c r="E145">
        <v>24</v>
      </c>
      <c r="F145" cm="1">
        <f t="array" ref="F145">INDEX(lootrate_tbl!$C$2:$C$256,MATCH(调查点描述!I145&amp;调查点描述!J145,lootrate_tbl!$A$2:$A$256&amp;lootrate_tbl!$B$2:$B$256,0))</f>
        <v>1.35</v>
      </c>
      <c r="G145" t="s">
        <v>1730</v>
      </c>
      <c r="H145" t="s">
        <v>1731</v>
      </c>
      <c r="I145">
        <v>1</v>
      </c>
      <c r="J145">
        <v>0</v>
      </c>
    </row>
    <row r="146" spans="1:10" x14ac:dyDescent="0.2">
      <c r="A146" t="s">
        <v>1698</v>
      </c>
      <c r="B146" t="s">
        <v>74</v>
      </c>
      <c r="C146" t="s">
        <v>1732</v>
      </c>
      <c r="D146">
        <v>2</v>
      </c>
      <c r="E146">
        <v>24</v>
      </c>
      <c r="F146" cm="1">
        <f t="array" ref="F146">INDEX(lootrate_tbl!$C$2:$C$256,MATCH(调查点描述!I146&amp;调查点描述!J146,lootrate_tbl!$A$2:$A$256&amp;lootrate_tbl!$B$2:$B$256,0))</f>
        <v>1.35</v>
      </c>
      <c r="G146" t="s">
        <v>1733</v>
      </c>
      <c r="H146" t="s">
        <v>1734</v>
      </c>
      <c r="I146">
        <v>2</v>
      </c>
      <c r="J146">
        <v>0</v>
      </c>
    </row>
    <row r="147" spans="1:10" x14ac:dyDescent="0.2">
      <c r="A147" t="s">
        <v>1698</v>
      </c>
      <c r="B147" t="s">
        <v>73</v>
      </c>
      <c r="C147" t="s">
        <v>1735</v>
      </c>
      <c r="D147">
        <v>2</v>
      </c>
      <c r="E147">
        <v>24</v>
      </c>
      <c r="F147" cm="1">
        <f t="array" ref="F147">INDEX(lootrate_tbl!$C$2:$C$256,MATCH(调查点描述!I147&amp;调查点描述!J147,lootrate_tbl!$A$2:$A$256&amp;lootrate_tbl!$B$2:$B$256,0))</f>
        <v>1.35</v>
      </c>
      <c r="G147" t="s">
        <v>1736</v>
      </c>
      <c r="H147" t="s">
        <v>1737</v>
      </c>
      <c r="I147">
        <v>2</v>
      </c>
      <c r="J147">
        <v>0</v>
      </c>
    </row>
    <row r="148" spans="1:10" x14ac:dyDescent="0.2">
      <c r="A148" t="s">
        <v>1698</v>
      </c>
      <c r="B148" t="s">
        <v>72</v>
      </c>
      <c r="C148" t="s">
        <v>1738</v>
      </c>
      <c r="D148">
        <v>2</v>
      </c>
      <c r="E148">
        <v>24</v>
      </c>
      <c r="F148" cm="1">
        <f t="array" ref="F148">INDEX(lootrate_tbl!$C$2:$C$256,MATCH(调查点描述!I148&amp;调查点描述!J148,lootrate_tbl!$A$2:$A$256&amp;lootrate_tbl!$B$2:$B$256,0))</f>
        <v>1.35</v>
      </c>
      <c r="G148" t="s">
        <v>1739</v>
      </c>
      <c r="H148" t="s">
        <v>1740</v>
      </c>
      <c r="I148">
        <v>2</v>
      </c>
      <c r="J148">
        <v>0</v>
      </c>
    </row>
    <row r="149" spans="1:10" x14ac:dyDescent="0.2">
      <c r="A149" t="s">
        <v>1698</v>
      </c>
      <c r="B149" t="s">
        <v>1741</v>
      </c>
      <c r="C149" t="s">
        <v>1742</v>
      </c>
      <c r="D149">
        <v>1</v>
      </c>
      <c r="E149">
        <v>24</v>
      </c>
      <c r="F149" cm="1">
        <f t="array" ref="F149">INDEX(lootrate_tbl!$C$2:$C$256,MATCH(调查点描述!I149&amp;调查点描述!J149,lootrate_tbl!$A$2:$A$256&amp;lootrate_tbl!$B$2:$B$256,0))</f>
        <v>1.35</v>
      </c>
      <c r="G149" t="s">
        <v>1743</v>
      </c>
      <c r="H149" t="s">
        <v>1744</v>
      </c>
      <c r="I149">
        <v>1</v>
      </c>
      <c r="J149">
        <v>0</v>
      </c>
    </row>
    <row r="150" spans="1:10" x14ac:dyDescent="0.2">
      <c r="A150" t="s">
        <v>1698</v>
      </c>
      <c r="B150" t="s">
        <v>1745</v>
      </c>
      <c r="C150" t="s">
        <v>1746</v>
      </c>
      <c r="D150">
        <v>2</v>
      </c>
      <c r="E150">
        <v>24</v>
      </c>
      <c r="F150" cm="1">
        <f t="array" ref="F150">INDEX(lootrate_tbl!$C$2:$C$256,MATCH(调查点描述!I150&amp;调查点描述!J150,lootrate_tbl!$A$2:$A$256&amp;lootrate_tbl!$B$2:$B$256,0))</f>
        <v>1.35</v>
      </c>
      <c r="G150" t="s">
        <v>1747</v>
      </c>
      <c r="H150" t="s">
        <v>1748</v>
      </c>
      <c r="I150">
        <v>2</v>
      </c>
      <c r="J150">
        <v>0</v>
      </c>
    </row>
    <row r="151" spans="1:10" x14ac:dyDescent="0.2">
      <c r="A151" t="s">
        <v>1698</v>
      </c>
      <c r="B151" t="s">
        <v>1749</v>
      </c>
      <c r="C151" t="s">
        <v>1750</v>
      </c>
      <c r="D151">
        <v>3</v>
      </c>
      <c r="E151">
        <v>24</v>
      </c>
      <c r="F151" cm="1">
        <f t="array" ref="F151">INDEX(lootrate_tbl!$C$2:$C$256,MATCH(调查点描述!I151&amp;调查点描述!J151,lootrate_tbl!$A$2:$A$256&amp;lootrate_tbl!$B$2:$B$256,0))</f>
        <v>1.4</v>
      </c>
      <c r="G151" t="s">
        <v>1751</v>
      </c>
      <c r="H151" t="s">
        <v>1752</v>
      </c>
      <c r="I151">
        <v>2</v>
      </c>
      <c r="J151">
        <v>1</v>
      </c>
    </row>
    <row r="152" spans="1:10" x14ac:dyDescent="0.2">
      <c r="A152" t="s">
        <v>1698</v>
      </c>
      <c r="B152" t="s">
        <v>71</v>
      </c>
      <c r="C152" t="s">
        <v>1753</v>
      </c>
      <c r="D152">
        <v>3</v>
      </c>
      <c r="E152">
        <v>24</v>
      </c>
      <c r="F152" cm="1">
        <f t="array" ref="F152">INDEX(lootrate_tbl!$C$2:$C$256,MATCH(调查点描述!I152&amp;调查点描述!J152,lootrate_tbl!$A$2:$A$256&amp;lootrate_tbl!$B$2:$B$256,0))</f>
        <v>1.35</v>
      </c>
      <c r="G152" t="s">
        <v>1754</v>
      </c>
      <c r="H152" t="s">
        <v>1755</v>
      </c>
      <c r="I152">
        <v>1</v>
      </c>
      <c r="J152">
        <v>0</v>
      </c>
    </row>
    <row r="153" spans="1:10" x14ac:dyDescent="0.2">
      <c r="A153" t="s">
        <v>1698</v>
      </c>
      <c r="B153" t="s">
        <v>1756</v>
      </c>
      <c r="C153" t="s">
        <v>1757</v>
      </c>
      <c r="D153">
        <v>1</v>
      </c>
      <c r="E153">
        <v>24</v>
      </c>
      <c r="F153" cm="1">
        <f t="array" ref="F153">INDEX(lootrate_tbl!$C$2:$C$256,MATCH(调查点描述!I153&amp;调查点描述!J153,lootrate_tbl!$A$2:$A$256&amp;lootrate_tbl!$B$2:$B$256,0))</f>
        <v>1.35</v>
      </c>
      <c r="G153" t="s">
        <v>1758</v>
      </c>
      <c r="H153" t="s">
        <v>1759</v>
      </c>
      <c r="I153">
        <v>1</v>
      </c>
      <c r="J153">
        <v>0</v>
      </c>
    </row>
    <row r="154" spans="1:10" x14ac:dyDescent="0.2">
      <c r="A154" t="s">
        <v>1698</v>
      </c>
      <c r="B154" t="s">
        <v>70</v>
      </c>
      <c r="C154" t="s">
        <v>1760</v>
      </c>
      <c r="D154">
        <v>1</v>
      </c>
      <c r="E154">
        <v>24</v>
      </c>
      <c r="F154" cm="1">
        <f t="array" ref="F154">INDEX(lootrate_tbl!$C$2:$C$256,MATCH(调查点描述!I154&amp;调查点描述!J154,lootrate_tbl!$A$2:$A$256&amp;lootrate_tbl!$B$2:$B$256,0))</f>
        <v>1.35</v>
      </c>
      <c r="G154" t="s">
        <v>1761</v>
      </c>
      <c r="H154" t="s">
        <v>1762</v>
      </c>
      <c r="I154">
        <v>1</v>
      </c>
      <c r="J154">
        <v>0</v>
      </c>
    </row>
    <row r="155" spans="1:10" x14ac:dyDescent="0.2">
      <c r="A155" t="s">
        <v>1698</v>
      </c>
      <c r="B155" t="s">
        <v>69</v>
      </c>
      <c r="C155" t="s">
        <v>1763</v>
      </c>
      <c r="D155">
        <v>1</v>
      </c>
      <c r="E155">
        <v>24</v>
      </c>
      <c r="F155" cm="1">
        <f t="array" ref="F155">INDEX(lootrate_tbl!$C$2:$C$256,MATCH(调查点描述!I155&amp;调查点描述!J155,lootrate_tbl!$A$2:$A$256&amp;lootrate_tbl!$B$2:$B$256,0))</f>
        <v>1.35</v>
      </c>
      <c r="G155" t="s">
        <v>1764</v>
      </c>
      <c r="H155" t="s">
        <v>1765</v>
      </c>
      <c r="I155">
        <v>1</v>
      </c>
      <c r="J155">
        <v>0</v>
      </c>
    </row>
    <row r="156" spans="1:10" x14ac:dyDescent="0.2">
      <c r="A156" t="s">
        <v>1698</v>
      </c>
      <c r="B156" t="s">
        <v>1766</v>
      </c>
      <c r="C156" t="s">
        <v>1767</v>
      </c>
      <c r="D156">
        <v>1</v>
      </c>
      <c r="E156">
        <v>24</v>
      </c>
      <c r="F156" cm="1">
        <f t="array" ref="F156">INDEX(lootrate_tbl!$C$2:$C$256,MATCH(调查点描述!I156&amp;调查点描述!J156,lootrate_tbl!$A$2:$A$256&amp;lootrate_tbl!$B$2:$B$256,0))</f>
        <v>1.35</v>
      </c>
      <c r="G156" t="s">
        <v>1768</v>
      </c>
      <c r="H156" s="3" t="s">
        <v>1769</v>
      </c>
      <c r="I156">
        <v>1</v>
      </c>
      <c r="J156">
        <v>0</v>
      </c>
    </row>
    <row r="157" spans="1:10" x14ac:dyDescent="0.2">
      <c r="A157" t="s">
        <v>1698</v>
      </c>
      <c r="B157" t="s">
        <v>1770</v>
      </c>
      <c r="C157" t="s">
        <v>1771</v>
      </c>
      <c r="D157">
        <v>1</v>
      </c>
      <c r="E157">
        <v>24</v>
      </c>
      <c r="F157" cm="1">
        <f t="array" ref="F157">INDEX(lootrate_tbl!$C$2:$C$256,MATCH(调查点描述!I157&amp;调查点描述!J157,lootrate_tbl!$A$2:$A$256&amp;lootrate_tbl!$B$2:$B$256,0))</f>
        <v>1.35</v>
      </c>
      <c r="G157" t="s">
        <v>1772</v>
      </c>
      <c r="H157" t="s">
        <v>1773</v>
      </c>
      <c r="I157">
        <v>1</v>
      </c>
      <c r="J157">
        <v>0</v>
      </c>
    </row>
    <row r="158" spans="1:10" x14ac:dyDescent="0.2">
      <c r="A158" t="s">
        <v>1698</v>
      </c>
      <c r="B158" t="s">
        <v>68</v>
      </c>
      <c r="C158" t="s">
        <v>1774</v>
      </c>
      <c r="D158">
        <v>2</v>
      </c>
      <c r="E158">
        <v>24</v>
      </c>
      <c r="F158" cm="1">
        <f t="array" ref="F158">INDEX(lootrate_tbl!$C$2:$C$256,MATCH(调查点描述!I158&amp;调查点描述!J158,lootrate_tbl!$A$2:$A$256&amp;lootrate_tbl!$B$2:$B$256,0))</f>
        <v>1.35</v>
      </c>
      <c r="G158" t="s">
        <v>1775</v>
      </c>
      <c r="H158" t="s">
        <v>1776</v>
      </c>
      <c r="I158">
        <v>1</v>
      </c>
      <c r="J158">
        <v>0</v>
      </c>
    </row>
    <row r="159" spans="1:10" x14ac:dyDescent="0.2">
      <c r="A159" t="s">
        <v>1698</v>
      </c>
      <c r="B159" t="s">
        <v>67</v>
      </c>
      <c r="C159" t="s">
        <v>1777</v>
      </c>
      <c r="D159">
        <v>3</v>
      </c>
      <c r="E159">
        <v>24</v>
      </c>
      <c r="F159" cm="1">
        <f t="array" ref="F159">INDEX(lootrate_tbl!$C$2:$C$256,MATCH(调查点描述!I159&amp;调查点描述!J159,lootrate_tbl!$A$2:$A$256&amp;lootrate_tbl!$B$2:$B$256,0))</f>
        <v>1.35</v>
      </c>
      <c r="G159" t="s">
        <v>1778</v>
      </c>
      <c r="H159" t="s">
        <v>1779</v>
      </c>
      <c r="I159">
        <v>1</v>
      </c>
      <c r="J159">
        <v>0</v>
      </c>
    </row>
    <row r="160" spans="1:10" x14ac:dyDescent="0.2">
      <c r="A160" t="s">
        <v>1698</v>
      </c>
      <c r="B160" t="s">
        <v>1780</v>
      </c>
      <c r="C160" t="s">
        <v>1781</v>
      </c>
      <c r="D160">
        <v>2</v>
      </c>
      <c r="E160">
        <v>24</v>
      </c>
      <c r="F160" cm="1">
        <f t="array" ref="F160">INDEX(lootrate_tbl!$C$2:$C$256,MATCH(调查点描述!I160&amp;调查点描述!J160,lootrate_tbl!$A$2:$A$256&amp;lootrate_tbl!$B$2:$B$256,0))</f>
        <v>1.35</v>
      </c>
      <c r="G160" t="s">
        <v>1782</v>
      </c>
      <c r="H160" t="s">
        <v>1783</v>
      </c>
      <c r="I160">
        <v>1</v>
      </c>
      <c r="J160">
        <v>0</v>
      </c>
    </row>
    <row r="161" spans="1:10" x14ac:dyDescent="0.2">
      <c r="A161" t="s">
        <v>1698</v>
      </c>
      <c r="B161" t="s">
        <v>66</v>
      </c>
      <c r="C161" t="s">
        <v>1784</v>
      </c>
      <c r="D161">
        <v>1</v>
      </c>
      <c r="E161">
        <v>24</v>
      </c>
      <c r="F161" cm="1">
        <f t="array" ref="F161">INDEX(lootrate_tbl!$C$2:$C$256,MATCH(调查点描述!I161&amp;调查点描述!J161,lootrate_tbl!$A$2:$A$256&amp;lootrate_tbl!$B$2:$B$256,0))</f>
        <v>1.35</v>
      </c>
      <c r="G161" t="s">
        <v>1785</v>
      </c>
      <c r="H161" t="s">
        <v>1786</v>
      </c>
      <c r="I161">
        <v>1</v>
      </c>
      <c r="J161">
        <v>0</v>
      </c>
    </row>
    <row r="162" spans="1:10" x14ac:dyDescent="0.2">
      <c r="A162" t="s">
        <v>1698</v>
      </c>
      <c r="B162" t="s">
        <v>1787</v>
      </c>
      <c r="C162" t="s">
        <v>1788</v>
      </c>
      <c r="D162">
        <v>1</v>
      </c>
      <c r="E162">
        <v>12</v>
      </c>
      <c r="F162" cm="1">
        <f t="array" ref="F162">INDEX(lootrate_tbl!$C$2:$C$256,MATCH(调查点描述!I162&amp;调查点描述!J162,lootrate_tbl!$A$2:$A$256&amp;lootrate_tbl!$B$2:$B$256,0))</f>
        <v>1.35</v>
      </c>
      <c r="I162">
        <v>1</v>
      </c>
      <c r="J162">
        <v>0</v>
      </c>
    </row>
    <row r="163" spans="1:10" x14ac:dyDescent="0.2">
      <c r="A163" t="s">
        <v>1698</v>
      </c>
      <c r="B163" t="s">
        <v>1789</v>
      </c>
      <c r="C163" t="s">
        <v>1790</v>
      </c>
      <c r="D163">
        <v>1</v>
      </c>
      <c r="E163">
        <v>12</v>
      </c>
      <c r="F163" cm="1">
        <f t="array" ref="F163">INDEX(lootrate_tbl!$C$2:$C$256,MATCH(调查点描述!I163&amp;调查点描述!J163,lootrate_tbl!$A$2:$A$256&amp;lootrate_tbl!$B$2:$B$256,0))</f>
        <v>1.35</v>
      </c>
      <c r="I163">
        <v>1</v>
      </c>
      <c r="J163">
        <v>0</v>
      </c>
    </row>
    <row r="164" spans="1:10" x14ac:dyDescent="0.2">
      <c r="A164" t="s">
        <v>1698</v>
      </c>
      <c r="B164" t="s">
        <v>1791</v>
      </c>
      <c r="C164" t="s">
        <v>1792</v>
      </c>
      <c r="D164">
        <v>1</v>
      </c>
      <c r="E164">
        <v>12</v>
      </c>
      <c r="F164" cm="1">
        <f t="array" ref="F164">INDEX(lootrate_tbl!$C$2:$C$256,MATCH(调查点描述!I164&amp;调查点描述!J164,lootrate_tbl!$A$2:$A$256&amp;lootrate_tbl!$B$2:$B$256,0))</f>
        <v>1.35</v>
      </c>
      <c r="I164">
        <v>1</v>
      </c>
      <c r="J164">
        <v>0</v>
      </c>
    </row>
    <row r="165" spans="1:10" x14ac:dyDescent="0.2">
      <c r="A165" t="s">
        <v>1698</v>
      </c>
      <c r="B165" t="s">
        <v>1793</v>
      </c>
      <c r="C165" t="s">
        <v>1794</v>
      </c>
      <c r="D165">
        <v>1</v>
      </c>
      <c r="E165">
        <v>12</v>
      </c>
      <c r="F165" cm="1">
        <f t="array" ref="F165">INDEX(lootrate_tbl!$C$2:$C$256,MATCH(调查点描述!I165&amp;调查点描述!J165,lootrate_tbl!$A$2:$A$256&amp;lootrate_tbl!$B$2:$B$256,0))</f>
        <v>1.35</v>
      </c>
      <c r="I165">
        <v>1</v>
      </c>
      <c r="J165">
        <v>0</v>
      </c>
    </row>
    <row r="166" spans="1:10" x14ac:dyDescent="0.2">
      <c r="F166" t="e" cm="1">
        <f t="array" ref="F166">INDEX(lootrate_tbl!$C$2:$C$256,MATCH(调查点描述!I166&amp;调查点描述!J166,lootrate_tbl!$A$2:$A$256&amp;lootrate_tbl!$B$2:$B$256,0))</f>
        <v>#N/A</v>
      </c>
    </row>
    <row r="167" spans="1:10" x14ac:dyDescent="0.2">
      <c r="A167" t="s">
        <v>215</v>
      </c>
      <c r="B167" t="s">
        <v>193</v>
      </c>
      <c r="C167" t="s">
        <v>194</v>
      </c>
      <c r="D167">
        <v>1</v>
      </c>
      <c r="E167">
        <v>24</v>
      </c>
      <c r="F167" cm="1">
        <f t="array" ref="F167">INDEX(lootrate_tbl!$C$2:$C$256,MATCH(调查点描述!I167&amp;调查点描述!J167,lootrate_tbl!$A$2:$A$256&amp;lootrate_tbl!$B$2:$B$256,0))</f>
        <v>1.35</v>
      </c>
      <c r="G167" t="str">
        <f t="shared" ref="G167:G177" si="13">"[collapse=查看详细][img]"&amp;REPLACE(H167,1,LEN("https://img.nga.178.com/attachments"),".")&amp;"[/img][/collapse]"</f>
        <v>[collapse=查看详细][img]./mon_202110/14/i2Q0-l4mgXpZ6wT3cS17k-p7.png[/img][/collapse]</v>
      </c>
      <c r="H167" t="s">
        <v>1806</v>
      </c>
      <c r="I167">
        <v>1</v>
      </c>
      <c r="J167">
        <v>0</v>
      </c>
    </row>
    <row r="168" spans="1:10" x14ac:dyDescent="0.2">
      <c r="A168" t="s">
        <v>215</v>
      </c>
      <c r="B168" t="s">
        <v>195</v>
      </c>
      <c r="C168" t="s">
        <v>196</v>
      </c>
      <c r="D168">
        <v>2</v>
      </c>
      <c r="E168">
        <v>24</v>
      </c>
      <c r="F168" cm="1">
        <f t="array" ref="F168">INDEX(lootrate_tbl!$C$2:$C$256,MATCH(调查点描述!I168&amp;调查点描述!J168,lootrate_tbl!$A$2:$A$256&amp;lootrate_tbl!$B$2:$B$256,0))</f>
        <v>1.35</v>
      </c>
      <c r="G168" t="str">
        <f t="shared" si="13"/>
        <v>[collapse=查看详细][img]./mon_202110/14/i2Q0-klrcXmZ69T3cS17k-p8.png[/img][/collapse]</v>
      </c>
      <c r="H168" t="s">
        <v>1809</v>
      </c>
      <c r="I168">
        <v>1</v>
      </c>
      <c r="J168">
        <v>0</v>
      </c>
    </row>
    <row r="169" spans="1:10" x14ac:dyDescent="0.2">
      <c r="A169" t="s">
        <v>215</v>
      </c>
      <c r="B169" t="s">
        <v>197</v>
      </c>
      <c r="C169" t="s">
        <v>198</v>
      </c>
      <c r="D169">
        <v>2</v>
      </c>
      <c r="E169">
        <v>24</v>
      </c>
      <c r="F169" cm="1">
        <f t="array" ref="F169">INDEX(lootrate_tbl!$C$2:$C$256,MATCH(调查点描述!I169&amp;调查点描述!J169,lootrate_tbl!$A$2:$A$256&amp;lootrate_tbl!$B$2:$B$256,0))</f>
        <v>1.35</v>
      </c>
      <c r="G169" t="str">
        <f t="shared" si="13"/>
        <v>[collapse=查看详细][img]./mon_202110/14/i2Q7i87-bp7iXmZ64T3cS17k-p7.png[/img][/collapse]</v>
      </c>
      <c r="H169" t="s">
        <v>1800</v>
      </c>
      <c r="I169">
        <v>1</v>
      </c>
      <c r="J169">
        <v>0</v>
      </c>
    </row>
    <row r="170" spans="1:10" x14ac:dyDescent="0.2">
      <c r="A170" t="s">
        <v>215</v>
      </c>
      <c r="B170" t="s">
        <v>199</v>
      </c>
      <c r="C170" t="s">
        <v>200</v>
      </c>
      <c r="D170">
        <v>1</v>
      </c>
      <c r="E170">
        <v>24</v>
      </c>
      <c r="F170" cm="1">
        <f t="array" ref="F170">INDEX(lootrate_tbl!$C$2:$C$256,MATCH(调查点描述!I170&amp;调查点描述!J170,lootrate_tbl!$A$2:$A$256&amp;lootrate_tbl!$B$2:$B$256,0))</f>
        <v>1.35</v>
      </c>
      <c r="G170" t="str">
        <f t="shared" si="13"/>
        <v>[collapse=查看详细][img]./mon_202110/14/i2Q0-iryyXoZ6jT3cS17k-p7.png[/img][/collapse]</v>
      </c>
      <c r="H170" t="s">
        <v>1808</v>
      </c>
      <c r="I170">
        <v>1</v>
      </c>
      <c r="J170">
        <v>0</v>
      </c>
    </row>
    <row r="171" spans="1:10" x14ac:dyDescent="0.2">
      <c r="A171" t="s">
        <v>215</v>
      </c>
      <c r="B171" t="s">
        <v>201</v>
      </c>
      <c r="C171" t="s">
        <v>202</v>
      </c>
      <c r="D171">
        <v>1</v>
      </c>
      <c r="E171">
        <v>24</v>
      </c>
      <c r="F171" cm="1">
        <f t="array" ref="F171">INDEX(lootrate_tbl!$C$2:$C$256,MATCH(调查点描述!I171&amp;调查点描述!J171,lootrate_tbl!$A$2:$A$256&amp;lootrate_tbl!$B$2:$B$256,0))</f>
        <v>1.35</v>
      </c>
      <c r="G171" t="str">
        <f t="shared" si="13"/>
        <v>[collapse=查看详细][img]./mon_202110/14/i2Q0-3e5kXjZ5dT3cS17k-p7.png[/img][/collapse]</v>
      </c>
      <c r="H171" t="s">
        <v>1802</v>
      </c>
      <c r="I171">
        <v>1</v>
      </c>
      <c r="J171">
        <v>0</v>
      </c>
    </row>
    <row r="172" spans="1:10" x14ac:dyDescent="0.2">
      <c r="A172" t="s">
        <v>215</v>
      </c>
      <c r="B172" t="s">
        <v>203</v>
      </c>
      <c r="C172" t="s">
        <v>204</v>
      </c>
      <c r="D172">
        <v>1</v>
      </c>
      <c r="E172">
        <v>24</v>
      </c>
      <c r="F172" cm="1">
        <f t="array" ref="F172">INDEX(lootrate_tbl!$C$2:$C$256,MATCH(调查点描述!I172&amp;调查点描述!J172,lootrate_tbl!$A$2:$A$256&amp;lootrate_tbl!$B$2:$B$256,0))</f>
        <v>1.35</v>
      </c>
      <c r="G172" t="str">
        <f t="shared" si="13"/>
        <v>[collapse=查看详细][img]./mon_202110/14/i2Q0-5uk5XjZ59T3cS17k-p7.png[/img][/collapse]</v>
      </c>
      <c r="H172" t="s">
        <v>1801</v>
      </c>
      <c r="I172">
        <v>1</v>
      </c>
      <c r="J172">
        <v>0</v>
      </c>
    </row>
    <row r="173" spans="1:10" x14ac:dyDescent="0.2">
      <c r="A173" t="s">
        <v>215</v>
      </c>
      <c r="B173" t="s">
        <v>205</v>
      </c>
      <c r="C173" t="s">
        <v>206</v>
      </c>
      <c r="D173">
        <v>1</v>
      </c>
      <c r="E173">
        <v>24</v>
      </c>
      <c r="F173" cm="1">
        <f t="array" ref="F173">INDEX(lootrate_tbl!$C$2:$C$256,MATCH(调查点描述!I173&amp;调查点描述!J173,lootrate_tbl!$A$2:$A$256&amp;lootrate_tbl!$B$2:$B$256,0))</f>
        <v>1.35</v>
      </c>
      <c r="G173" t="str">
        <f t="shared" si="13"/>
        <v>[collapse=查看详细][img]./mon_202110/14/i2Q0-4v3mXrZ7fT3cS17k-p7.png[/img][/collapse]</v>
      </c>
      <c r="H173" t="s">
        <v>1805</v>
      </c>
      <c r="I173">
        <v>1</v>
      </c>
      <c r="J173">
        <v>0</v>
      </c>
    </row>
    <row r="174" spans="1:10" x14ac:dyDescent="0.2">
      <c r="A174" t="s">
        <v>215</v>
      </c>
      <c r="B174" t="s">
        <v>209</v>
      </c>
      <c r="C174" t="s">
        <v>210</v>
      </c>
      <c r="D174">
        <v>2</v>
      </c>
      <c r="E174">
        <v>24</v>
      </c>
      <c r="F174" cm="1">
        <f t="array" ref="F174">INDEX(lootrate_tbl!$C$2:$C$256,MATCH(调查点描述!I174&amp;调查点描述!J174,lootrate_tbl!$A$2:$A$256&amp;lootrate_tbl!$B$2:$B$256,0))</f>
        <v>1.35</v>
      </c>
      <c r="G174" t="str">
        <f t="shared" si="13"/>
        <v>[collapse=查看详细][img]./mon_202110/14/i2Q0-3u5qXkZ5iT3cS17k-p8.png[/img][/collapse]</v>
      </c>
      <c r="H174" t="s">
        <v>1804</v>
      </c>
      <c r="I174">
        <v>1</v>
      </c>
      <c r="J174">
        <v>0</v>
      </c>
    </row>
    <row r="175" spans="1:10" x14ac:dyDescent="0.2">
      <c r="A175" t="s">
        <v>215</v>
      </c>
      <c r="B175" t="s">
        <v>211</v>
      </c>
      <c r="C175" t="s">
        <v>212</v>
      </c>
      <c r="D175">
        <v>1</v>
      </c>
      <c r="E175">
        <v>24</v>
      </c>
      <c r="F175" cm="1">
        <f t="array" ref="F175">INDEX(lootrate_tbl!$C$2:$C$256,MATCH(调查点描述!I175&amp;调查点描述!J175,lootrate_tbl!$A$2:$A$256&amp;lootrate_tbl!$B$2:$B$256,0))</f>
        <v>1.35</v>
      </c>
      <c r="G175" t="str">
        <f t="shared" si="13"/>
        <v>[collapse=查看详细][img]./mon_202110/14/i2Q0-4ogwXuZ88T3cS17k-p7.png[/img][/collapse]</v>
      </c>
      <c r="H175" t="s">
        <v>1803</v>
      </c>
      <c r="I175">
        <v>1</v>
      </c>
      <c r="J175">
        <v>0</v>
      </c>
    </row>
    <row r="176" spans="1:10" x14ac:dyDescent="0.2">
      <c r="A176" t="s">
        <v>215</v>
      </c>
      <c r="B176" t="s">
        <v>213</v>
      </c>
      <c r="C176" t="s">
        <v>214</v>
      </c>
      <c r="D176">
        <v>2</v>
      </c>
      <c r="E176">
        <v>24</v>
      </c>
      <c r="F176" cm="1">
        <f t="array" ref="F176">INDEX(lootrate_tbl!$C$2:$C$256,MATCH(调查点描述!I176&amp;调查点描述!J176,lootrate_tbl!$A$2:$A$256&amp;lootrate_tbl!$B$2:$B$256,0))</f>
        <v>1.35</v>
      </c>
      <c r="G176" t="str">
        <f t="shared" si="13"/>
        <v>[collapse=查看详细][img]./mon_202110/14/i2Q7i87-bo2cXjZ5cT3cS17k-p7.png[/img][/collapse]</v>
      </c>
      <c r="H176" t="s">
        <v>1799</v>
      </c>
      <c r="I176">
        <v>1</v>
      </c>
      <c r="J176">
        <v>0</v>
      </c>
    </row>
    <row r="177" spans="1:10" x14ac:dyDescent="0.2">
      <c r="A177" t="s">
        <v>215</v>
      </c>
      <c r="B177" t="s">
        <v>207</v>
      </c>
      <c r="C177" t="s">
        <v>208</v>
      </c>
      <c r="D177">
        <v>1</v>
      </c>
      <c r="E177">
        <v>24</v>
      </c>
      <c r="F177" cm="1">
        <f t="array" ref="F177">INDEX(lootrate_tbl!$C$2:$C$256,MATCH(调查点描述!I177&amp;调查点描述!J177,lootrate_tbl!$A$2:$A$256&amp;lootrate_tbl!$B$2:$B$256,0))</f>
        <v>1.35</v>
      </c>
      <c r="G177" t="str">
        <f t="shared" si="13"/>
        <v>[collapse=查看详细][img]./mon_202110/14/i2Q0-g8gkXwZ8wT3cS17k-p7.png[/img][/collapse]</v>
      </c>
      <c r="H177" t="s">
        <v>1807</v>
      </c>
      <c r="I177">
        <v>1</v>
      </c>
      <c r="J177">
        <v>0</v>
      </c>
    </row>
    <row r="178" spans="1:10" ht="18" x14ac:dyDescent="0.2">
      <c r="A178" s="2"/>
      <c r="B178" s="2"/>
      <c r="C178" s="2"/>
      <c r="D178" s="2"/>
      <c r="E178" s="2"/>
      <c r="F178" t="e" cm="1">
        <f t="array" ref="F178">INDEX(lootrate_tbl!$C$2:$C$256,MATCH(调查点描述!I178&amp;调查点描述!J178,lootrate_tbl!$A$2:$A$256&amp;lootrate_tbl!$B$2:$B$256,0))</f>
        <v>#N/A</v>
      </c>
      <c r="G178" s="2"/>
      <c r="H178" s="2"/>
      <c r="I178" s="2"/>
      <c r="J178" s="2"/>
    </row>
    <row r="179" spans="1:10" x14ac:dyDescent="0.2">
      <c r="A179" t="s">
        <v>412</v>
      </c>
      <c r="B179" t="s">
        <v>511</v>
      </c>
      <c r="C179" t="s">
        <v>512</v>
      </c>
      <c r="D179">
        <v>1</v>
      </c>
      <c r="E179">
        <v>24</v>
      </c>
      <c r="F179" cm="1">
        <f t="array" ref="F179">INDEX(lootrate_tbl!$C$2:$C$256,MATCH(调查点描述!I179&amp;调查点描述!J179,lootrate_tbl!$A$2:$A$256&amp;lootrate_tbl!$B$2:$B$256,0))</f>
        <v>1.5</v>
      </c>
      <c r="G179" t="str">
        <f t="shared" ref="G179:G180" si="14">"[collapse=查看详细][img]"&amp;REPLACE(H179,1,LEN("https://img.nga.178.com/attachments"),".")&amp;"[/img][/collapse]"</f>
        <v>[collapse=查看详细][img]./mon_202209/22/i2Q182-fu3dK2qT3cSsg-gg.jpg[/img][/collapse]</v>
      </c>
      <c r="H179" s="3" t="s">
        <v>581</v>
      </c>
      <c r="I179">
        <v>0</v>
      </c>
      <c r="J179">
        <v>1</v>
      </c>
    </row>
    <row r="180" spans="1:10" x14ac:dyDescent="0.2">
      <c r="A180" t="s">
        <v>412</v>
      </c>
      <c r="B180" t="s">
        <v>542</v>
      </c>
      <c r="C180" t="s">
        <v>356</v>
      </c>
      <c r="D180">
        <f>I180+J180</f>
        <v>1</v>
      </c>
      <c r="E180">
        <v>24</v>
      </c>
      <c r="F180" cm="1">
        <f t="array" ref="F180">INDEX(lootrate_tbl!$C$2:$C$256,MATCH(调查点描述!I180&amp;调查点描述!J180,lootrate_tbl!$A$2:$A$256&amp;lootrate_tbl!$B$2:$B$256,0))</f>
        <v>1.5</v>
      </c>
      <c r="G180" t="str">
        <f t="shared" si="14"/>
        <v>[collapse=查看详细][img]./mon_202208/31/i2Q180-6ytxXkZ5oT3cS18m-pt.png[/img][/collapse]</v>
      </c>
      <c r="H180" s="3" t="s">
        <v>426</v>
      </c>
      <c r="I180">
        <v>0</v>
      </c>
      <c r="J180">
        <v>1</v>
      </c>
    </row>
    <row r="181" spans="1:10" ht="18" x14ac:dyDescent="0.2">
      <c r="A181" s="2"/>
      <c r="B181" s="2"/>
      <c r="C181" s="2"/>
      <c r="D181" s="2"/>
      <c r="E181" s="2"/>
      <c r="F181" t="e" cm="1">
        <f t="array" ref="F181">INDEX(lootrate_tbl!$C$2:$C$256,MATCH(调查点描述!I181&amp;调查点描述!J181,lootrate_tbl!$A$2:$A$256&amp;lootrate_tbl!$B$2:$B$256,0))</f>
        <v>#N/A</v>
      </c>
      <c r="G181" s="2"/>
      <c r="H181" s="2"/>
      <c r="I181" s="2"/>
      <c r="J181" s="2"/>
    </row>
    <row r="182" spans="1:10" x14ac:dyDescent="0.2">
      <c r="A182" t="s">
        <v>400</v>
      </c>
      <c r="B182" t="s">
        <v>308</v>
      </c>
      <c r="C182" t="s">
        <v>381</v>
      </c>
      <c r="D182">
        <f>I182+J182</f>
        <v>3</v>
      </c>
      <c r="E182">
        <v>12</v>
      </c>
      <c r="F182" cm="1">
        <f t="array" ref="F182">INDEX(lootrate_tbl!$C$2:$C$256,MATCH(调查点描述!I182&amp;调查点描述!J182,lootrate_tbl!$A$2:$A$256&amp;lootrate_tbl!$B$2:$B$256,0))</f>
        <v>1.5</v>
      </c>
      <c r="G182" t="str">
        <f>"[collapse=查看详细][img]"&amp;REPLACE(H182,1,LEN("https://img.nga.178.com/attachments"),".")&amp;"[/img][/collapse]"</f>
        <v>[collapse=查看详细][img]./mon_202208/31/i2Q180-2f7hXjZ5eT3cS18m-pt.png[/img][/collapse]</v>
      </c>
      <c r="H182" s="3" t="s">
        <v>445</v>
      </c>
      <c r="I182">
        <v>0</v>
      </c>
      <c r="J182">
        <v>3</v>
      </c>
    </row>
    <row r="183" spans="1:10" x14ac:dyDescent="0.2">
      <c r="A183" t="s">
        <v>399</v>
      </c>
      <c r="B183" t="s">
        <v>307</v>
      </c>
      <c r="C183" t="s">
        <v>352</v>
      </c>
      <c r="D183">
        <f>I183+J183</f>
        <v>1</v>
      </c>
      <c r="E183">
        <v>24</v>
      </c>
      <c r="F183" cm="1">
        <f t="array" ref="F183">INDEX(lootrate_tbl!$C$2:$C$256,MATCH(调查点描述!I183&amp;调查点描述!J183,lootrate_tbl!$A$2:$A$256&amp;lootrate_tbl!$B$2:$B$256,0))</f>
        <v>1.5</v>
      </c>
      <c r="G183" t="str">
        <f>"[collapse=查看详细][img]"&amp;REPLACE(H183,1,LEN("https://img.nga.178.com/attachments"),".")&amp;"[/img][/collapse]"</f>
        <v>[collapse=查看详细][img]./mon_202208/31/i2Q180-h60kXkZ5fT3cS18m-pt.png[/img][/collapse]</v>
      </c>
      <c r="H183" s="3" t="s">
        <v>444</v>
      </c>
      <c r="I183">
        <v>0</v>
      </c>
      <c r="J183">
        <v>1</v>
      </c>
    </row>
    <row r="184" spans="1:10" x14ac:dyDescent="0.2">
      <c r="A184" t="s">
        <v>399</v>
      </c>
      <c r="B184" t="s">
        <v>546</v>
      </c>
      <c r="C184" t="s">
        <v>352</v>
      </c>
      <c r="D184">
        <f>I184+J184</f>
        <v>1</v>
      </c>
      <c r="E184">
        <v>24</v>
      </c>
      <c r="F184" cm="1">
        <f t="array" ref="F184">INDEX(lootrate_tbl!$C$2:$C$256,MATCH(调查点描述!I184&amp;调查点描述!J184,lootrate_tbl!$A$2:$A$256&amp;lootrate_tbl!$B$2:$B$256,0))</f>
        <v>1.5</v>
      </c>
      <c r="G184" t="str">
        <f>"[collapse=查看详细][img]"&amp;REPLACE(H184,1,LEN("https://img.nga.178.com/attachments"),".")&amp;"[/img][/collapse]"</f>
        <v>[collapse=查看详细][img]./mon_202209/22/i2Q182-crkxZfT3cSsg-gg.jpg[/img][/collapse]</v>
      </c>
      <c r="H184" s="3" t="s">
        <v>582</v>
      </c>
      <c r="I184">
        <v>0</v>
      </c>
      <c r="J184">
        <v>1</v>
      </c>
    </row>
    <row r="185" spans="1:10" x14ac:dyDescent="0.2">
      <c r="A185" t="s">
        <v>398</v>
      </c>
      <c r="B185" t="s">
        <v>306</v>
      </c>
      <c r="C185" t="s">
        <v>553</v>
      </c>
      <c r="D185">
        <f t="shared" ref="D185:D252" si="15">I185+J185</f>
        <v>1</v>
      </c>
      <c r="E185">
        <v>24</v>
      </c>
      <c r="F185" cm="1">
        <f t="array" ref="F185">INDEX(lootrate_tbl!$C$2:$C$256,MATCH(调查点描述!I185&amp;调查点描述!J185,lootrate_tbl!$A$2:$A$256&amp;lootrate_tbl!$B$2:$B$256,0))</f>
        <v>1.35</v>
      </c>
      <c r="G185" t="str">
        <f t="shared" ref="G185" si="16">"[collapse=查看详细][img]"&amp;REPLACE(H185,1,LEN("https://img.nga.178.com/attachments"),".")&amp;"[/img][/collapse]"</f>
        <v>[collapse=查看详细][img]./mon_202208/31/i2Q180-6mruXgZ4jT3cS18m-pt.png[/img][/collapse]</v>
      </c>
      <c r="H185" s="3" t="s">
        <v>443</v>
      </c>
      <c r="I185">
        <v>1</v>
      </c>
      <c r="J185">
        <v>0</v>
      </c>
    </row>
    <row r="186" spans="1:10" x14ac:dyDescent="0.2">
      <c r="F186" t="e" cm="1">
        <f t="array" ref="F186">INDEX(lootrate_tbl!$C$2:$C$256,MATCH(调查点描述!I186&amp;调查点描述!J186,lootrate_tbl!$A$2:$A$256&amp;lootrate_tbl!$B$2:$B$256,0))</f>
        <v>#N/A</v>
      </c>
    </row>
    <row r="187" spans="1:10" x14ac:dyDescent="0.2">
      <c r="A187" t="s">
        <v>395</v>
      </c>
      <c r="B187" t="s">
        <v>291</v>
      </c>
      <c r="C187" t="s">
        <v>345</v>
      </c>
      <c r="D187">
        <f t="shared" ref="D187:D203" si="17">I187+J187</f>
        <v>1</v>
      </c>
      <c r="E187">
        <v>24</v>
      </c>
      <c r="F187" cm="1">
        <f t="array" ref="F187">INDEX(lootrate_tbl!$C$2:$C$256,MATCH(调查点描述!I187&amp;调查点描述!J187,lootrate_tbl!$A$2:$A$256&amp;lootrate_tbl!$B$2:$B$256,0))</f>
        <v>1.35</v>
      </c>
      <c r="G187" t="str">
        <f t="shared" ref="G187:G203" si="18">"[collapse=查看详细][img]"&amp;REPLACE(H187,1,LEN("https://img.nga.178.com/attachments"),".")&amp;"[/img][/collapse]"</f>
        <v>[collapse=查看详细][img]./mon_202208/31/i2Q180-bvi1XmZ67T3cS18m-pt.png[/img][/collapse]</v>
      </c>
      <c r="H187" t="s">
        <v>427</v>
      </c>
      <c r="I187">
        <v>1</v>
      </c>
      <c r="J187">
        <v>0</v>
      </c>
    </row>
    <row r="188" spans="1:10" x14ac:dyDescent="0.2">
      <c r="A188" t="s">
        <v>395</v>
      </c>
      <c r="B188" t="s">
        <v>292</v>
      </c>
      <c r="C188" t="s">
        <v>393</v>
      </c>
      <c r="D188">
        <f t="shared" si="17"/>
        <v>1</v>
      </c>
      <c r="E188">
        <v>24</v>
      </c>
      <c r="F188" cm="1">
        <f t="array" ref="F188">INDEX(lootrate_tbl!$C$2:$C$256,MATCH(调查点描述!I188&amp;调查点描述!J188,lootrate_tbl!$A$2:$A$256&amp;lootrate_tbl!$B$2:$B$256,0))</f>
        <v>1.5</v>
      </c>
      <c r="G188" t="str">
        <f t="shared" si="18"/>
        <v>[collapse=查看详细][img]./mon_202208/31/i2Q180-2clzXnZ6aT3cS18m-pt.png[/img][/collapse]</v>
      </c>
      <c r="H188" s="3" t="s">
        <v>432</v>
      </c>
      <c r="I188">
        <v>0</v>
      </c>
      <c r="J188">
        <v>1</v>
      </c>
    </row>
    <row r="189" spans="1:10" x14ac:dyDescent="0.2">
      <c r="A189" t="s">
        <v>395</v>
      </c>
      <c r="B189" t="s">
        <v>293</v>
      </c>
      <c r="C189" t="s">
        <v>343</v>
      </c>
      <c r="D189">
        <f t="shared" si="17"/>
        <v>1</v>
      </c>
      <c r="E189">
        <v>24</v>
      </c>
      <c r="F189" cm="1">
        <f t="array" ref="F189">INDEX(lootrate_tbl!$C$2:$C$256,MATCH(调查点描述!I189&amp;调查点描述!J189,lootrate_tbl!$A$2:$A$256&amp;lootrate_tbl!$B$2:$B$256,0))</f>
        <v>1.5</v>
      </c>
      <c r="G189" t="str">
        <f t="shared" si="18"/>
        <v>[collapse=查看详细][img]./mon_202208/31/i2Q180-lb46XjZ5dT3cS18m-pt.png[/img][/collapse]</v>
      </c>
      <c r="H189" s="3" t="s">
        <v>428</v>
      </c>
      <c r="I189">
        <v>0</v>
      </c>
      <c r="J189">
        <v>1</v>
      </c>
    </row>
    <row r="190" spans="1:10" x14ac:dyDescent="0.2">
      <c r="A190" t="s">
        <v>396</v>
      </c>
      <c r="B190" t="s">
        <v>294</v>
      </c>
      <c r="C190" t="s">
        <v>346</v>
      </c>
      <c r="D190">
        <f t="shared" si="17"/>
        <v>1</v>
      </c>
      <c r="E190">
        <v>24</v>
      </c>
      <c r="F190" cm="1">
        <f t="array" ref="F190">INDEX(lootrate_tbl!$C$2:$C$256,MATCH(调查点描述!I190&amp;调查点描述!J190,lootrate_tbl!$A$2:$A$256&amp;lootrate_tbl!$B$2:$B$256,0))</f>
        <v>1.5</v>
      </c>
      <c r="G190" t="str">
        <f t="shared" si="18"/>
        <v>[collapse=查看详细][img]./mon_202208/31/i2Q180-l76hXjZ5aT3cS18m-pt.png[/img][/collapse]</v>
      </c>
      <c r="H190" s="3" t="s">
        <v>429</v>
      </c>
      <c r="I190">
        <v>0</v>
      </c>
      <c r="J190">
        <v>1</v>
      </c>
    </row>
    <row r="191" spans="1:10" x14ac:dyDescent="0.2">
      <c r="A191" t="s">
        <v>396</v>
      </c>
      <c r="B191" t="s">
        <v>295</v>
      </c>
      <c r="C191" t="s">
        <v>347</v>
      </c>
      <c r="D191">
        <f t="shared" si="17"/>
        <v>1</v>
      </c>
      <c r="E191">
        <v>24</v>
      </c>
      <c r="F191" cm="1">
        <f t="array" ref="F191">INDEX(lootrate_tbl!$C$2:$C$256,MATCH(调查点描述!I191&amp;调查点描述!J191,lootrate_tbl!$A$2:$A$256&amp;lootrate_tbl!$B$2:$B$256,0))</f>
        <v>1.5</v>
      </c>
      <c r="G191" t="str">
        <f t="shared" si="18"/>
        <v>[collapse=查看详细][img]./mon_202208/31/i2Q180-da6eXjZ59T3cS18m-pt.png[/img][/collapse]</v>
      </c>
      <c r="H191" s="3" t="s">
        <v>430</v>
      </c>
      <c r="I191">
        <v>0</v>
      </c>
      <c r="J191">
        <v>1</v>
      </c>
    </row>
    <row r="192" spans="1:10" x14ac:dyDescent="0.2">
      <c r="A192" t="s">
        <v>396</v>
      </c>
      <c r="B192" t="s">
        <v>296</v>
      </c>
      <c r="C192" t="s">
        <v>394</v>
      </c>
      <c r="D192">
        <f t="shared" si="17"/>
        <v>1</v>
      </c>
      <c r="E192">
        <v>24</v>
      </c>
      <c r="F192" cm="1">
        <f t="array" ref="F192">INDEX(lootrate_tbl!$C$2:$C$256,MATCH(调查点描述!I192&amp;调查点描述!J192,lootrate_tbl!$A$2:$A$256&amp;lootrate_tbl!$B$2:$B$256,0))</f>
        <v>1.5</v>
      </c>
      <c r="G192" t="str">
        <f t="shared" si="18"/>
        <v>[collapse=查看详细][img]./mon_202208/31/i2Q180-8s7uXmZ64T3cS18m-pt.png[/img][/collapse]</v>
      </c>
      <c r="H192" s="3" t="s">
        <v>433</v>
      </c>
      <c r="I192">
        <v>0</v>
      </c>
      <c r="J192">
        <v>1</v>
      </c>
    </row>
    <row r="193" spans="1:10" x14ac:dyDescent="0.2">
      <c r="A193" t="s">
        <v>396</v>
      </c>
      <c r="B193" t="s">
        <v>297</v>
      </c>
      <c r="C193" t="s">
        <v>348</v>
      </c>
      <c r="D193">
        <f t="shared" si="17"/>
        <v>1</v>
      </c>
      <c r="E193">
        <v>24</v>
      </c>
      <c r="F193" cm="1">
        <f t="array" ref="F193">INDEX(lootrate_tbl!$C$2:$C$256,MATCH(调查点描述!I193&amp;调查点描述!J193,lootrate_tbl!$A$2:$A$256&amp;lootrate_tbl!$B$2:$B$256,0))</f>
        <v>1.5</v>
      </c>
      <c r="G193" t="str">
        <f t="shared" si="18"/>
        <v>[collapse=查看详细][img]./mon_202208/31/i2Q180-dd9oXoZ6qT3cS18m-pt.png[/img][/collapse]</v>
      </c>
      <c r="H193" s="3" t="s">
        <v>431</v>
      </c>
      <c r="I193">
        <v>0</v>
      </c>
      <c r="J193">
        <v>1</v>
      </c>
    </row>
    <row r="194" spans="1:10" x14ac:dyDescent="0.2">
      <c r="A194" t="s">
        <v>396</v>
      </c>
      <c r="B194" t="s">
        <v>298</v>
      </c>
      <c r="C194" t="s">
        <v>349</v>
      </c>
      <c r="D194">
        <f t="shared" si="17"/>
        <v>1</v>
      </c>
      <c r="E194">
        <v>24</v>
      </c>
      <c r="F194" cm="1">
        <f t="array" ref="F194">INDEX(lootrate_tbl!$C$2:$C$256,MATCH(调查点描述!I194&amp;调查点描述!J194,lootrate_tbl!$A$2:$A$256&amp;lootrate_tbl!$B$2:$B$256,0))</f>
        <v>1.5</v>
      </c>
      <c r="G194" t="str">
        <f t="shared" si="18"/>
        <v>[collapse=查看详细][img]./mon_202208/31/i2Q180-3ybrXlZ5xT3cS18m-pt.png[/img][/collapse]</v>
      </c>
      <c r="H194" s="3" t="s">
        <v>434</v>
      </c>
      <c r="I194">
        <v>0</v>
      </c>
      <c r="J194">
        <v>1</v>
      </c>
    </row>
    <row r="195" spans="1:10" x14ac:dyDescent="0.2">
      <c r="A195" t="s">
        <v>397</v>
      </c>
      <c r="B195" t="s">
        <v>299</v>
      </c>
      <c r="C195" t="s">
        <v>350</v>
      </c>
      <c r="D195">
        <f t="shared" si="17"/>
        <v>1</v>
      </c>
      <c r="E195">
        <v>12</v>
      </c>
      <c r="F195" cm="1">
        <f t="array" ref="F195">INDEX(lootrate_tbl!$C$2:$C$256,MATCH(调查点描述!I195&amp;调查点描述!J195,lootrate_tbl!$A$2:$A$256&amp;lootrate_tbl!$B$2:$B$256,0))</f>
        <v>1.5</v>
      </c>
      <c r="G195" t="str">
        <f t="shared" si="18"/>
        <v>[collapse=查看详细][img]./mon_202208/31/i2Q180-barlXlZ5xT3cS18m-pt.png[/img][/collapse]</v>
      </c>
      <c r="H195" s="3" t="s">
        <v>435</v>
      </c>
      <c r="I195">
        <v>0</v>
      </c>
      <c r="J195">
        <v>1</v>
      </c>
    </row>
    <row r="196" spans="1:10" x14ac:dyDescent="0.2">
      <c r="A196" t="s">
        <v>397</v>
      </c>
      <c r="B196" t="s">
        <v>300</v>
      </c>
      <c r="C196" t="s">
        <v>380</v>
      </c>
      <c r="D196">
        <f t="shared" si="17"/>
        <v>2</v>
      </c>
      <c r="E196">
        <v>12</v>
      </c>
      <c r="F196" cm="1">
        <f t="array" ref="F196">INDEX(lootrate_tbl!$C$2:$C$256,MATCH(调查点描述!I196&amp;调查点描述!J196,lootrate_tbl!$A$2:$A$256&amp;lootrate_tbl!$B$2:$B$256,0))</f>
        <v>1.5</v>
      </c>
      <c r="G196" t="str">
        <f t="shared" si="18"/>
        <v>[collapse=查看详细][img]./mon_202208/31/i2Q180-fwk0XlZ5uT3cS18m-pt.png[/img][/collapse]</v>
      </c>
      <c r="H196" s="3" t="s">
        <v>436</v>
      </c>
      <c r="I196">
        <v>0</v>
      </c>
      <c r="J196">
        <v>2</v>
      </c>
    </row>
    <row r="197" spans="1:10" x14ac:dyDescent="0.2">
      <c r="A197" t="s">
        <v>397</v>
      </c>
      <c r="B197" t="s">
        <v>301</v>
      </c>
      <c r="C197" t="s">
        <v>351</v>
      </c>
      <c r="D197">
        <f t="shared" si="17"/>
        <v>1</v>
      </c>
      <c r="E197">
        <v>12</v>
      </c>
      <c r="F197" cm="1">
        <f t="array" ref="F197">INDEX(lootrate_tbl!$C$2:$C$256,MATCH(调查点描述!I197&amp;调查点描述!J197,lootrate_tbl!$A$2:$A$256&amp;lootrate_tbl!$B$2:$B$256,0))</f>
        <v>1.5</v>
      </c>
      <c r="G197" t="str">
        <f t="shared" si="18"/>
        <v>[collapse=查看详细][img]./mon_202208/31/i2Q180-k57rXnZ6dT3cS18m-pt.png[/img][/collapse]</v>
      </c>
      <c r="H197" s="3" t="s">
        <v>437</v>
      </c>
      <c r="I197">
        <v>0</v>
      </c>
      <c r="J197">
        <v>1</v>
      </c>
    </row>
    <row r="198" spans="1:10" x14ac:dyDescent="0.2">
      <c r="A198" t="s">
        <v>397</v>
      </c>
      <c r="B198" t="s">
        <v>302</v>
      </c>
      <c r="C198" t="s">
        <v>357</v>
      </c>
      <c r="D198">
        <f t="shared" si="17"/>
        <v>1</v>
      </c>
      <c r="E198">
        <v>12</v>
      </c>
      <c r="F198" cm="1">
        <f t="array" ref="F198">INDEX(lootrate_tbl!$C$2:$C$256,MATCH(调查点描述!I198&amp;调查点描述!J198,lootrate_tbl!$A$2:$A$256&amp;lootrate_tbl!$B$2:$B$256,0))</f>
        <v>1.35</v>
      </c>
      <c r="G198" t="str">
        <f t="shared" si="18"/>
        <v>[collapse=查看详细][img]./mon_202208/31/i2Q180-34znXlZ5yT3cS18m-pt.png[/img][/collapse]</v>
      </c>
      <c r="H198" s="3" t="s">
        <v>438</v>
      </c>
      <c r="I198">
        <v>1</v>
      </c>
      <c r="J198">
        <v>0</v>
      </c>
    </row>
    <row r="199" spans="1:10" x14ac:dyDescent="0.2">
      <c r="A199" t="s">
        <v>397</v>
      </c>
      <c r="B199" t="s">
        <v>1560</v>
      </c>
      <c r="C199" t="s">
        <v>545</v>
      </c>
      <c r="D199">
        <v>3</v>
      </c>
      <c r="E199">
        <v>12</v>
      </c>
      <c r="F199" cm="1">
        <f t="array" ref="F199">INDEX(lootrate_tbl!$C$2:$C$256,MATCH(调查点描述!I199&amp;调查点描述!J199,lootrate_tbl!$A$2:$A$256&amp;lootrate_tbl!$B$2:$B$256,0))</f>
        <v>1.35</v>
      </c>
      <c r="G199" t="str">
        <f t="shared" si="18"/>
        <v>[collapse=查看详细][img]./mon_202208/31/i2Q180-74ysXmZ60T3cS18m-pt.png[/img][/collapse]</v>
      </c>
      <c r="H199" s="3" t="s">
        <v>439</v>
      </c>
      <c r="I199">
        <v>4</v>
      </c>
      <c r="J199">
        <v>0</v>
      </c>
    </row>
    <row r="200" spans="1:10" x14ac:dyDescent="0.2">
      <c r="A200" t="s">
        <v>397</v>
      </c>
      <c r="B200" t="s">
        <v>1561</v>
      </c>
      <c r="C200" t="s">
        <v>1562</v>
      </c>
      <c r="D200">
        <f t="shared" si="17"/>
        <v>1</v>
      </c>
      <c r="E200">
        <v>12</v>
      </c>
      <c r="F200" cm="1">
        <f t="array" ref="F200">INDEX(lootrate_tbl!$C$2:$C$256,MATCH(调查点描述!I200&amp;调查点描述!J200,lootrate_tbl!$A$2:$A$256&amp;lootrate_tbl!$B$2:$B$256,0))</f>
        <v>1.35</v>
      </c>
      <c r="G200" t="str">
        <f t="shared" si="18"/>
        <v>[collapse=查看详细][img]./mon_202208/31/i2Q180-74ysXmZ60T3cS18m-pt.png[/img][/collapse]</v>
      </c>
      <c r="H200" s="3" t="s">
        <v>439</v>
      </c>
      <c r="I200">
        <v>1</v>
      </c>
      <c r="J200">
        <v>0</v>
      </c>
    </row>
    <row r="201" spans="1:10" x14ac:dyDescent="0.2">
      <c r="A201" t="s">
        <v>397</v>
      </c>
      <c r="B201" t="s">
        <v>303</v>
      </c>
      <c r="C201" t="s">
        <v>378</v>
      </c>
      <c r="D201">
        <f t="shared" si="17"/>
        <v>2</v>
      </c>
      <c r="E201">
        <v>12</v>
      </c>
      <c r="F201" cm="1">
        <f t="array" ref="F201">INDEX(lootrate_tbl!$C$2:$C$256,MATCH(调查点描述!I201&amp;调查点描述!J201,lootrate_tbl!$A$2:$A$256&amp;lootrate_tbl!$B$2:$B$256,0))</f>
        <v>1.425</v>
      </c>
      <c r="G201" t="str">
        <f t="shared" si="18"/>
        <v>[collapse=查看详细][img]./mon_202208/31/i2Q180-9ogkXkZ5gT3cS18m-pt.png[/img][/collapse]</v>
      </c>
      <c r="H201" s="3" t="s">
        <v>440</v>
      </c>
      <c r="I201">
        <v>1</v>
      </c>
      <c r="J201">
        <v>1</v>
      </c>
    </row>
    <row r="202" spans="1:10" x14ac:dyDescent="0.2">
      <c r="A202" t="s">
        <v>397</v>
      </c>
      <c r="B202" t="s">
        <v>304</v>
      </c>
      <c r="C202" t="s">
        <v>358</v>
      </c>
      <c r="D202">
        <f t="shared" si="17"/>
        <v>1</v>
      </c>
      <c r="E202">
        <v>12</v>
      </c>
      <c r="F202" cm="1">
        <f t="array" ref="F202">INDEX(lootrate_tbl!$C$2:$C$256,MATCH(调查点描述!I202&amp;调查点描述!J202,lootrate_tbl!$A$2:$A$256&amp;lootrate_tbl!$B$2:$B$256,0))</f>
        <v>1.35</v>
      </c>
      <c r="G202" t="str">
        <f t="shared" si="18"/>
        <v>[collapse=查看详细][img]./mon_202208/31/i2Q180-emiaXmZ60T3cS18m-pt.png[/img][/collapse]</v>
      </c>
      <c r="H202" s="3" t="s">
        <v>441</v>
      </c>
      <c r="I202">
        <v>1</v>
      </c>
      <c r="J202">
        <v>0</v>
      </c>
    </row>
    <row r="203" spans="1:10" x14ac:dyDescent="0.2">
      <c r="A203" t="s">
        <v>397</v>
      </c>
      <c r="B203" t="s">
        <v>305</v>
      </c>
      <c r="C203" t="s">
        <v>386</v>
      </c>
      <c r="D203">
        <f t="shared" si="17"/>
        <v>1</v>
      </c>
      <c r="E203">
        <v>12</v>
      </c>
      <c r="F203" cm="1">
        <f t="array" ref="F203">INDEX(lootrate_tbl!$C$2:$C$256,MATCH(调查点描述!I203&amp;调查点描述!J203,lootrate_tbl!$A$2:$A$256&amp;lootrate_tbl!$B$2:$B$256,0))</f>
        <v>1.35</v>
      </c>
      <c r="G203" t="str">
        <f t="shared" si="18"/>
        <v>[collapse=查看详细][img]./mon_202208/31/i2Q180-jcq8XjZ56T3cS18m-pt.png[/img][/collapse]</v>
      </c>
      <c r="H203" s="3" t="s">
        <v>442</v>
      </c>
      <c r="I203">
        <v>1</v>
      </c>
      <c r="J203">
        <v>0</v>
      </c>
    </row>
    <row r="204" spans="1:10" ht="18" x14ac:dyDescent="0.2">
      <c r="A204" s="2"/>
      <c r="B204" s="2"/>
      <c r="C204" s="2"/>
      <c r="D204" s="2"/>
      <c r="E204" s="2"/>
      <c r="F204" t="e" cm="1">
        <f t="array" ref="F204">INDEX(lootrate_tbl!$C$2:$C$256,MATCH(调查点描述!I204&amp;调查点描述!J204,lootrate_tbl!$A$2:$A$256&amp;lootrate_tbl!$B$2:$B$256,0))</f>
        <v>#N/A</v>
      </c>
      <c r="G204" s="2"/>
      <c r="H204" s="2"/>
      <c r="I204" s="2"/>
      <c r="J204" s="2"/>
    </row>
    <row r="205" spans="1:10" x14ac:dyDescent="0.2">
      <c r="A205" t="s">
        <v>401</v>
      </c>
      <c r="B205" t="s">
        <v>513</v>
      </c>
      <c r="C205" t="s">
        <v>554</v>
      </c>
      <c r="D205">
        <f t="shared" ref="D205:D222" si="19">I205+J205</f>
        <v>1</v>
      </c>
      <c r="E205">
        <v>24</v>
      </c>
      <c r="F205" cm="1">
        <f t="array" ref="F205">INDEX(lootrate_tbl!$C$2:$C$256,MATCH(调查点描述!I205&amp;调查点描述!J205,lootrate_tbl!$A$2:$A$256&amp;lootrate_tbl!$B$2:$B$256,0))</f>
        <v>1.5</v>
      </c>
      <c r="G205" t="str">
        <f t="shared" ref="G205:G222" si="20">"[collapse=查看详细][img]"&amp;REPLACE(H205,1,LEN("https://img.nga.178.com/attachments"),".")&amp;"[/img][/collapse]"</f>
        <v>[collapse=查看详细][img]./mon_202208/31/i2Q180-joerXjZ59T3cS18m-pt.png[/img][/collapse]</v>
      </c>
      <c r="H205" s="3" t="s">
        <v>446</v>
      </c>
      <c r="I205">
        <v>0</v>
      </c>
      <c r="J205">
        <v>1</v>
      </c>
    </row>
    <row r="206" spans="1:10" x14ac:dyDescent="0.2">
      <c r="A206" t="s">
        <v>401</v>
      </c>
      <c r="B206" t="s">
        <v>514</v>
      </c>
      <c r="C206" t="s">
        <v>555</v>
      </c>
      <c r="D206">
        <f t="shared" si="19"/>
        <v>1</v>
      </c>
      <c r="E206">
        <v>24</v>
      </c>
      <c r="F206" cm="1">
        <f t="array" ref="F206">INDEX(lootrate_tbl!$C$2:$C$256,MATCH(调查点描述!I206&amp;调查点描述!J206,lootrate_tbl!$A$2:$A$256&amp;lootrate_tbl!$B$2:$B$256,0))</f>
        <v>1.35</v>
      </c>
      <c r="G206" t="str">
        <f t="shared" si="20"/>
        <v>[collapse=查看详细][img]./mon_202208/31/i2Q180-1u0uXlZ5qT3cS18m-pt.png[/img][/collapse]</v>
      </c>
      <c r="H206" s="3" t="s">
        <v>447</v>
      </c>
      <c r="I206">
        <v>1</v>
      </c>
      <c r="J206">
        <v>0</v>
      </c>
    </row>
    <row r="207" spans="1:10" x14ac:dyDescent="0.2">
      <c r="A207" t="s">
        <v>401</v>
      </c>
      <c r="B207" t="s">
        <v>515</v>
      </c>
      <c r="C207" t="s">
        <v>556</v>
      </c>
      <c r="D207">
        <f t="shared" si="19"/>
        <v>1</v>
      </c>
      <c r="E207">
        <v>24</v>
      </c>
      <c r="F207" cm="1">
        <f t="array" ref="F207">INDEX(lootrate_tbl!$C$2:$C$256,MATCH(调查点描述!I207&amp;调查点描述!J207,lootrate_tbl!$A$2:$A$256&amp;lootrate_tbl!$B$2:$B$256,0))</f>
        <v>1.35</v>
      </c>
      <c r="G207" t="str">
        <f t="shared" si="20"/>
        <v>[collapse=查看详细][img]./mon_202208/31/i2Q180-6xlcXmZ62T3cS18m-pt.png[/img][/collapse]</v>
      </c>
      <c r="H207" s="3" t="s">
        <v>448</v>
      </c>
      <c r="I207">
        <v>1</v>
      </c>
      <c r="J207">
        <v>0</v>
      </c>
    </row>
    <row r="208" spans="1:10" x14ac:dyDescent="0.2">
      <c r="A208" t="s">
        <v>401</v>
      </c>
      <c r="B208" t="s">
        <v>516</v>
      </c>
      <c r="C208" t="s">
        <v>557</v>
      </c>
      <c r="D208">
        <f t="shared" si="19"/>
        <v>1</v>
      </c>
      <c r="E208">
        <v>24</v>
      </c>
      <c r="F208" cm="1">
        <f t="array" ref="F208">INDEX(lootrate_tbl!$C$2:$C$256,MATCH(调查点描述!I208&amp;调查点描述!J208,lootrate_tbl!$A$2:$A$256&amp;lootrate_tbl!$B$2:$B$256,0))</f>
        <v>1.35</v>
      </c>
      <c r="G208" t="str">
        <f t="shared" si="20"/>
        <v>[collapse=查看详细][img]./mon_202209/22/i2Q182-le0zZfT3cSsg-gg.jpg[/img][/collapse]</v>
      </c>
      <c r="H208" s="3" t="s">
        <v>583</v>
      </c>
      <c r="I208">
        <v>1</v>
      </c>
      <c r="J208">
        <v>0</v>
      </c>
    </row>
    <row r="209" spans="1:10" x14ac:dyDescent="0.2">
      <c r="A209" t="s">
        <v>401</v>
      </c>
      <c r="B209" t="s">
        <v>517</v>
      </c>
      <c r="C209" t="s">
        <v>558</v>
      </c>
      <c r="D209">
        <f t="shared" si="19"/>
        <v>1</v>
      </c>
      <c r="E209">
        <v>24</v>
      </c>
      <c r="F209" cm="1">
        <f t="array" ref="F209">INDEX(lootrate_tbl!$C$2:$C$256,MATCH(调查点描述!I209&amp;调查点描述!J209,lootrate_tbl!$A$2:$A$256&amp;lootrate_tbl!$B$2:$B$256,0))</f>
        <v>1.35</v>
      </c>
      <c r="G209" t="str">
        <f t="shared" si="20"/>
        <v>[collapse=查看详细][img]./mon_202208/31/i2Q180-y3xXjZ5cT3cS18m-pt.png[/img][/collapse]</v>
      </c>
      <c r="H209" s="3" t="s">
        <v>451</v>
      </c>
      <c r="I209">
        <v>1</v>
      </c>
      <c r="J209">
        <v>0</v>
      </c>
    </row>
    <row r="210" spans="1:10" x14ac:dyDescent="0.2">
      <c r="A210" t="s">
        <v>401</v>
      </c>
      <c r="B210" t="s">
        <v>518</v>
      </c>
      <c r="C210" t="s">
        <v>859</v>
      </c>
      <c r="D210">
        <f t="shared" si="19"/>
        <v>1</v>
      </c>
      <c r="E210">
        <v>24</v>
      </c>
      <c r="F210" cm="1">
        <f t="array" ref="F210">INDEX(lootrate_tbl!$C$2:$C$256,MATCH(调查点描述!I210&amp;调查点描述!J210,lootrate_tbl!$A$2:$A$256&amp;lootrate_tbl!$B$2:$B$256,0))</f>
        <v>1.35</v>
      </c>
      <c r="G210" t="str">
        <f t="shared" si="20"/>
        <v>[collapse=查看详细][img]./mon_202208/31/i2Q180-h8l7XhZ4oT3cS18m-pt.png[/img][/collapse]</v>
      </c>
      <c r="H210" s="3" t="s">
        <v>450</v>
      </c>
      <c r="I210">
        <v>1</v>
      </c>
      <c r="J210">
        <v>0</v>
      </c>
    </row>
    <row r="211" spans="1:10" x14ac:dyDescent="0.2">
      <c r="A211" t="s">
        <v>401</v>
      </c>
      <c r="B211" t="s">
        <v>519</v>
      </c>
      <c r="C211" t="s">
        <v>559</v>
      </c>
      <c r="D211">
        <f t="shared" si="19"/>
        <v>1</v>
      </c>
      <c r="E211">
        <v>24</v>
      </c>
      <c r="F211" cm="1">
        <f t="array" ref="F211">INDEX(lootrate_tbl!$C$2:$C$256,MATCH(调查点描述!I211&amp;调查点描述!J211,lootrate_tbl!$A$2:$A$256&amp;lootrate_tbl!$B$2:$B$256,0))</f>
        <v>1.35</v>
      </c>
      <c r="G211" t="str">
        <f t="shared" si="20"/>
        <v>[collapse=查看详细][img]./mon_202208/31/i2Q180-bhmuXjZ59T3cS18m-pt.png[/img][/collapse]</v>
      </c>
      <c r="H211" s="3" t="s">
        <v>449</v>
      </c>
      <c r="I211">
        <v>1</v>
      </c>
      <c r="J211">
        <v>0</v>
      </c>
    </row>
    <row r="212" spans="1:10" x14ac:dyDescent="0.2">
      <c r="A212" t="s">
        <v>401</v>
      </c>
      <c r="B212" t="s">
        <v>520</v>
      </c>
      <c r="C212" t="s">
        <v>560</v>
      </c>
      <c r="D212">
        <f t="shared" si="19"/>
        <v>1</v>
      </c>
      <c r="E212">
        <v>24</v>
      </c>
      <c r="F212" cm="1">
        <f t="array" ref="F212">INDEX(lootrate_tbl!$C$2:$C$256,MATCH(调查点描述!I212&amp;调查点描述!J212,lootrate_tbl!$A$2:$A$256&amp;lootrate_tbl!$B$2:$B$256,0))</f>
        <v>1.35</v>
      </c>
      <c r="G212" t="str">
        <f t="shared" si="20"/>
        <v>[collapse=查看详细][img]./mon_202208/31/i2Q180-5opyXlZ5sT3cS18m-pt.png[/img][/collapse]</v>
      </c>
      <c r="H212" s="3" t="s">
        <v>452</v>
      </c>
      <c r="I212">
        <v>1</v>
      </c>
      <c r="J212">
        <v>0</v>
      </c>
    </row>
    <row r="213" spans="1:10" x14ac:dyDescent="0.2">
      <c r="A213" t="s">
        <v>401</v>
      </c>
      <c r="B213" t="s">
        <v>521</v>
      </c>
      <c r="C213" t="s">
        <v>858</v>
      </c>
      <c r="D213">
        <f t="shared" si="19"/>
        <v>1</v>
      </c>
      <c r="E213">
        <v>24</v>
      </c>
      <c r="F213" cm="1">
        <f t="array" ref="F213">INDEX(lootrate_tbl!$C$2:$C$256,MATCH(调查点描述!I213&amp;调查点描述!J213,lootrate_tbl!$A$2:$A$256&amp;lootrate_tbl!$B$2:$B$256,0))</f>
        <v>1.35</v>
      </c>
      <c r="G213" t="str">
        <f t="shared" si="20"/>
        <v>[collapse=查看详细][img]./mon_202208/31/i2Q180-7dglXiZ4yT3cS18m-pt.png[/img][/collapse]</v>
      </c>
      <c r="H213" s="3" t="s">
        <v>453</v>
      </c>
      <c r="I213">
        <v>1</v>
      </c>
      <c r="J213">
        <v>0</v>
      </c>
    </row>
    <row r="214" spans="1:10" x14ac:dyDescent="0.2">
      <c r="A214" t="s">
        <v>401</v>
      </c>
      <c r="B214" t="s">
        <v>522</v>
      </c>
      <c r="C214" t="s">
        <v>561</v>
      </c>
      <c r="D214">
        <f t="shared" si="19"/>
        <v>1</v>
      </c>
      <c r="E214">
        <v>24</v>
      </c>
      <c r="F214" cm="1">
        <f t="array" ref="F214">INDEX(lootrate_tbl!$C$2:$C$256,MATCH(调查点描述!I214&amp;调查点描述!J214,lootrate_tbl!$A$2:$A$256&amp;lootrate_tbl!$B$2:$B$256,0))</f>
        <v>1.35</v>
      </c>
      <c r="G214" t="str">
        <f t="shared" si="20"/>
        <v>[collapse=查看详细][img]./mon_202208/31/i2Q180-b1hlXhZ4rT3cS18m-pt.png[/img][/collapse]</v>
      </c>
      <c r="H214" s="3" t="s">
        <v>454</v>
      </c>
      <c r="I214">
        <v>1</v>
      </c>
      <c r="J214">
        <v>0</v>
      </c>
    </row>
    <row r="215" spans="1:10" x14ac:dyDescent="0.2">
      <c r="A215" t="s">
        <v>401</v>
      </c>
      <c r="B215" t="s">
        <v>523</v>
      </c>
      <c r="C215" t="s">
        <v>860</v>
      </c>
      <c r="D215">
        <f t="shared" si="19"/>
        <v>1</v>
      </c>
      <c r="E215">
        <v>24</v>
      </c>
      <c r="F215" cm="1">
        <f t="array" ref="F215">INDEX(lootrate_tbl!$C$2:$C$256,MATCH(调查点描述!I215&amp;调查点描述!J215,lootrate_tbl!$A$2:$A$256&amp;lootrate_tbl!$B$2:$B$256,0))</f>
        <v>1.35</v>
      </c>
      <c r="G215" t="str">
        <f t="shared" si="20"/>
        <v>[collapse=查看详细][img]./mon_202208/31/i2Q180-gt8fXfZ42T3cS18m-pt.png[/img][/collapse]</v>
      </c>
      <c r="H215" s="3" t="s">
        <v>455</v>
      </c>
      <c r="I215">
        <v>1</v>
      </c>
      <c r="J215">
        <v>0</v>
      </c>
    </row>
    <row r="216" spans="1:10" x14ac:dyDescent="0.2">
      <c r="A216" t="s">
        <v>401</v>
      </c>
      <c r="B216" t="s">
        <v>524</v>
      </c>
      <c r="C216" t="s">
        <v>562</v>
      </c>
      <c r="D216">
        <f t="shared" si="19"/>
        <v>1</v>
      </c>
      <c r="E216">
        <v>24</v>
      </c>
      <c r="F216" cm="1">
        <f t="array" ref="F216">INDEX(lootrate_tbl!$C$2:$C$256,MATCH(调查点描述!I216&amp;调查点描述!J216,lootrate_tbl!$A$2:$A$256&amp;lootrate_tbl!$B$2:$B$256,0))</f>
        <v>1.35</v>
      </c>
      <c r="G216" t="str">
        <f t="shared" si="20"/>
        <v>[collapse=查看详细][img]./mon_202208/31/i2Q180-pewXiZ4zT3cS18m-pt.png[/img][/collapse]</v>
      </c>
      <c r="H216" s="3" t="s">
        <v>456</v>
      </c>
      <c r="I216">
        <v>1</v>
      </c>
      <c r="J216">
        <v>0</v>
      </c>
    </row>
    <row r="217" spans="1:10" x14ac:dyDescent="0.2">
      <c r="A217" t="s">
        <v>401</v>
      </c>
      <c r="B217" t="s">
        <v>525</v>
      </c>
      <c r="C217" t="s">
        <v>563</v>
      </c>
      <c r="D217">
        <f t="shared" si="19"/>
        <v>1</v>
      </c>
      <c r="E217">
        <v>24</v>
      </c>
      <c r="F217" cm="1">
        <f t="array" ref="F217">INDEX(lootrate_tbl!$C$2:$C$256,MATCH(调查点描述!I217&amp;调查点描述!J217,lootrate_tbl!$A$2:$A$256&amp;lootrate_tbl!$B$2:$B$256,0))</f>
        <v>1.35</v>
      </c>
      <c r="G217" t="str">
        <f t="shared" si="20"/>
        <v>[collapse=查看详细][img]./mon_202208/31/i2Q180-65n0XjZ57T3cS18m-pt.png[/img][/collapse]</v>
      </c>
      <c r="H217" s="3" t="s">
        <v>457</v>
      </c>
      <c r="I217">
        <v>1</v>
      </c>
      <c r="J217">
        <v>0</v>
      </c>
    </row>
    <row r="218" spans="1:10" x14ac:dyDescent="0.2">
      <c r="A218" t="s">
        <v>401</v>
      </c>
      <c r="B218" t="s">
        <v>526</v>
      </c>
      <c r="C218" t="s">
        <v>564</v>
      </c>
      <c r="D218">
        <f t="shared" si="19"/>
        <v>1</v>
      </c>
      <c r="E218">
        <v>24</v>
      </c>
      <c r="F218" cm="1">
        <f t="array" ref="F218">INDEX(lootrate_tbl!$C$2:$C$256,MATCH(调查点描述!I218&amp;调查点描述!J218,lootrate_tbl!$A$2:$A$256&amp;lootrate_tbl!$B$2:$B$256,0))</f>
        <v>1.35</v>
      </c>
      <c r="G218" t="str">
        <f t="shared" si="20"/>
        <v>[collapse=查看详细][img]./mon_202208/31/i2Q180-ba9nXjZ5dT3cS18m-pt.png[/img][/collapse]</v>
      </c>
      <c r="H218" s="3" t="s">
        <v>458</v>
      </c>
      <c r="I218">
        <v>1</v>
      </c>
      <c r="J218">
        <v>0</v>
      </c>
    </row>
    <row r="219" spans="1:10" x14ac:dyDescent="0.2">
      <c r="A219" t="s">
        <v>401</v>
      </c>
      <c r="B219" t="s">
        <v>588</v>
      </c>
      <c r="C219" t="s">
        <v>565</v>
      </c>
      <c r="D219">
        <f t="shared" si="19"/>
        <v>1</v>
      </c>
      <c r="E219">
        <v>24</v>
      </c>
      <c r="F219" cm="1">
        <f t="array" ref="F219">INDEX(lootrate_tbl!$C$2:$C$256,MATCH(调查点描述!I219&amp;调查点描述!J219,lootrate_tbl!$A$2:$A$256&amp;lootrate_tbl!$B$2:$B$256,0))</f>
        <v>1.35</v>
      </c>
      <c r="G219" t="str">
        <f t="shared" si="20"/>
        <v>[collapse=查看详细][img]./mon_202208/31/i2Q180-frh0XfZ49T3cS18m-pt.png[/img][/collapse]</v>
      </c>
      <c r="H219" s="3" t="s">
        <v>459</v>
      </c>
      <c r="I219">
        <v>1</v>
      </c>
      <c r="J219">
        <v>0</v>
      </c>
    </row>
    <row r="220" spans="1:10" x14ac:dyDescent="0.2">
      <c r="A220" t="s">
        <v>401</v>
      </c>
      <c r="B220" t="s">
        <v>547</v>
      </c>
      <c r="C220" t="s">
        <v>591</v>
      </c>
      <c r="D220">
        <f t="shared" si="19"/>
        <v>1</v>
      </c>
      <c r="E220">
        <v>24</v>
      </c>
      <c r="F220" cm="1">
        <f t="array" ref="F220">INDEX(lootrate_tbl!$C$2:$C$256,MATCH(调查点描述!I220&amp;调查点描述!J220,lootrate_tbl!$A$2:$A$256&amp;lootrate_tbl!$B$2:$B$256,0))</f>
        <v>1.35</v>
      </c>
      <c r="G220" t="str">
        <f t="shared" si="20"/>
        <v>[collapse=查看详细][img]./mon_202209/22/i2Q182-j02eZbT3cSsg-gg.jpg[/img][/collapse]</v>
      </c>
      <c r="H220" s="3" t="s">
        <v>579</v>
      </c>
      <c r="I220">
        <v>1</v>
      </c>
      <c r="J220">
        <v>0</v>
      </c>
    </row>
    <row r="221" spans="1:10" x14ac:dyDescent="0.2">
      <c r="A221" t="s">
        <v>401</v>
      </c>
      <c r="B221" t="s">
        <v>528</v>
      </c>
      <c r="C221" t="s">
        <v>566</v>
      </c>
      <c r="D221">
        <f t="shared" si="19"/>
        <v>1</v>
      </c>
      <c r="E221">
        <v>24</v>
      </c>
      <c r="F221" cm="1">
        <f t="array" ref="F221">INDEX(lootrate_tbl!$C$2:$C$256,MATCH(调查点描述!I221&amp;调查点描述!J221,lootrate_tbl!$A$2:$A$256&amp;lootrate_tbl!$B$2:$B$256,0))</f>
        <v>1.35</v>
      </c>
      <c r="G221" t="str">
        <f t="shared" si="20"/>
        <v>[collapse=查看详细][img]./mon_202209/22/i2Q182-g9z2ZjT3cSsg-gg.jpg[/img][/collapse]</v>
      </c>
      <c r="H221" s="3" t="s">
        <v>584</v>
      </c>
      <c r="I221">
        <v>1</v>
      </c>
      <c r="J221">
        <v>0</v>
      </c>
    </row>
    <row r="222" spans="1:10" x14ac:dyDescent="0.2">
      <c r="A222" t="s">
        <v>401</v>
      </c>
      <c r="B222" t="s">
        <v>527</v>
      </c>
      <c r="C222" t="s">
        <v>567</v>
      </c>
      <c r="D222">
        <f t="shared" si="19"/>
        <v>1</v>
      </c>
      <c r="E222">
        <v>24</v>
      </c>
      <c r="F222" cm="1">
        <f t="array" ref="F222">INDEX(lootrate_tbl!$C$2:$C$256,MATCH(调查点描述!I222&amp;调查点描述!J222,lootrate_tbl!$A$2:$A$256&amp;lootrate_tbl!$B$2:$B$256,0))</f>
        <v>1.35</v>
      </c>
      <c r="G222" t="str">
        <f t="shared" si="20"/>
        <v>[collapse=查看详细][img]./mon_202208/31/i2Q180-adaXhZ4uT3cS18m-pt.png[/img][/collapse]</v>
      </c>
      <c r="H222" s="3" t="s">
        <v>460</v>
      </c>
      <c r="I222">
        <v>1</v>
      </c>
      <c r="J222">
        <v>0</v>
      </c>
    </row>
    <row r="223" spans="1:10" ht="18" x14ac:dyDescent="0.2">
      <c r="A223" s="2"/>
      <c r="B223" s="2"/>
      <c r="C223" s="2"/>
      <c r="D223" s="2"/>
      <c r="E223" s="2"/>
      <c r="F223" t="e" cm="1">
        <f t="array" ref="F223">INDEX(lootrate_tbl!$C$2:$C$256,MATCH(调查点描述!I223&amp;调查点描述!J223,lootrate_tbl!$A$2:$A$256&amp;lootrate_tbl!$B$2:$B$256,0))</f>
        <v>#N/A</v>
      </c>
      <c r="G223" s="2"/>
      <c r="H223" s="2"/>
      <c r="I223" s="2"/>
      <c r="J223" s="2"/>
    </row>
    <row r="224" spans="1:10" x14ac:dyDescent="0.2">
      <c r="A224" t="s">
        <v>402</v>
      </c>
      <c r="B224" t="s">
        <v>317</v>
      </c>
      <c r="C224" t="s">
        <v>529</v>
      </c>
      <c r="D224">
        <f t="shared" ref="D224" si="21">I224+J224</f>
        <v>1</v>
      </c>
      <c r="E224">
        <v>12</v>
      </c>
      <c r="F224" cm="1">
        <f t="array" ref="F224">INDEX(lootrate_tbl!$C$2:$C$256,MATCH(调查点描述!I224&amp;调查点描述!J224,lootrate_tbl!$A$2:$A$256&amp;lootrate_tbl!$B$2:$B$256,0))</f>
        <v>1.35</v>
      </c>
      <c r="G224" t="str">
        <f t="shared" ref="G224:G228" si="22">"[collapse=查看详细][img]"&amp;REPLACE(H224,1,LEN("https://img.nga.178.com/attachments"),".")&amp;"[/img][/collapse]"</f>
        <v>[collapse=查看详细][img]./mon_202209/22/i2Q182-899uZkT3cSsg-gg.jpg[/img][/collapse]</v>
      </c>
      <c r="H224" s="3" t="s">
        <v>580</v>
      </c>
      <c r="I224">
        <v>1</v>
      </c>
      <c r="J224">
        <v>0</v>
      </c>
    </row>
    <row r="225" spans="1:10" x14ac:dyDescent="0.2">
      <c r="A225" t="s">
        <v>402</v>
      </c>
      <c r="B225" t="s">
        <v>551</v>
      </c>
      <c r="C225" t="s">
        <v>552</v>
      </c>
      <c r="D225">
        <f>I225+J225</f>
        <v>1</v>
      </c>
      <c r="E225">
        <v>12</v>
      </c>
      <c r="F225" cm="1">
        <f t="array" ref="F225">INDEX(lootrate_tbl!$C$2:$C$256,MATCH(调查点描述!I225&amp;调查点描述!J225,lootrate_tbl!$A$2:$A$256&amp;lootrate_tbl!$B$2:$B$256,0))</f>
        <v>1.35</v>
      </c>
      <c r="G225" t="str">
        <f t="shared" si="22"/>
        <v>[collapse=查看详细][img]./mon_202209/22/i2Q182-1ihkZdT3cSsg-gg.jpg[/img][/collapse]</v>
      </c>
      <c r="H225" s="3" t="s">
        <v>576</v>
      </c>
      <c r="I225">
        <v>1</v>
      </c>
      <c r="J225">
        <v>0</v>
      </c>
    </row>
    <row r="226" spans="1:10" x14ac:dyDescent="0.2">
      <c r="A226" t="s">
        <v>402</v>
      </c>
      <c r="B226" t="s">
        <v>550</v>
      </c>
      <c r="C226" t="s">
        <v>414</v>
      </c>
      <c r="D226">
        <f>I226+J226</f>
        <v>1</v>
      </c>
      <c r="E226">
        <v>12</v>
      </c>
      <c r="F226" cm="1">
        <f t="array" ref="F226">INDEX(lootrate_tbl!$C$2:$C$256,MATCH(调查点描述!I226&amp;调查点描述!J226,lootrate_tbl!$A$2:$A$256&amp;lootrate_tbl!$B$2:$B$256,0))</f>
        <v>1.35</v>
      </c>
      <c r="G226" t="str">
        <f t="shared" si="22"/>
        <v>[collapse=查看详细][img]./mon_202208/31/i2Q180-7bueXjZ59T3cS18m-pt.png[/img][/collapse]</v>
      </c>
      <c r="H226" s="3" t="s">
        <v>469</v>
      </c>
      <c r="I226">
        <v>1</v>
      </c>
      <c r="J226">
        <v>0</v>
      </c>
    </row>
    <row r="227" spans="1:10" x14ac:dyDescent="0.2">
      <c r="A227" t="s">
        <v>402</v>
      </c>
      <c r="B227" t="s">
        <v>309</v>
      </c>
      <c r="C227" t="s">
        <v>382</v>
      </c>
      <c r="D227">
        <v>1</v>
      </c>
      <c r="E227">
        <v>12</v>
      </c>
      <c r="F227" cm="1">
        <f t="array" ref="F227">INDEX(lootrate_tbl!$C$2:$C$256,MATCH(调查点描述!I227&amp;调查点描述!J227,lootrate_tbl!$A$2:$A$256&amp;lootrate_tbl!$B$2:$B$256,0))</f>
        <v>1.35</v>
      </c>
      <c r="G227" t="str">
        <f t="shared" si="22"/>
        <v>[collapse=查看详细][img]./mon_202208/31/i2Q180-kmagXmZ60T3cS18m-pt.png[/img][/collapse]</v>
      </c>
      <c r="H227" s="3" t="s">
        <v>461</v>
      </c>
      <c r="I227">
        <v>2</v>
      </c>
      <c r="J227">
        <v>0</v>
      </c>
    </row>
    <row r="228" spans="1:10" x14ac:dyDescent="0.2">
      <c r="A228" t="s">
        <v>402</v>
      </c>
      <c r="B228" t="s">
        <v>310</v>
      </c>
      <c r="C228" t="s">
        <v>359</v>
      </c>
      <c r="D228">
        <f t="shared" si="15"/>
        <v>1</v>
      </c>
      <c r="E228">
        <v>24</v>
      </c>
      <c r="F228" cm="1">
        <f t="array" ref="F228">INDEX(lootrate_tbl!$C$2:$C$256,MATCH(调查点描述!I228&amp;调查点描述!J228,lootrate_tbl!$A$2:$A$256&amp;lootrate_tbl!$B$2:$B$256,0))</f>
        <v>1.35</v>
      </c>
      <c r="G228" t="str">
        <f t="shared" si="22"/>
        <v>[collapse=查看详细][img]./mon_202208/31/i2Q180-328hXjZ56T3cS18m-pt.png[/img][/collapse]</v>
      </c>
      <c r="H228" s="3" t="s">
        <v>462</v>
      </c>
      <c r="I228">
        <v>1</v>
      </c>
      <c r="J228">
        <v>0</v>
      </c>
    </row>
    <row r="229" spans="1:10" x14ac:dyDescent="0.2">
      <c r="A229" t="s">
        <v>402</v>
      </c>
      <c r="B229" t="s">
        <v>311</v>
      </c>
      <c r="C229" t="s">
        <v>379</v>
      </c>
      <c r="D229">
        <f t="shared" si="15"/>
        <v>1</v>
      </c>
      <c r="E229">
        <v>24</v>
      </c>
      <c r="F229" cm="1">
        <f t="array" ref="F229">INDEX(lootrate_tbl!$C$2:$C$256,MATCH(调查点描述!I229&amp;调查点描述!J229,lootrate_tbl!$A$2:$A$256&amp;lootrate_tbl!$B$2:$B$256,0))</f>
        <v>1.35</v>
      </c>
      <c r="G229" t="str">
        <f t="shared" ref="G229:G239" si="23">"[collapse=查看详细][img]"&amp;REPLACE(H229,1,LEN("https://img.nga.178.com/attachments"),".")&amp;"[/img][/collapse]"</f>
        <v>[collapse=查看详细][img]./mon_202208/31/i2Q180-6azfXiZ51T3cS18m-pt.png[/img][/collapse]</v>
      </c>
      <c r="H229" s="3" t="s">
        <v>463</v>
      </c>
      <c r="I229">
        <v>1</v>
      </c>
      <c r="J229">
        <v>0</v>
      </c>
    </row>
    <row r="230" spans="1:10" x14ac:dyDescent="0.2">
      <c r="A230" t="s">
        <v>402</v>
      </c>
      <c r="B230" t="s">
        <v>312</v>
      </c>
      <c r="C230" t="s">
        <v>360</v>
      </c>
      <c r="D230">
        <f t="shared" si="15"/>
        <v>1</v>
      </c>
      <c r="E230">
        <v>24</v>
      </c>
      <c r="F230" cm="1">
        <f t="array" ref="F230">INDEX(lootrate_tbl!$C$2:$C$256,MATCH(调查点描述!I230&amp;调查点描述!J230,lootrate_tbl!$A$2:$A$256&amp;lootrate_tbl!$B$2:$B$256,0))</f>
        <v>1.35</v>
      </c>
      <c r="G230" t="str">
        <f t="shared" si="23"/>
        <v>[collapse=查看详细][img]./mon_202208/31/i2Q180-bb7wXkZ5oT3cS18m-pt.png[/img][/collapse]</v>
      </c>
      <c r="H230" s="3" t="s">
        <v>464</v>
      </c>
      <c r="I230">
        <v>1</v>
      </c>
      <c r="J230">
        <v>0</v>
      </c>
    </row>
    <row r="231" spans="1:10" x14ac:dyDescent="0.2">
      <c r="A231" t="s">
        <v>402</v>
      </c>
      <c r="B231" t="s">
        <v>313</v>
      </c>
      <c r="C231" t="s">
        <v>383</v>
      </c>
      <c r="D231">
        <f t="shared" si="15"/>
        <v>2</v>
      </c>
      <c r="E231">
        <v>12</v>
      </c>
      <c r="F231" cm="1">
        <f t="array" ref="F231">INDEX(lootrate_tbl!$C$2:$C$256,MATCH(调查点描述!I231&amp;调查点描述!J231,lootrate_tbl!$A$2:$A$256&amp;lootrate_tbl!$B$2:$B$256,0))</f>
        <v>1.35</v>
      </c>
      <c r="G231" t="str">
        <f t="shared" si="23"/>
        <v>[collapse=查看详细][img]./mon_202208/31/i2Q180-ftzcXkZ5nT3cS18m-pt.png[/img][/collapse]</v>
      </c>
      <c r="H231" s="3" t="s">
        <v>465</v>
      </c>
      <c r="I231">
        <v>2</v>
      </c>
      <c r="J231">
        <v>0</v>
      </c>
    </row>
    <row r="232" spans="1:10" x14ac:dyDescent="0.2">
      <c r="A232" t="s">
        <v>402</v>
      </c>
      <c r="B232" t="s">
        <v>314</v>
      </c>
      <c r="C232" t="s">
        <v>594</v>
      </c>
      <c r="D232">
        <v>1</v>
      </c>
      <c r="E232">
        <v>24</v>
      </c>
      <c r="F232" cm="1">
        <f t="array" ref="F232">INDEX(lootrate_tbl!$C$2:$C$256,MATCH(调查点描述!I232&amp;调查点描述!J232,lootrate_tbl!$A$2:$A$256&amp;lootrate_tbl!$B$2:$B$256,0))</f>
        <v>1.35</v>
      </c>
      <c r="G232" t="str">
        <f t="shared" si="23"/>
        <v>[collapse=查看详细][img]./mon_202208/31/i2Q180-k7cyXmZ67T3cS18m-pt.png[/img][/collapse]</v>
      </c>
      <c r="H232" s="3" t="s">
        <v>466</v>
      </c>
      <c r="I232">
        <v>1</v>
      </c>
      <c r="J232">
        <v>0</v>
      </c>
    </row>
    <row r="233" spans="1:10" x14ac:dyDescent="0.2">
      <c r="A233" t="s">
        <v>402</v>
      </c>
      <c r="B233" t="s">
        <v>315</v>
      </c>
      <c r="C233" t="s">
        <v>595</v>
      </c>
      <c r="D233">
        <v>1</v>
      </c>
      <c r="E233">
        <v>12</v>
      </c>
      <c r="F233" cm="1">
        <f t="array" ref="F233">INDEX(lootrate_tbl!$C$2:$C$256,MATCH(调查点描述!I233&amp;调查点描述!J233,lootrate_tbl!$A$2:$A$256&amp;lootrate_tbl!$B$2:$B$256,0))</f>
        <v>1.35</v>
      </c>
      <c r="G233" t="str">
        <f t="shared" ref="G233" si="24">"[collapse=查看详细][img]"&amp;REPLACE(H233,1,LEN("https://img.nga.178.com/attachments"),".")&amp;"[/img][/collapse]"</f>
        <v>[collapse=查看详细][img]./mon_202208/31/i2Q180-k7cyXmZ67T3cS18m-pt.png[/img][/collapse]</v>
      </c>
      <c r="H233" s="3" t="s">
        <v>466</v>
      </c>
      <c r="I233">
        <v>1</v>
      </c>
      <c r="J233">
        <v>0</v>
      </c>
    </row>
    <row r="234" spans="1:10" x14ac:dyDescent="0.2">
      <c r="A234" t="s">
        <v>402</v>
      </c>
      <c r="B234" t="s">
        <v>316</v>
      </c>
      <c r="C234" t="s">
        <v>353</v>
      </c>
      <c r="D234">
        <f t="shared" si="15"/>
        <v>1</v>
      </c>
      <c r="E234">
        <v>12</v>
      </c>
      <c r="F234" cm="1">
        <f t="array" ref="F234">INDEX(lootrate_tbl!$C$2:$C$256,MATCH(调查点描述!I234&amp;调查点描述!J234,lootrate_tbl!$A$2:$A$256&amp;lootrate_tbl!$B$2:$B$256,0))</f>
        <v>1.35</v>
      </c>
      <c r="G234" t="str">
        <f t="shared" si="23"/>
        <v>[collapse=查看详细][img]./mon_202208/31/i2Q180-ol0XlZ5zT3cS18m-pt.png[/img][/collapse]</v>
      </c>
      <c r="H234" s="3" t="s">
        <v>467</v>
      </c>
      <c r="I234">
        <v>1</v>
      </c>
      <c r="J234">
        <v>0</v>
      </c>
    </row>
    <row r="235" spans="1:10" x14ac:dyDescent="0.2">
      <c r="A235" t="s">
        <v>402</v>
      </c>
      <c r="B235" t="s">
        <v>596</v>
      </c>
      <c r="C235" t="s">
        <v>413</v>
      </c>
      <c r="D235">
        <f t="shared" si="15"/>
        <v>2</v>
      </c>
      <c r="E235">
        <v>12</v>
      </c>
      <c r="F235" cm="1">
        <f t="array" ref="F235">INDEX(lootrate_tbl!$C$2:$C$256,MATCH(调查点描述!I235&amp;调查点描述!J235,lootrate_tbl!$A$2:$A$256&amp;lootrate_tbl!$B$2:$B$256,0))</f>
        <v>1.35</v>
      </c>
      <c r="G235" t="str">
        <f>"[collapse=查看详细][img]"&amp;REPLACE(H235,1,LEN("https://img.nga.178.com/attachments"),".")&amp;"[/img][/collapse]"</f>
        <v>[collapse=查看详细][img]./mon_202208/31/i2Q180-505aXnZ6cT3cS18m-pt.png[/img][/collapse]</v>
      </c>
      <c r="H235" s="3" t="s">
        <v>468</v>
      </c>
      <c r="I235">
        <v>2</v>
      </c>
      <c r="J235">
        <v>0</v>
      </c>
    </row>
    <row r="236" spans="1:10" x14ac:dyDescent="0.2">
      <c r="A236" t="s">
        <v>402</v>
      </c>
      <c r="B236" t="s">
        <v>589</v>
      </c>
      <c r="C236" t="s">
        <v>549</v>
      </c>
      <c r="D236">
        <v>1</v>
      </c>
      <c r="E236">
        <v>12</v>
      </c>
      <c r="F236" cm="1">
        <f t="array" ref="F236">INDEX(lootrate_tbl!$C$2:$C$256,MATCH(调查点描述!I236&amp;调查点描述!J236,lootrate_tbl!$A$2:$A$256&amp;lootrate_tbl!$B$2:$B$256,0))</f>
        <v>1.35</v>
      </c>
      <c r="G236" t="str">
        <f t="shared" si="23"/>
        <v>[collapse=查看详细][img]./mon_202209/22/i2Q182-806cZkT3cSsg-gg.jpg[/img][/collapse]</v>
      </c>
      <c r="H236" s="3" t="s">
        <v>577</v>
      </c>
      <c r="I236">
        <v>1</v>
      </c>
      <c r="J236">
        <v>0</v>
      </c>
    </row>
    <row r="237" spans="1:10" x14ac:dyDescent="0.2">
      <c r="A237" t="s">
        <v>404</v>
      </c>
      <c r="B237" t="s">
        <v>388</v>
      </c>
      <c r="C237" t="s">
        <v>387</v>
      </c>
      <c r="D237">
        <f t="shared" si="15"/>
        <v>1</v>
      </c>
      <c r="E237">
        <v>12</v>
      </c>
      <c r="F237" cm="1">
        <f t="array" ref="F237">INDEX(lootrate_tbl!$C$2:$C$256,MATCH(调查点描述!I237&amp;调查点描述!J237,lootrate_tbl!$A$2:$A$256&amp;lootrate_tbl!$B$2:$B$256,0))</f>
        <v>1.35</v>
      </c>
      <c r="G237" t="str">
        <f t="shared" si="23"/>
        <v>[collapse=查看详细][img]./mon_202208/31/i2Q180-gi8sXlZ5yT3cS18m-pt.png[/img][/collapse]</v>
      </c>
      <c r="H237" s="3" t="s">
        <v>470</v>
      </c>
      <c r="I237">
        <v>1</v>
      </c>
      <c r="J237">
        <v>0</v>
      </c>
    </row>
    <row r="238" spans="1:10" x14ac:dyDescent="0.2">
      <c r="A238" t="s">
        <v>403</v>
      </c>
      <c r="B238" t="s">
        <v>318</v>
      </c>
      <c r="C238" t="s">
        <v>361</v>
      </c>
      <c r="D238">
        <f t="shared" si="15"/>
        <v>1</v>
      </c>
      <c r="E238">
        <v>12</v>
      </c>
      <c r="F238" cm="1">
        <f t="array" ref="F238">INDEX(lootrate_tbl!$C$2:$C$256,MATCH(调查点描述!I238&amp;调查点描述!J238,lootrate_tbl!$A$2:$A$256&amp;lootrate_tbl!$B$2:$B$256,0))</f>
        <v>1.35</v>
      </c>
      <c r="G238" t="str">
        <f t="shared" si="23"/>
        <v>[collapse=查看详细][img]./mon_202208/31/i2Q180-jt3XmZ64T3cS18m-pt.png[/img][/collapse]</v>
      </c>
      <c r="H238" s="3" t="s">
        <v>471</v>
      </c>
      <c r="I238">
        <v>1</v>
      </c>
      <c r="J238">
        <v>0</v>
      </c>
    </row>
    <row r="239" spans="1:10" x14ac:dyDescent="0.2">
      <c r="A239" t="s">
        <v>403</v>
      </c>
      <c r="B239" t="s">
        <v>418</v>
      </c>
      <c r="C239" t="s">
        <v>416</v>
      </c>
      <c r="D239">
        <v>4</v>
      </c>
      <c r="E239" t="s">
        <v>548</v>
      </c>
      <c r="F239" cm="1">
        <f t="array" ref="F239">INDEX(lootrate_tbl!$C$2:$C$256,MATCH(调查点描述!I239&amp;调查点描述!J239,lootrate_tbl!$A$2:$A$256&amp;lootrate_tbl!$B$2:$B$256,0))</f>
        <v>1.35</v>
      </c>
      <c r="G239" t="str">
        <f t="shared" si="23"/>
        <v>[collapse=查看详细][img]./mon_202208/31/i2Q180-fx22XmZ60T3cS18m-pt.png[/img][/collapse]</v>
      </c>
      <c r="H239" s="3" t="s">
        <v>472</v>
      </c>
      <c r="I239">
        <v>4</v>
      </c>
      <c r="J239">
        <v>0</v>
      </c>
    </row>
    <row r="240" spans="1:10" x14ac:dyDescent="0.2">
      <c r="A240" t="s">
        <v>405</v>
      </c>
      <c r="B240" t="s">
        <v>530</v>
      </c>
      <c r="C240" t="s">
        <v>384</v>
      </c>
      <c r="D240">
        <f t="shared" si="15"/>
        <v>2</v>
      </c>
      <c r="E240">
        <v>12</v>
      </c>
      <c r="F240" cm="1">
        <f t="array" ref="F240">INDEX(lootrate_tbl!$C$2:$C$256,MATCH(调查点描述!I240&amp;调查点描述!J240,lootrate_tbl!$A$2:$A$256&amp;lootrate_tbl!$B$2:$B$256,0))</f>
        <v>1.425</v>
      </c>
      <c r="G240" t="str">
        <f t="shared" ref="G240:G256" si="25">"[collapse=查看详细][img]"&amp;REPLACE(H240,1,LEN("https://img.nga.178.com/attachments"),".")&amp;"[/img][/collapse]"</f>
        <v>[collapse=查看详细][img]./mon_202208/31/i2Q180-kwvXlZ5vT3cS18g-p0.png[/img][/collapse]</v>
      </c>
      <c r="H240" s="3" t="s">
        <v>473</v>
      </c>
      <c r="I240">
        <v>1</v>
      </c>
      <c r="J240">
        <v>1</v>
      </c>
    </row>
    <row r="241" spans="1:10" x14ac:dyDescent="0.2">
      <c r="A241" t="s">
        <v>405</v>
      </c>
      <c r="B241" t="s">
        <v>531</v>
      </c>
      <c r="C241" t="s">
        <v>392</v>
      </c>
      <c r="D241">
        <f t="shared" si="15"/>
        <v>1</v>
      </c>
      <c r="E241">
        <v>12</v>
      </c>
      <c r="F241" cm="1">
        <f t="array" ref="F241">INDEX(lootrate_tbl!$C$2:$C$256,MATCH(调查点描述!I241&amp;调查点描述!J241,lootrate_tbl!$A$2:$A$256&amp;lootrate_tbl!$B$2:$B$256,0))</f>
        <v>1.35</v>
      </c>
      <c r="G241" t="str">
        <f t="shared" si="25"/>
        <v>[collapse=查看详细][img]./mon_202208/31/i2Q180-bjxaXlZ5xT3cS18m-pt.png[/img][/collapse]</v>
      </c>
      <c r="H241" s="3" t="s">
        <v>474</v>
      </c>
      <c r="I241">
        <v>1</v>
      </c>
      <c r="J241">
        <v>0</v>
      </c>
    </row>
    <row r="242" spans="1:10" x14ac:dyDescent="0.2">
      <c r="A242" t="s">
        <v>405</v>
      </c>
      <c r="B242" t="s">
        <v>532</v>
      </c>
      <c r="C242" t="s">
        <v>362</v>
      </c>
      <c r="D242">
        <f t="shared" si="15"/>
        <v>1</v>
      </c>
      <c r="E242">
        <v>12</v>
      </c>
      <c r="F242" cm="1">
        <f t="array" ref="F242">INDEX(lootrate_tbl!$C$2:$C$256,MATCH(调查点描述!I242&amp;调查点描述!J242,lootrate_tbl!$A$2:$A$256&amp;lootrate_tbl!$B$2:$B$256,0))</f>
        <v>1.35</v>
      </c>
      <c r="G242" t="str">
        <f t="shared" si="25"/>
        <v>[collapse=查看详细][img]./mon_202208/31/i2Q180-foanXmZ61T3cS18m-pt.png[/img][/collapse]</v>
      </c>
      <c r="H242" s="3" t="s">
        <v>475</v>
      </c>
      <c r="I242">
        <v>1</v>
      </c>
      <c r="J242">
        <v>0</v>
      </c>
    </row>
    <row r="243" spans="1:10" x14ac:dyDescent="0.2">
      <c r="A243" t="s">
        <v>405</v>
      </c>
      <c r="B243" t="s">
        <v>533</v>
      </c>
      <c r="C243" t="s">
        <v>363</v>
      </c>
      <c r="D243">
        <f t="shared" si="15"/>
        <v>1</v>
      </c>
      <c r="E243">
        <v>12</v>
      </c>
      <c r="F243" cm="1">
        <f t="array" ref="F243">INDEX(lootrate_tbl!$C$2:$C$256,MATCH(调查点描述!I243&amp;调查点描述!J243,lootrate_tbl!$A$2:$A$256&amp;lootrate_tbl!$B$2:$B$256,0))</f>
        <v>1.35</v>
      </c>
      <c r="G243" t="str">
        <f t="shared" si="25"/>
        <v>[collapse=查看详细][img]./mon_202208/31/i2Q180-i8fyXlZ5wT3cS18m-pt.png[/img][/collapse]</v>
      </c>
      <c r="H243" s="3" t="s">
        <v>476</v>
      </c>
      <c r="I243">
        <v>1</v>
      </c>
      <c r="J243">
        <v>0</v>
      </c>
    </row>
    <row r="244" spans="1:10" x14ac:dyDescent="0.2">
      <c r="A244" t="s">
        <v>405</v>
      </c>
      <c r="B244" t="s">
        <v>534</v>
      </c>
      <c r="C244" t="s">
        <v>364</v>
      </c>
      <c r="D244">
        <f t="shared" si="15"/>
        <v>1</v>
      </c>
      <c r="E244">
        <v>12</v>
      </c>
      <c r="F244" cm="1">
        <f t="array" ref="F244">INDEX(lootrate_tbl!$C$2:$C$256,MATCH(调查点描述!I244&amp;调查点描述!J244,lootrate_tbl!$A$2:$A$256&amp;lootrate_tbl!$B$2:$B$256,0))</f>
        <v>1.35</v>
      </c>
      <c r="G244" t="str">
        <f t="shared" si="25"/>
        <v>[collapse=查看详细][img]./mon_202208/31/i2Q180-kbebXmZ68T3cS18m-pt.png[/img][/collapse]</v>
      </c>
      <c r="H244" s="3" t="s">
        <v>477</v>
      </c>
      <c r="I244">
        <v>1</v>
      </c>
      <c r="J244">
        <v>0</v>
      </c>
    </row>
    <row r="245" spans="1:10" x14ac:dyDescent="0.2">
      <c r="A245" t="s">
        <v>405</v>
      </c>
      <c r="B245" t="s">
        <v>389</v>
      </c>
      <c r="C245" t="s">
        <v>390</v>
      </c>
      <c r="D245">
        <f t="shared" si="15"/>
        <v>1</v>
      </c>
      <c r="E245">
        <v>12</v>
      </c>
      <c r="F245" cm="1">
        <f t="array" ref="F245">INDEX(lootrate_tbl!$C$2:$C$256,MATCH(调查点描述!I245&amp;调查点描述!J245,lootrate_tbl!$A$2:$A$256&amp;lootrate_tbl!$B$2:$B$256,0))</f>
        <v>1.35</v>
      </c>
      <c r="G245" t="str">
        <f t="shared" si="25"/>
        <v>[collapse=查看详细][img]./mon_202208/31/i2Q180-8nepZhT3cSsg-gg.jpg[/img][/collapse]</v>
      </c>
      <c r="H245" s="3" t="s">
        <v>478</v>
      </c>
      <c r="I245">
        <v>1</v>
      </c>
      <c r="J245">
        <v>0</v>
      </c>
    </row>
    <row r="246" spans="1:10" x14ac:dyDescent="0.2">
      <c r="A246" t="s">
        <v>405</v>
      </c>
      <c r="B246" t="s">
        <v>505</v>
      </c>
      <c r="C246" t="s">
        <v>506</v>
      </c>
      <c r="D246">
        <f t="shared" si="15"/>
        <v>1</v>
      </c>
      <c r="E246">
        <v>12</v>
      </c>
      <c r="F246" cm="1">
        <f t="array" ref="F246">INDEX(lootrate_tbl!$C$2:$C$256,MATCH(调查点描述!I246&amp;调查点描述!J246,lootrate_tbl!$A$2:$A$256&amp;lootrate_tbl!$B$2:$B$256,0))</f>
        <v>1.35</v>
      </c>
      <c r="G246" t="str">
        <f t="shared" si="25"/>
        <v>[collapse=查看详细][img]./mon_202208/31/i2Q180-hiivXjZ5fT3cS18m-pt.png[/img][/collapse]</v>
      </c>
      <c r="H246" s="3" t="s">
        <v>479</v>
      </c>
      <c r="I246">
        <v>1</v>
      </c>
      <c r="J246">
        <v>0</v>
      </c>
    </row>
    <row r="247" spans="1:10" x14ac:dyDescent="0.2">
      <c r="A247" t="s">
        <v>405</v>
      </c>
      <c r="B247" t="s">
        <v>535</v>
      </c>
      <c r="C247" t="s">
        <v>507</v>
      </c>
      <c r="D247">
        <f t="shared" si="15"/>
        <v>1</v>
      </c>
      <c r="E247">
        <v>12</v>
      </c>
      <c r="F247" cm="1">
        <f t="array" ref="F247">INDEX(lootrate_tbl!$C$2:$C$256,MATCH(调查点描述!I247&amp;调查点描述!J247,lootrate_tbl!$A$2:$A$256&amp;lootrate_tbl!$B$2:$B$256,0))</f>
        <v>1.35</v>
      </c>
      <c r="G247" t="str">
        <f t="shared" si="25"/>
        <v>[collapse=查看详细][img]./mon_202208/31/i2Q180-24pmXnZ6gT3cS18m-pt.png[/img][/collapse]</v>
      </c>
      <c r="H247" s="3" t="s">
        <v>480</v>
      </c>
      <c r="I247">
        <v>1</v>
      </c>
      <c r="J247">
        <v>0</v>
      </c>
    </row>
    <row r="248" spans="1:10" x14ac:dyDescent="0.2">
      <c r="A248" t="s">
        <v>402</v>
      </c>
      <c r="B248" t="s">
        <v>319</v>
      </c>
      <c r="C248" t="s">
        <v>391</v>
      </c>
      <c r="D248">
        <f t="shared" si="15"/>
        <v>2</v>
      </c>
      <c r="E248">
        <v>24</v>
      </c>
      <c r="F248" cm="1">
        <f t="array" ref="F248">INDEX(lootrate_tbl!$C$2:$C$256,MATCH(调查点描述!I248&amp;调查点描述!J248,lootrate_tbl!$A$2:$A$256&amp;lootrate_tbl!$B$2:$B$256,0))</f>
        <v>1.425</v>
      </c>
      <c r="G248" t="str">
        <f t="shared" si="25"/>
        <v>[collapse=查看详细][img]./mon_202208/31/i2Q180-9jspXiZ4xT3cS18m-pt.png[/img][/collapse]</v>
      </c>
      <c r="H248" s="3" t="s">
        <v>481</v>
      </c>
      <c r="I248">
        <v>1</v>
      </c>
      <c r="J248">
        <v>1</v>
      </c>
    </row>
    <row r="249" spans="1:10" x14ac:dyDescent="0.2">
      <c r="A249" t="s">
        <v>402</v>
      </c>
      <c r="B249" t="s">
        <v>320</v>
      </c>
      <c r="C249" t="s">
        <v>365</v>
      </c>
      <c r="D249">
        <f t="shared" si="15"/>
        <v>1</v>
      </c>
      <c r="E249">
        <v>24</v>
      </c>
      <c r="F249" cm="1">
        <f t="array" ref="F249">INDEX(lootrate_tbl!$C$2:$C$256,MATCH(调查点描述!I249&amp;调查点描述!J249,lootrate_tbl!$A$2:$A$256&amp;lootrate_tbl!$B$2:$B$256,0))</f>
        <v>1.35</v>
      </c>
      <c r="G249" t="str">
        <f t="shared" si="25"/>
        <v>[collapse=查看详细][img]./mon_202208/31/i2Q180-ezjfXiZ52T3cS18m-pt.png[/img][/collapse]</v>
      </c>
      <c r="H249" s="3" t="s">
        <v>482</v>
      </c>
      <c r="I249">
        <v>1</v>
      </c>
      <c r="J249">
        <v>0</v>
      </c>
    </row>
    <row r="250" spans="1:10" x14ac:dyDescent="0.2">
      <c r="A250" t="s">
        <v>402</v>
      </c>
      <c r="B250" t="s">
        <v>321</v>
      </c>
      <c r="C250" t="s">
        <v>366</v>
      </c>
      <c r="D250">
        <f t="shared" si="15"/>
        <v>1</v>
      </c>
      <c r="E250">
        <v>24</v>
      </c>
      <c r="F250" cm="1">
        <f t="array" ref="F250">INDEX(lootrate_tbl!$C$2:$C$256,MATCH(调查点描述!I250&amp;调查点描述!J250,lootrate_tbl!$A$2:$A$256&amp;lootrate_tbl!$B$2:$B$256,0))</f>
        <v>1.35</v>
      </c>
      <c r="G250" t="str">
        <f t="shared" si="25"/>
        <v>[collapse=查看详细][img]./mon_202209/23/i2Q182-8k1sZhT3cSsg-gg.jpg[/img][/collapse]</v>
      </c>
      <c r="H250" s="3" t="s">
        <v>593</v>
      </c>
      <c r="I250">
        <v>1</v>
      </c>
      <c r="J250">
        <v>0</v>
      </c>
    </row>
    <row r="251" spans="1:10" x14ac:dyDescent="0.2">
      <c r="A251" t="s">
        <v>402</v>
      </c>
      <c r="B251" t="s">
        <v>322</v>
      </c>
      <c r="C251" t="s">
        <v>367</v>
      </c>
      <c r="D251">
        <f t="shared" si="15"/>
        <v>1</v>
      </c>
      <c r="E251">
        <v>24</v>
      </c>
      <c r="F251" cm="1">
        <f t="array" ref="F251">INDEX(lootrate_tbl!$C$2:$C$256,MATCH(调查点描述!I251&amp;调查点描述!J251,lootrate_tbl!$A$2:$A$256&amp;lootrate_tbl!$B$2:$B$256,0))</f>
        <v>1.35</v>
      </c>
      <c r="G251" t="str">
        <f t="shared" si="25"/>
        <v>[collapse=查看详细][img]./mon_202208/31/i2Q180-37k4XmZ65T3cS18m-pt.png[/img][/collapse]</v>
      </c>
      <c r="H251" s="3" t="s">
        <v>483</v>
      </c>
      <c r="I251">
        <v>1</v>
      </c>
      <c r="J251">
        <v>0</v>
      </c>
    </row>
    <row r="252" spans="1:10" x14ac:dyDescent="0.2">
      <c r="A252" t="s">
        <v>402</v>
      </c>
      <c r="B252" t="s">
        <v>323</v>
      </c>
      <c r="C252" t="s">
        <v>368</v>
      </c>
      <c r="D252">
        <f t="shared" si="15"/>
        <v>1</v>
      </c>
      <c r="E252">
        <v>24</v>
      </c>
      <c r="F252" cm="1">
        <f t="array" ref="F252">INDEX(lootrate_tbl!$C$2:$C$256,MATCH(调查点描述!I252&amp;调查点描述!J252,lootrate_tbl!$A$2:$A$256&amp;lootrate_tbl!$B$2:$B$256,0))</f>
        <v>1.35</v>
      </c>
      <c r="G252" t="str">
        <f t="shared" si="25"/>
        <v>[collapse=查看详细][img]./mon_202208/31/i2Q180-7fk3XmZ61T3cS18m-pt.png[/img][/collapse]</v>
      </c>
      <c r="H252" s="3" t="s">
        <v>484</v>
      </c>
      <c r="I252">
        <v>1</v>
      </c>
      <c r="J252">
        <v>0</v>
      </c>
    </row>
    <row r="253" spans="1:10" x14ac:dyDescent="0.2">
      <c r="A253" t="s">
        <v>402</v>
      </c>
      <c r="B253" t="s">
        <v>324</v>
      </c>
      <c r="C253" t="s">
        <v>369</v>
      </c>
      <c r="D253">
        <f t="shared" ref="D253:D255" si="26">I253+J253</f>
        <v>1</v>
      </c>
      <c r="E253">
        <v>24</v>
      </c>
      <c r="F253" cm="1">
        <f t="array" ref="F253">INDEX(lootrate_tbl!$C$2:$C$256,MATCH(调查点描述!I253&amp;调查点描述!J253,lootrate_tbl!$A$2:$A$256&amp;lootrate_tbl!$B$2:$B$256,0))</f>
        <v>1.35</v>
      </c>
      <c r="G253" t="str">
        <f t="shared" si="25"/>
        <v>[collapse=查看详细][img]./mon_202208/31/i2Q180-a6hhXmZ64T3cS18m-pt.png[/img][/collapse]</v>
      </c>
      <c r="H253" s="3" t="s">
        <v>485</v>
      </c>
      <c r="I253">
        <v>1</v>
      </c>
      <c r="J253">
        <v>0</v>
      </c>
    </row>
    <row r="254" spans="1:10" x14ac:dyDescent="0.2">
      <c r="A254" t="s">
        <v>402</v>
      </c>
      <c r="B254" t="s">
        <v>325</v>
      </c>
      <c r="C254" t="s">
        <v>370</v>
      </c>
      <c r="D254">
        <f t="shared" si="26"/>
        <v>1</v>
      </c>
      <c r="E254">
        <v>24</v>
      </c>
      <c r="F254" cm="1">
        <f t="array" ref="F254">INDEX(lootrate_tbl!$C$2:$C$256,MATCH(调查点描述!I254&amp;调查点描述!J254,lootrate_tbl!$A$2:$A$256&amp;lootrate_tbl!$B$2:$B$256,0))</f>
        <v>1.35</v>
      </c>
      <c r="G254" t="str">
        <f t="shared" si="25"/>
        <v>[collapse=查看详细][img]./mon_202208/31/i2Q180-f0p3XlZ5rT3cS18m-pt.png[/img][/collapse]</v>
      </c>
      <c r="H254" s="3" t="s">
        <v>486</v>
      </c>
      <c r="I254">
        <v>1</v>
      </c>
      <c r="J254">
        <v>0</v>
      </c>
    </row>
    <row r="255" spans="1:10" x14ac:dyDescent="0.2">
      <c r="A255" t="s">
        <v>402</v>
      </c>
      <c r="B255" t="s">
        <v>326</v>
      </c>
      <c r="C255" t="s">
        <v>371</v>
      </c>
      <c r="D255">
        <f t="shared" si="26"/>
        <v>1</v>
      </c>
      <c r="E255">
        <v>24</v>
      </c>
      <c r="F255" cm="1">
        <f t="array" ref="F255">INDEX(lootrate_tbl!$C$2:$C$256,MATCH(调查点描述!I255&amp;调查点描述!J255,lootrate_tbl!$A$2:$A$256&amp;lootrate_tbl!$B$2:$B$256,0))</f>
        <v>1.35</v>
      </c>
      <c r="G255" t="str">
        <f t="shared" si="25"/>
        <v>[collapse=查看详细][img]./mon_202208/31/i2Q180-k37fXkZ5jT3cS18m-pt.png[/img][/collapse]</v>
      </c>
      <c r="H255" s="3" t="s">
        <v>487</v>
      </c>
      <c r="I255">
        <v>1</v>
      </c>
      <c r="J255">
        <v>0</v>
      </c>
    </row>
    <row r="256" spans="1:10" x14ac:dyDescent="0.2">
      <c r="A256" t="s">
        <v>402</v>
      </c>
      <c r="B256" t="s">
        <v>586</v>
      </c>
      <c r="C256" t="s">
        <v>587</v>
      </c>
      <c r="D256">
        <v>1</v>
      </c>
      <c r="E256" t="s">
        <v>548</v>
      </c>
      <c r="F256" cm="1">
        <f t="array" ref="F256">INDEX(lootrate_tbl!$C$2:$C$256,MATCH(调查点描述!I256&amp;调查点描述!J256,lootrate_tbl!$A$2:$A$256&amp;lootrate_tbl!$B$2:$B$256,0))</f>
        <v>1.35</v>
      </c>
      <c r="G256" t="str">
        <f t="shared" si="25"/>
        <v>[collapse=查看详细][img]./mon_202209/22/i2Q182-d3tsK2bT3cSsg-gg.jpg[/img][/collapse]</v>
      </c>
      <c r="H256" s="3" t="s">
        <v>590</v>
      </c>
      <c r="I256">
        <v>1</v>
      </c>
      <c r="J256">
        <v>0</v>
      </c>
    </row>
    <row r="257" spans="1:10" ht="18" x14ac:dyDescent="0.2">
      <c r="A257" s="2"/>
      <c r="B257" s="2"/>
      <c r="C257" s="2"/>
      <c r="D257" s="2"/>
      <c r="E257" s="2"/>
      <c r="F257" t="e" cm="1">
        <f t="array" ref="F257">INDEX(lootrate_tbl!$C$2:$C$256,MATCH(调查点描述!I257&amp;调查点描述!J257,lootrate_tbl!$A$2:$A$256&amp;lootrate_tbl!$B$2:$B$256,0))</f>
        <v>#N/A</v>
      </c>
      <c r="G257" s="2"/>
      <c r="H257" s="2"/>
      <c r="I257" s="2"/>
      <c r="J257" s="2"/>
    </row>
    <row r="258" spans="1:10" x14ac:dyDescent="0.2">
      <c r="A258" t="s">
        <v>406</v>
      </c>
      <c r="B258" t="s">
        <v>330</v>
      </c>
      <c r="C258" t="s">
        <v>570</v>
      </c>
      <c r="D258">
        <f t="shared" ref="D258:D259" si="27">I258+J258</f>
        <v>1</v>
      </c>
      <c r="E258">
        <v>24</v>
      </c>
      <c r="F258" cm="1">
        <f t="array" ref="F258">INDEX(lootrate_tbl!$C$2:$C$256,MATCH(调查点描述!I258&amp;调查点描述!J258,lootrate_tbl!$A$2:$A$256&amp;lootrate_tbl!$B$2:$B$256,0))</f>
        <v>1.35</v>
      </c>
      <c r="G258" t="str">
        <f t="shared" ref="G258:G259" si="28">"[collapse=查看详细][img]"&amp;REPLACE(H258,1,LEN("https://img.nga.178.com/attachments"),".")&amp;"[/img][/collapse]"</f>
        <v>[collapse=查看详细][img]./mon_202208/31/i2Q180-8klrXhZ4rT3cS18m-pt.png[/img][/collapse]</v>
      </c>
      <c r="H258" s="3" t="s">
        <v>492</v>
      </c>
      <c r="I258">
        <v>1</v>
      </c>
      <c r="J258">
        <v>0</v>
      </c>
    </row>
    <row r="259" spans="1:10" x14ac:dyDescent="0.2">
      <c r="A259" t="s">
        <v>406</v>
      </c>
      <c r="B259" t="s">
        <v>331</v>
      </c>
      <c r="C259" t="s">
        <v>571</v>
      </c>
      <c r="D259">
        <f t="shared" si="27"/>
        <v>5</v>
      </c>
      <c r="E259">
        <v>24</v>
      </c>
      <c r="F259" cm="1">
        <f t="array" ref="F259">INDEX(lootrate_tbl!$C$2:$C$256,MATCH(调查点描述!I259&amp;调查点描述!J259,lootrate_tbl!$A$2:$A$256&amp;lootrate_tbl!$B$2:$B$256,0))</f>
        <v>1.35</v>
      </c>
      <c r="G259" t="str">
        <f t="shared" si="28"/>
        <v>[collapse=查看详细][img]./mon_202209/22/i2Q182-kp3oZdT3cSsg-gg.jpg[/img][/collapse]</v>
      </c>
      <c r="H259" s="3" t="s">
        <v>578</v>
      </c>
      <c r="I259">
        <v>5</v>
      </c>
      <c r="J259">
        <v>0</v>
      </c>
    </row>
    <row r="260" spans="1:10" x14ac:dyDescent="0.2">
      <c r="A260" t="s">
        <v>406</v>
      </c>
      <c r="B260" t="s">
        <v>332</v>
      </c>
      <c r="C260" t="s">
        <v>572</v>
      </c>
      <c r="D260">
        <f>I260+J260</f>
        <v>1</v>
      </c>
      <c r="E260">
        <v>24</v>
      </c>
      <c r="F260" cm="1">
        <f t="array" ref="F260">INDEX(lootrate_tbl!$C$2:$C$256,MATCH(调查点描述!I260&amp;调查点描述!J260,lootrate_tbl!$A$2:$A$256&amp;lootrate_tbl!$B$2:$B$256,0))</f>
        <v>1.35</v>
      </c>
      <c r="G260" t="str">
        <f t="shared" ref="G260:G262" si="29">"[collapse=查看详细][img]"&amp;REPLACE(H260,1,LEN("https://img.nga.178.com/attachments"),".")&amp;"[/img][/collapse]"</f>
        <v>[collapse=查看详细][img]./mon_202209/26/i2Qjlc-avhlZ1hT3cS18m-pt.png[/img][/collapse]</v>
      </c>
      <c r="H260" t="s">
        <v>598</v>
      </c>
      <c r="I260">
        <v>1</v>
      </c>
      <c r="J260">
        <v>0</v>
      </c>
    </row>
    <row r="261" spans="1:10" x14ac:dyDescent="0.2">
      <c r="A261" t="s">
        <v>406</v>
      </c>
      <c r="B261" t="s">
        <v>415</v>
      </c>
      <c r="C261" t="s">
        <v>573</v>
      </c>
      <c r="D261">
        <f>I261+J261</f>
        <v>1</v>
      </c>
      <c r="E261">
        <v>24</v>
      </c>
      <c r="F261" cm="1">
        <f t="array" ref="F261">INDEX(lootrate_tbl!$C$2:$C$256,MATCH(调查点描述!I261&amp;调查点描述!J261,lootrate_tbl!$A$2:$A$256&amp;lootrate_tbl!$B$2:$B$256,0))</f>
        <v>1.35</v>
      </c>
      <c r="G261" t="str">
        <f t="shared" si="29"/>
        <v>[collapse=查看详细][img]./mon_202209/22/i2Q182-83ecZbT3cSsg-gg.jpg[/img][/collapse]</v>
      </c>
      <c r="H261" s="3" t="s">
        <v>597</v>
      </c>
      <c r="I261">
        <v>1</v>
      </c>
      <c r="J261">
        <v>0</v>
      </c>
    </row>
    <row r="262" spans="1:10" x14ac:dyDescent="0.2">
      <c r="A262" t="s">
        <v>406</v>
      </c>
      <c r="B262" t="s">
        <v>536</v>
      </c>
      <c r="C262" t="s">
        <v>573</v>
      </c>
      <c r="D262">
        <f>I262+J262</f>
        <v>1</v>
      </c>
      <c r="E262">
        <v>24</v>
      </c>
      <c r="F262" cm="1">
        <f t="array" ref="F262">INDEX(lootrate_tbl!$C$2:$C$256,MATCH(调查点描述!I262&amp;调查点描述!J262,lootrate_tbl!$A$2:$A$256&amp;lootrate_tbl!$B$2:$B$256,0))</f>
        <v>1.35</v>
      </c>
      <c r="G262" t="str">
        <f t="shared" si="29"/>
        <v>[collapse=查看详细][img]./mon_202208/31/i2Q180-fzdrXfZ43T3cS18m-pt.png[/img][/collapse]</v>
      </c>
      <c r="H262" s="3" t="s">
        <v>493</v>
      </c>
      <c r="I262">
        <v>1</v>
      </c>
      <c r="J262">
        <v>0</v>
      </c>
    </row>
    <row r="263" spans="1:10" ht="18" x14ac:dyDescent="0.2">
      <c r="A263" s="2"/>
      <c r="B263" s="2"/>
      <c r="C263" s="2"/>
      <c r="D263" s="2"/>
      <c r="E263" s="2"/>
      <c r="F263" t="e" cm="1">
        <f t="array" ref="F263">INDEX(lootrate_tbl!$C$2:$C$256,MATCH(调查点描述!I263&amp;调查点描述!J263,lootrate_tbl!$A$2:$A$256&amp;lootrate_tbl!$B$2:$B$256,0))</f>
        <v>#N/A</v>
      </c>
      <c r="G263" s="2"/>
      <c r="H263" s="2"/>
      <c r="I263" s="2"/>
      <c r="J263" s="2"/>
    </row>
    <row r="264" spans="1:10" x14ac:dyDescent="0.2">
      <c r="A264" t="s">
        <v>405</v>
      </c>
      <c r="B264" t="s">
        <v>327</v>
      </c>
      <c r="C264" t="s">
        <v>508</v>
      </c>
      <c r="D264">
        <f>I264+J264</f>
        <v>1</v>
      </c>
      <c r="E264">
        <v>24</v>
      </c>
      <c r="F264" cm="1">
        <f t="array" ref="F264">INDEX(lootrate_tbl!$C$2:$C$256,MATCH(调查点描述!I264&amp;调查点描述!J264,lootrate_tbl!$A$2:$A$256&amp;lootrate_tbl!$B$2:$B$256,0))</f>
        <v>1.35</v>
      </c>
      <c r="G264" t="str">
        <f>"[collapse=查看详细][img]"&amp;REPLACE(H264,1,LEN("https://img.nga.178.com/attachments"),".")&amp;"[/img][/collapse]"</f>
        <v>[collapse=查看详细][img]./mon_202208/31/i2Q180-3p33XlZ5uT3cS18m-pt.png[/img][/collapse]</v>
      </c>
      <c r="H264" s="3" t="s">
        <v>488</v>
      </c>
      <c r="I264">
        <v>1</v>
      </c>
      <c r="J264">
        <v>0</v>
      </c>
    </row>
    <row r="265" spans="1:10" x14ac:dyDescent="0.2">
      <c r="A265" t="s">
        <v>405</v>
      </c>
      <c r="B265" t="s">
        <v>328</v>
      </c>
      <c r="C265" t="s">
        <v>417</v>
      </c>
      <c r="D265">
        <f>I265+J265</f>
        <v>1</v>
      </c>
      <c r="E265">
        <v>24</v>
      </c>
      <c r="F265" cm="1">
        <f t="array" ref="F265">INDEX(lootrate_tbl!$C$2:$C$256,MATCH(调查点描述!I265&amp;调查点描述!J265,lootrate_tbl!$A$2:$A$256&amp;lootrate_tbl!$B$2:$B$256,0))</f>
        <v>1.35</v>
      </c>
      <c r="G265" t="str">
        <f>"[collapse=查看详细][img]"&amp;REPLACE(H265,1,LEN("https://img.nga.178.com/attachments"),".")&amp;"[/img][/collapse]"</f>
        <v>[collapse=查看详细][img]./mon_202208/31/i2Q180-8a48XfZ47T3cS18m-pt.png[/img][/collapse]</v>
      </c>
      <c r="H265" s="3" t="s">
        <v>489</v>
      </c>
      <c r="I265">
        <v>1</v>
      </c>
      <c r="J265">
        <v>0</v>
      </c>
    </row>
    <row r="266" spans="1:10" x14ac:dyDescent="0.2">
      <c r="A266" t="s">
        <v>405</v>
      </c>
      <c r="B266" t="s">
        <v>329</v>
      </c>
      <c r="C266" t="s">
        <v>568</v>
      </c>
      <c r="D266">
        <f>I266+J266</f>
        <v>1</v>
      </c>
      <c r="E266">
        <v>24</v>
      </c>
      <c r="F266" cm="1">
        <f t="array" ref="F266">INDEX(lootrate_tbl!$C$2:$C$256,MATCH(调查点描述!I266&amp;调查点描述!J266,lootrate_tbl!$A$2:$A$256&amp;lootrate_tbl!$B$2:$B$256,0))</f>
        <v>1.35</v>
      </c>
      <c r="G266" t="str">
        <f>"[collapse=查看详细][img]"&amp;REPLACE(H266,1,LEN("https://img.nga.178.com/attachments"),".")&amp;"[/img][/collapse]"</f>
        <v>[collapse=查看详细][img]./mon_202208/31/i2Q180-4txtXiZ52T3cS18m-pt.png[/img][/collapse]</v>
      </c>
      <c r="H266" s="3" t="s">
        <v>490</v>
      </c>
      <c r="I266">
        <v>1</v>
      </c>
      <c r="J266">
        <v>0</v>
      </c>
    </row>
    <row r="267" spans="1:10" x14ac:dyDescent="0.2">
      <c r="A267" t="s">
        <v>405</v>
      </c>
      <c r="B267" t="s">
        <v>344</v>
      </c>
      <c r="C267" t="s">
        <v>569</v>
      </c>
      <c r="D267">
        <f>I267+J267</f>
        <v>4</v>
      </c>
      <c r="E267">
        <v>24</v>
      </c>
      <c r="F267" cm="1">
        <f t="array" ref="F267">INDEX(lootrate_tbl!$C$2:$C$256,MATCH(调查点描述!I267&amp;调查点描述!J267,lootrate_tbl!$A$2:$A$256&amp;lootrate_tbl!$B$2:$B$256,0))</f>
        <v>1.35</v>
      </c>
      <c r="G267" t="str">
        <f>"[collapse=查看详细][img]"&amp;REPLACE(H267,1,LEN("https://img.nga.178.com/attachments"),".")&amp;"[/img][/collapse]"</f>
        <v>[collapse=查看详细][img]./mon_202208/31/i2Q180-bdx0XgZ4cT3cS18m-pt.png[/img][/collapse]</v>
      </c>
      <c r="H267" s="3" t="s">
        <v>491</v>
      </c>
      <c r="I267">
        <v>4</v>
      </c>
      <c r="J267">
        <v>0</v>
      </c>
    </row>
    <row r="268" spans="1:10" x14ac:dyDescent="0.2">
      <c r="A268" t="s">
        <v>407</v>
      </c>
      <c r="B268" t="s">
        <v>333</v>
      </c>
      <c r="C268" t="s">
        <v>372</v>
      </c>
      <c r="D268">
        <f t="shared" ref="D268:D283" si="30">I268+J268</f>
        <v>1</v>
      </c>
      <c r="E268">
        <v>24</v>
      </c>
      <c r="F268" cm="1">
        <f t="array" ref="F268">INDEX(lootrate_tbl!$C$2:$C$256,MATCH(调查点描述!I268&amp;调查点描述!J268,lootrate_tbl!$A$2:$A$256&amp;lootrate_tbl!$B$2:$B$256,0))</f>
        <v>1.35</v>
      </c>
      <c r="G268" t="str">
        <f t="shared" ref="G268:G275" si="31">"[collapse=查看详细][img]"&amp;REPLACE(H268,1,LEN("https://img.nga.178.com/attachments"),".")&amp;"[/img][/collapse]"</f>
        <v>[collapse=查看详细][img]./mon_202208/31/i2Q180-ds34XnZ6cT3cS18m-pt.png[/img][/collapse]</v>
      </c>
      <c r="H268" s="3" t="s">
        <v>494</v>
      </c>
      <c r="I268">
        <v>1</v>
      </c>
      <c r="J268">
        <v>0</v>
      </c>
    </row>
    <row r="269" spans="1:10" x14ac:dyDescent="0.2">
      <c r="A269" t="s">
        <v>407</v>
      </c>
      <c r="B269" t="s">
        <v>334</v>
      </c>
      <c r="C269" t="s">
        <v>509</v>
      </c>
      <c r="D269">
        <f t="shared" si="30"/>
        <v>1</v>
      </c>
      <c r="E269">
        <v>24</v>
      </c>
      <c r="F269" cm="1">
        <f t="array" ref="F269">INDEX(lootrate_tbl!$C$2:$C$256,MATCH(调查点描述!I269&amp;调查点描述!J269,lootrate_tbl!$A$2:$A$256&amp;lootrate_tbl!$B$2:$B$256,0))</f>
        <v>1.35</v>
      </c>
      <c r="G269" t="str">
        <f t="shared" si="31"/>
        <v>[collapse=查看详细][img]./mon_202208/31/i2Q180-imreXjZ57T3cS18m-pt.png[/img][/collapse]</v>
      </c>
      <c r="H269" s="3" t="s">
        <v>495</v>
      </c>
      <c r="I269">
        <v>1</v>
      </c>
      <c r="J269">
        <v>0</v>
      </c>
    </row>
    <row r="270" spans="1:10" x14ac:dyDescent="0.2">
      <c r="A270" t="s">
        <v>407</v>
      </c>
      <c r="B270" t="s">
        <v>537</v>
      </c>
      <c r="C270" t="s">
        <v>1554</v>
      </c>
      <c r="D270">
        <f t="shared" si="30"/>
        <v>7</v>
      </c>
      <c r="E270">
        <v>24</v>
      </c>
      <c r="F270" cm="1">
        <f t="array" ref="F270">INDEX(lootrate_tbl!$C$2:$C$256,MATCH(调查点描述!I270&amp;调查点描述!J270,lootrate_tbl!$A$2:$A$256&amp;lootrate_tbl!$B$2:$B$256,0))</f>
        <v>1.35</v>
      </c>
      <c r="G270" t="s">
        <v>585</v>
      </c>
      <c r="H270" s="3"/>
      <c r="I270">
        <v>7</v>
      </c>
      <c r="J270">
        <v>0</v>
      </c>
    </row>
    <row r="271" spans="1:10" x14ac:dyDescent="0.2">
      <c r="A271" t="s">
        <v>408</v>
      </c>
      <c r="B271" t="s">
        <v>335</v>
      </c>
      <c r="C271" t="s">
        <v>373</v>
      </c>
      <c r="D271">
        <f t="shared" si="30"/>
        <v>1</v>
      </c>
      <c r="E271">
        <v>12</v>
      </c>
      <c r="F271" cm="1">
        <f t="array" ref="F271">INDEX(lootrate_tbl!$C$2:$C$256,MATCH(调查点描述!I271&amp;调查点描述!J271,lootrate_tbl!$A$2:$A$256&amp;lootrate_tbl!$B$2:$B$256,0))</f>
        <v>1.35</v>
      </c>
      <c r="G271" t="str">
        <f t="shared" si="31"/>
        <v>[collapse=查看详细][img]./mon_202208/31/i2Q180-aaxXjZ58T3cS18m-pt.png[/img][/collapse]</v>
      </c>
      <c r="H271" s="3" t="s">
        <v>496</v>
      </c>
      <c r="I271">
        <v>1</v>
      </c>
      <c r="J271">
        <v>0</v>
      </c>
    </row>
    <row r="272" spans="1:10" x14ac:dyDescent="0.2">
      <c r="A272" t="s">
        <v>408</v>
      </c>
      <c r="B272" t="s">
        <v>336</v>
      </c>
      <c r="C272" t="s">
        <v>354</v>
      </c>
      <c r="D272">
        <f t="shared" si="30"/>
        <v>1</v>
      </c>
      <c r="E272">
        <v>12</v>
      </c>
      <c r="F272" cm="1">
        <f t="array" ref="F272">INDEX(lootrate_tbl!$C$2:$C$256,MATCH(调查点描述!I272&amp;调查点描述!J272,lootrate_tbl!$A$2:$A$256&amp;lootrate_tbl!$B$2:$B$256,0))</f>
        <v>1.35</v>
      </c>
      <c r="G272" t="str">
        <f t="shared" si="31"/>
        <v>[collapse=查看详细][img]./mon_202208/31/i2Q180-5ltoXmZ64T3cS18m-pt.png[/img][/collapse]</v>
      </c>
      <c r="H272" s="3" t="s">
        <v>497</v>
      </c>
      <c r="I272">
        <v>1</v>
      </c>
      <c r="J272">
        <v>0</v>
      </c>
    </row>
    <row r="273" spans="1:10" x14ac:dyDescent="0.2">
      <c r="A273" t="s">
        <v>408</v>
      </c>
      <c r="B273" t="s">
        <v>538</v>
      </c>
      <c r="C273" t="s">
        <v>374</v>
      </c>
      <c r="D273">
        <f t="shared" si="30"/>
        <v>1</v>
      </c>
      <c r="E273">
        <v>12</v>
      </c>
      <c r="F273" cm="1">
        <f t="array" ref="F273">INDEX(lootrate_tbl!$C$2:$C$256,MATCH(调查点描述!I273&amp;调查点描述!J273,lootrate_tbl!$A$2:$A$256&amp;lootrate_tbl!$B$2:$B$256,0))</f>
        <v>1.35</v>
      </c>
      <c r="G273" t="str">
        <f t="shared" si="31"/>
        <v>[collapse=查看详细][img]./mon_202208/31/i2Q180-2vx0XmZ66T3cS18m-pt.png[/img][/collapse]</v>
      </c>
      <c r="H273" s="3" t="s">
        <v>498</v>
      </c>
      <c r="I273">
        <v>1</v>
      </c>
      <c r="J273">
        <v>0</v>
      </c>
    </row>
    <row r="274" spans="1:10" x14ac:dyDescent="0.2">
      <c r="A274" t="s">
        <v>408</v>
      </c>
      <c r="B274" t="s">
        <v>539</v>
      </c>
      <c r="C274" t="s">
        <v>355</v>
      </c>
      <c r="D274">
        <f t="shared" si="30"/>
        <v>1</v>
      </c>
      <c r="E274">
        <v>12</v>
      </c>
      <c r="F274" cm="1">
        <f t="array" ref="F274">INDEX(lootrate_tbl!$C$2:$C$256,MATCH(调查点描述!I274&amp;调查点描述!J274,lootrate_tbl!$A$2:$A$256&amp;lootrate_tbl!$B$2:$B$256,0))</f>
        <v>1.35</v>
      </c>
      <c r="G274" t="str">
        <f t="shared" si="31"/>
        <v>[collapse=查看详细][img]./mon_202208/31/i2Q180-6ef7XoZ6oT3cS18m-pt.png[/img][/collapse]</v>
      </c>
      <c r="H274" s="3" t="s">
        <v>499</v>
      </c>
      <c r="I274">
        <v>1</v>
      </c>
      <c r="J274">
        <v>0</v>
      </c>
    </row>
    <row r="275" spans="1:10" x14ac:dyDescent="0.2">
      <c r="A275" t="s">
        <v>409</v>
      </c>
      <c r="B275" t="s">
        <v>337</v>
      </c>
      <c r="C275" t="s">
        <v>574</v>
      </c>
      <c r="D275">
        <f t="shared" si="30"/>
        <v>1</v>
      </c>
      <c r="E275">
        <v>24</v>
      </c>
      <c r="F275" cm="1">
        <f t="array" ref="F275">INDEX(lootrate_tbl!$C$2:$C$256,MATCH(调查点描述!I275&amp;调查点描述!J275,lootrate_tbl!$A$2:$A$256&amp;lootrate_tbl!$B$2:$B$256,0))</f>
        <v>1.35</v>
      </c>
      <c r="G275" t="str">
        <f t="shared" si="31"/>
        <v>[collapse=查看详细][img]./mon_202208/31/i2Q180-ewohXiZ52T3cS18m-pt.png[/img][/collapse]</v>
      </c>
      <c r="H275" s="3" t="s">
        <v>500</v>
      </c>
      <c r="I275">
        <v>1</v>
      </c>
      <c r="J275">
        <v>0</v>
      </c>
    </row>
    <row r="276" spans="1:10" ht="18" x14ac:dyDescent="0.2">
      <c r="A276" s="2"/>
      <c r="B276" s="2"/>
      <c r="C276" s="2"/>
      <c r="D276" s="2"/>
      <c r="E276" s="2"/>
      <c r="F276" t="e" cm="1">
        <f t="array" ref="F276">INDEX(lootrate_tbl!$C$2:$C$256,MATCH(调查点描述!I276&amp;调查点描述!J276,lootrate_tbl!$A$2:$A$256&amp;lootrate_tbl!$B$2:$B$256,0))</f>
        <v>#N/A</v>
      </c>
      <c r="G276" s="2"/>
      <c r="H276" s="2"/>
      <c r="I276" s="2"/>
      <c r="J276" s="2"/>
    </row>
    <row r="277" spans="1:10" x14ac:dyDescent="0.2">
      <c r="A277" t="s">
        <v>410</v>
      </c>
      <c r="B277" t="s">
        <v>543</v>
      </c>
      <c r="C277" t="s">
        <v>385</v>
      </c>
      <c r="D277">
        <f t="shared" si="30"/>
        <v>2</v>
      </c>
      <c r="E277">
        <v>12</v>
      </c>
      <c r="F277" cm="1">
        <f t="array" ref="F277">INDEX(lootrate_tbl!$C$2:$C$256,MATCH(调查点描述!I277&amp;调查点描述!J277,lootrate_tbl!$A$2:$A$256&amp;lootrate_tbl!$B$2:$B$256,0))</f>
        <v>1.35</v>
      </c>
      <c r="G277" t="str">
        <f t="shared" ref="G277:G283" si="32">"[collapse=查看详细][img]"&amp;REPLACE(H277,1,LEN("https://img.nga.178.com/attachments"),".")&amp;"[/img][/collapse]"</f>
        <v>[collapse=查看详细][img]./mon_202208/31/i2Q180-540gXlZ5vT3cS18m-pt.png[/img][/collapse]</v>
      </c>
      <c r="H277" s="3" t="s">
        <v>501</v>
      </c>
      <c r="I277">
        <v>2</v>
      </c>
      <c r="J277">
        <v>0</v>
      </c>
    </row>
    <row r="278" spans="1:10" x14ac:dyDescent="0.2">
      <c r="A278" t="s">
        <v>410</v>
      </c>
      <c r="B278" t="s">
        <v>544</v>
      </c>
      <c r="C278" t="s">
        <v>375</v>
      </c>
      <c r="D278">
        <f t="shared" si="30"/>
        <v>1</v>
      </c>
      <c r="E278">
        <v>12</v>
      </c>
      <c r="F278" cm="1">
        <f t="array" ref="F278">INDEX(lootrate_tbl!$C$2:$C$256,MATCH(调查点描述!I278&amp;调查点描述!J278,lootrate_tbl!$A$2:$A$256&amp;lootrate_tbl!$B$2:$B$256,0))</f>
        <v>1.35</v>
      </c>
      <c r="G278" t="str">
        <f t="shared" si="32"/>
        <v>[collapse=查看详细][img]./mon_202208/31/i2Q180-9shtXkZ5jT3cS18m-pt.png[/img][/collapse]</v>
      </c>
      <c r="H278" s="3" t="s">
        <v>502</v>
      </c>
      <c r="I278">
        <v>1</v>
      </c>
      <c r="J278">
        <v>0</v>
      </c>
    </row>
    <row r="279" spans="1:10" x14ac:dyDescent="0.2">
      <c r="A279" t="s">
        <v>410</v>
      </c>
      <c r="B279" t="s">
        <v>540</v>
      </c>
      <c r="C279" t="s">
        <v>376</v>
      </c>
      <c r="D279">
        <f t="shared" si="30"/>
        <v>1</v>
      </c>
      <c r="E279" t="s">
        <v>548</v>
      </c>
      <c r="F279" cm="1">
        <f t="array" ref="F279">INDEX(lootrate_tbl!$C$2:$C$256,MATCH(调查点描述!I279&amp;调查点描述!J279,lootrate_tbl!$A$2:$A$256&amp;lootrate_tbl!$B$2:$B$256,0))</f>
        <v>1.35</v>
      </c>
      <c r="G279" t="str">
        <f t="shared" si="32"/>
        <v>[collapse=查看详细][img]./mon_202208/31/i2Q180-a3r7XlZ5sT3cS18m-pt.png[/img][/collapse]</v>
      </c>
      <c r="H279" s="3" t="s">
        <v>503</v>
      </c>
      <c r="I279">
        <v>1</v>
      </c>
      <c r="J279">
        <v>0</v>
      </c>
    </row>
    <row r="280" spans="1:10" x14ac:dyDescent="0.2">
      <c r="A280" t="s">
        <v>411</v>
      </c>
      <c r="B280" t="s">
        <v>338</v>
      </c>
      <c r="C280" t="s">
        <v>419</v>
      </c>
      <c r="D280">
        <f t="shared" si="30"/>
        <v>2</v>
      </c>
      <c r="E280">
        <v>24</v>
      </c>
      <c r="F280" cm="1">
        <f t="array" ref="F280">INDEX(lootrate_tbl!$C$2:$C$256,MATCH(调查点描述!I280&amp;调查点描述!J280,lootrate_tbl!$A$2:$A$256&amp;lootrate_tbl!$B$2:$B$256,0))</f>
        <v>1.35</v>
      </c>
      <c r="G280" t="str">
        <f t="shared" si="32"/>
        <v>[collapse=查看详细][img]./mon_202208/31/i2Q180-1codXiZ4vT3cS18m-pt.png[/img][/collapse]</v>
      </c>
      <c r="H280" s="3" t="s">
        <v>504</v>
      </c>
      <c r="I280">
        <v>2</v>
      </c>
      <c r="J280">
        <v>0</v>
      </c>
    </row>
    <row r="281" spans="1:10" x14ac:dyDescent="0.2">
      <c r="A281" t="s">
        <v>411</v>
      </c>
      <c r="B281" t="s">
        <v>339</v>
      </c>
      <c r="C281" t="s">
        <v>575</v>
      </c>
      <c r="D281">
        <f t="shared" si="30"/>
        <v>2</v>
      </c>
      <c r="E281">
        <v>24</v>
      </c>
      <c r="F281" cm="1">
        <f t="array" ref="F281">INDEX(lootrate_tbl!$C$2:$C$256,MATCH(调查点描述!I281&amp;调查点描述!J281,lootrate_tbl!$A$2:$A$256&amp;lootrate_tbl!$B$2:$B$256,0))</f>
        <v>1.35</v>
      </c>
      <c r="G281" t="str">
        <f t="shared" si="32"/>
        <v>[collapse=查看详细][img]./mon_202208/31/i2Q180-7aakXfZ46T3cS18m-pt.png[/img][/collapse]</v>
      </c>
      <c r="H281" s="3" t="s">
        <v>420</v>
      </c>
      <c r="I281">
        <v>2</v>
      </c>
      <c r="J281">
        <v>0</v>
      </c>
    </row>
    <row r="282" spans="1:10" x14ac:dyDescent="0.2">
      <c r="A282" t="s">
        <v>411</v>
      </c>
      <c r="B282" t="s">
        <v>541</v>
      </c>
      <c r="C282" t="s">
        <v>592</v>
      </c>
      <c r="D282">
        <f t="shared" si="30"/>
        <v>1</v>
      </c>
      <c r="E282">
        <v>24</v>
      </c>
      <c r="F282" cm="1">
        <f t="array" ref="F282">INDEX(lootrate_tbl!$C$2:$C$256,MATCH(调查点描述!I282&amp;调查点描述!J282,lootrate_tbl!$A$2:$A$256&amp;lootrate_tbl!$B$2:$B$256,0))</f>
        <v>1.35</v>
      </c>
      <c r="G282" t="str">
        <f t="shared" si="32"/>
        <v>[collapse=查看详细][img]./mon_202208/31/i2Q180-izt9XiZ50T3cS18m-pt.png[/img][/collapse]</v>
      </c>
      <c r="H282" s="3" t="s">
        <v>424</v>
      </c>
      <c r="I282">
        <v>1</v>
      </c>
      <c r="J282">
        <v>0</v>
      </c>
    </row>
    <row r="283" spans="1:10" x14ac:dyDescent="0.2">
      <c r="A283" t="s">
        <v>411</v>
      </c>
      <c r="B283" t="s">
        <v>340</v>
      </c>
      <c r="C283" t="s">
        <v>377</v>
      </c>
      <c r="D283">
        <f t="shared" si="30"/>
        <v>1</v>
      </c>
      <c r="E283">
        <v>24</v>
      </c>
      <c r="F283" cm="1">
        <f t="array" ref="F283">INDEX(lootrate_tbl!$C$2:$C$256,MATCH(调查点描述!I283&amp;调查点描述!J283,lootrate_tbl!$A$2:$A$256&amp;lootrate_tbl!$B$2:$B$256,0))</f>
        <v>1.35</v>
      </c>
      <c r="G283" t="str">
        <f t="shared" si="32"/>
        <v>[collapse=查看详细][img]./mon_202208/31/i2Q180-9tiuXgZ4kT3cS18m-pt.png[/img][/collapse]</v>
      </c>
      <c r="H283" s="3" t="s">
        <v>425</v>
      </c>
      <c r="I283">
        <v>1</v>
      </c>
      <c r="J283">
        <v>0</v>
      </c>
    </row>
    <row r="284" spans="1:10" ht="18" x14ac:dyDescent="0.2">
      <c r="A284" s="2"/>
      <c r="B284" s="2"/>
      <c r="C284" s="2"/>
      <c r="D284" s="2"/>
      <c r="E284" s="2"/>
      <c r="F284" t="e" cm="1">
        <f t="array" ref="F284">INDEX(lootrate_tbl!$C$2:$C$256,MATCH(调查点描述!I284&amp;调查点描述!J284,lootrate_tbl!$A$2:$A$256&amp;lootrate_tbl!$B$2:$B$256,0))</f>
        <v>#N/A</v>
      </c>
      <c r="G284" s="2"/>
      <c r="H284" s="2"/>
      <c r="I284" s="2"/>
      <c r="J284" s="2"/>
    </row>
    <row r="285" spans="1:10" x14ac:dyDescent="0.2">
      <c r="A285" t="s">
        <v>599</v>
      </c>
      <c r="B285" t="s">
        <v>601</v>
      </c>
      <c r="C285" t="s">
        <v>785</v>
      </c>
      <c r="D285">
        <f t="shared" ref="D285:D373" si="33">SUM(I285:J285)</f>
        <v>1</v>
      </c>
      <c r="E285">
        <v>24</v>
      </c>
      <c r="F285" cm="1">
        <f t="array" ref="F285">INDEX(lootrate_tbl!$C$2:$C$256,MATCH(调查点描述!I285&amp;调查点描述!J285,lootrate_tbl!$A$2:$A$256&amp;lootrate_tbl!$B$2:$B$256,0))</f>
        <v>1.35</v>
      </c>
      <c r="G285" t="str">
        <f t="shared" ref="G285:G296" si="34">"[collapse=查看详细][img]"&amp;REPLACE(H285,1,LEN("https://img.nga.178.com/attachments"),".")&amp;"[/img][/collapse]"</f>
        <v>[collapse=查看详细][img]./mon_202210/02/i2Qocgk-bevvK2bT3cSsg-gg.jpg[/img][/collapse]</v>
      </c>
      <c r="H285" s="3" t="s">
        <v>721</v>
      </c>
      <c r="I285">
        <v>1</v>
      </c>
      <c r="J285">
        <v>0</v>
      </c>
    </row>
    <row r="286" spans="1:10" x14ac:dyDescent="0.2">
      <c r="A286" t="s">
        <v>599</v>
      </c>
      <c r="B286" t="s">
        <v>840</v>
      </c>
      <c r="C286" t="s">
        <v>856</v>
      </c>
      <c r="D286">
        <f t="shared" si="33"/>
        <v>1</v>
      </c>
      <c r="E286">
        <v>24</v>
      </c>
      <c r="F286" cm="1">
        <f t="array" ref="F286">INDEX(lootrate_tbl!$C$2:$C$256,MATCH(调查点描述!I286&amp;调查点描述!J286,lootrate_tbl!$A$2:$A$256&amp;lootrate_tbl!$B$2:$B$256,0))</f>
        <v>1.5</v>
      </c>
      <c r="G286" t="str">
        <f t="shared" ref="G286" si="35">"[collapse=查看详细][img]"&amp;REPLACE(H286,1,LEN("https://img.nga.178.com/attachments"),".")&amp;"[/img][/collapse]"</f>
        <v>[collapse=查看详细][img]./mon_202210/09/i2Qod4n-l6piK1zT3cSsg-gg.jpg[/img][/collapse]</v>
      </c>
      <c r="H286" s="3" t="s">
        <v>861</v>
      </c>
      <c r="I286">
        <v>0</v>
      </c>
      <c r="J286">
        <v>1</v>
      </c>
    </row>
    <row r="287" spans="1:10" x14ac:dyDescent="0.2">
      <c r="A287" t="s">
        <v>599</v>
      </c>
      <c r="B287" t="s">
        <v>600</v>
      </c>
      <c r="C287" t="s">
        <v>784</v>
      </c>
      <c r="D287">
        <f t="shared" si="33"/>
        <v>1</v>
      </c>
      <c r="E287">
        <v>12</v>
      </c>
      <c r="F287" cm="1">
        <f t="array" ref="F287">INDEX(lootrate_tbl!$C$2:$C$256,MATCH(调查点描述!I287&amp;调查点描述!J287,lootrate_tbl!$A$2:$A$256&amp;lootrate_tbl!$B$2:$B$256,0))</f>
        <v>1.35</v>
      </c>
      <c r="G287" t="str">
        <f>"[collapse=查看详细][img]"&amp;REPLACE(H287,1,LEN("https://img.nga.178.com/attachments"),".")&amp;"[/img][/collapse]"</f>
        <v>[collapse=查看详细][img]./mon_202210/03/i2Qjll-72v7K1mT3cSsg-gg.jpg[/img][/collapse]</v>
      </c>
      <c r="H287" s="3" t="s">
        <v>720</v>
      </c>
      <c r="I287">
        <v>1</v>
      </c>
      <c r="J287">
        <v>0</v>
      </c>
    </row>
    <row r="288" spans="1:10" x14ac:dyDescent="0.2">
      <c r="A288" t="s">
        <v>599</v>
      </c>
      <c r="B288" t="s">
        <v>602</v>
      </c>
      <c r="C288" t="s">
        <v>786</v>
      </c>
      <c r="D288">
        <f t="shared" si="33"/>
        <v>1</v>
      </c>
      <c r="E288">
        <v>12</v>
      </c>
      <c r="F288" cm="1">
        <f t="array" ref="F288">INDEX(lootrate_tbl!$C$2:$C$256,MATCH(调查点描述!I288&amp;调查点描述!J288,lootrate_tbl!$A$2:$A$256&amp;lootrate_tbl!$B$2:$B$256,0))</f>
        <v>1.5</v>
      </c>
      <c r="G288" t="str">
        <f t="shared" si="34"/>
        <v>[collapse=查看详细][img]./mon_202210/02/i2Qvg8w-gtmkK2oT3cSsg-gg.jpg[/img][/collapse]</v>
      </c>
      <c r="H288" s="3" t="s">
        <v>722</v>
      </c>
      <c r="I288">
        <v>0</v>
      </c>
      <c r="J288">
        <v>1</v>
      </c>
    </row>
    <row r="289" spans="1:10" x14ac:dyDescent="0.2">
      <c r="A289" t="s">
        <v>599</v>
      </c>
      <c r="B289" t="s">
        <v>603</v>
      </c>
      <c r="C289" t="s">
        <v>787</v>
      </c>
      <c r="D289">
        <f t="shared" si="33"/>
        <v>1</v>
      </c>
      <c r="E289">
        <v>12</v>
      </c>
      <c r="F289" cm="1">
        <f t="array" ref="F289">INDEX(lootrate_tbl!$C$2:$C$256,MATCH(调查点描述!I289&amp;调查点描述!J289,lootrate_tbl!$A$2:$A$256&amp;lootrate_tbl!$B$2:$B$256,0))</f>
        <v>1.5</v>
      </c>
      <c r="G289" t="str">
        <f t="shared" si="34"/>
        <v>[collapse=查看详细][img]./mon_202210/02/i2Qocgk-g5udK2eT3cSsg-gg.jpg[/img][/collapse]</v>
      </c>
      <c r="H289" s="3" t="s">
        <v>723</v>
      </c>
      <c r="I289">
        <v>0</v>
      </c>
      <c r="J289">
        <v>1</v>
      </c>
    </row>
    <row r="290" spans="1:10" x14ac:dyDescent="0.2">
      <c r="A290" t="s">
        <v>599</v>
      </c>
      <c r="B290" t="s">
        <v>604</v>
      </c>
      <c r="C290" t="s">
        <v>788</v>
      </c>
      <c r="D290">
        <f t="shared" si="33"/>
        <v>1</v>
      </c>
      <c r="E290">
        <v>12</v>
      </c>
      <c r="F290" cm="1">
        <f t="array" ref="F290">INDEX(lootrate_tbl!$C$2:$C$256,MATCH(调查点描述!I290&amp;调查点描述!J290,lootrate_tbl!$A$2:$A$256&amp;lootrate_tbl!$B$2:$B$256,0))</f>
        <v>1.5</v>
      </c>
      <c r="G290" t="str">
        <f t="shared" si="34"/>
        <v>[collapse=查看详细][img]./mon_202210/02/i2Qocgk-ikrtK2qT3cSsg-gg.jpg[/img][/collapse]</v>
      </c>
      <c r="H290" s="3" t="s">
        <v>724</v>
      </c>
      <c r="I290">
        <v>0</v>
      </c>
      <c r="J290">
        <v>1</v>
      </c>
    </row>
    <row r="291" spans="1:10" x14ac:dyDescent="0.2">
      <c r="A291" t="s">
        <v>599</v>
      </c>
      <c r="B291" t="s">
        <v>605</v>
      </c>
      <c r="C291" t="s">
        <v>789</v>
      </c>
      <c r="D291">
        <f t="shared" si="33"/>
        <v>1</v>
      </c>
      <c r="E291">
        <v>12</v>
      </c>
      <c r="F291" cm="1">
        <f t="array" ref="F291">INDEX(lootrate_tbl!$C$2:$C$256,MATCH(调查点描述!I291&amp;调查点描述!J291,lootrate_tbl!$A$2:$A$256&amp;lootrate_tbl!$B$2:$B$256,0))</f>
        <v>1.35</v>
      </c>
      <c r="G291" t="str">
        <f t="shared" si="34"/>
        <v>[collapse=查看详细][img]./mon_202210/02/i2Qrc3k-jnznK2lT3cSsg-gg.jpg[/img][/collapse]</v>
      </c>
      <c r="H291" s="3" t="s">
        <v>725</v>
      </c>
      <c r="I291">
        <v>1</v>
      </c>
      <c r="J291">
        <v>0</v>
      </c>
    </row>
    <row r="292" spans="1:10" x14ac:dyDescent="0.2">
      <c r="A292" t="s">
        <v>599</v>
      </c>
      <c r="B292" t="s">
        <v>791</v>
      </c>
      <c r="C292" t="s">
        <v>790</v>
      </c>
      <c r="D292">
        <f t="shared" si="33"/>
        <v>1</v>
      </c>
      <c r="E292">
        <v>24</v>
      </c>
      <c r="F292" cm="1">
        <f t="array" ref="F292">INDEX(lootrate_tbl!$C$2:$C$256,MATCH(调查点描述!I292&amp;调查点描述!J292,lootrate_tbl!$A$2:$A$256&amp;lootrate_tbl!$B$2:$B$256,0))</f>
        <v>1.5</v>
      </c>
      <c r="G292" t="str">
        <f t="shared" si="34"/>
        <v>[collapse=查看详细][img]./mon_202210/02/i2Q74e8-9ueaK2bT3cSsg-gg.jpg[/img][/collapse]</v>
      </c>
      <c r="H292" s="3" t="s">
        <v>726</v>
      </c>
      <c r="I292">
        <v>0</v>
      </c>
      <c r="J292">
        <v>1</v>
      </c>
    </row>
    <row r="293" spans="1:10" x14ac:dyDescent="0.2">
      <c r="A293" t="s">
        <v>599</v>
      </c>
      <c r="B293" t="s">
        <v>792</v>
      </c>
      <c r="C293" t="s">
        <v>793</v>
      </c>
      <c r="D293">
        <f t="shared" si="33"/>
        <v>1</v>
      </c>
      <c r="E293">
        <v>24</v>
      </c>
      <c r="F293" cm="1">
        <f t="array" ref="F293">INDEX(lootrate_tbl!$C$2:$C$256,MATCH(调查点描述!I293&amp;调查点描述!J293,lootrate_tbl!$A$2:$A$256&amp;lootrate_tbl!$B$2:$B$256,0))</f>
        <v>1.5</v>
      </c>
      <c r="G293" t="str">
        <f t="shared" si="34"/>
        <v>[collapse=查看详细][img]./mon_202210/02/i2Qn7y8-cymrK1rT3cSsg-gg.jpg[/img][/collapse]</v>
      </c>
      <c r="H293" s="3" t="s">
        <v>727</v>
      </c>
      <c r="I293">
        <v>0</v>
      </c>
      <c r="J293">
        <v>1</v>
      </c>
    </row>
    <row r="294" spans="1:10" x14ac:dyDescent="0.2">
      <c r="A294" t="s">
        <v>599</v>
      </c>
      <c r="B294" t="s">
        <v>606</v>
      </c>
      <c r="C294" t="s">
        <v>794</v>
      </c>
      <c r="D294">
        <f t="shared" si="33"/>
        <v>1</v>
      </c>
      <c r="E294">
        <v>24</v>
      </c>
      <c r="F294" cm="1">
        <f t="array" ref="F294">INDEX(lootrate_tbl!$C$2:$C$256,MATCH(调查点描述!I294&amp;调查点描述!J294,lootrate_tbl!$A$2:$A$256&amp;lootrate_tbl!$B$2:$B$256,0))</f>
        <v>1.35</v>
      </c>
      <c r="G294" t="str">
        <f t="shared" si="34"/>
        <v>[collapse=查看详细][img]./mon_202210/02/i2Qsnmf-9o4aK1qT3cSsg-gg.jpg[/img][/collapse]</v>
      </c>
      <c r="H294" s="3" t="s">
        <v>728</v>
      </c>
      <c r="I294">
        <v>1</v>
      </c>
      <c r="J294">
        <v>0</v>
      </c>
    </row>
    <row r="295" spans="1:10" x14ac:dyDescent="0.2">
      <c r="A295" t="s">
        <v>599</v>
      </c>
      <c r="B295" t="s">
        <v>607</v>
      </c>
      <c r="C295" t="s">
        <v>834</v>
      </c>
      <c r="D295">
        <v>1</v>
      </c>
      <c r="E295">
        <v>12</v>
      </c>
      <c r="F295" cm="1">
        <f t="array" ref="F295">INDEX(lootrate_tbl!$C$2:$C$256,MATCH(调查点描述!I295&amp;调查点描述!J295,lootrate_tbl!$A$2:$A$256&amp;lootrate_tbl!$B$2:$B$256,0))</f>
        <v>1.35</v>
      </c>
      <c r="G295" t="str">
        <f t="shared" ref="G295" si="36">"[collapse=查看详细][img]"&amp;REPLACE(H295,1,LEN("https://img.nga.178.com/attachments"),".")&amp;"[/img][/collapse]"</f>
        <v>[collapse=查看详细][img]./mon_202210/09/i2Qod4n-528pK1tT3cSsg-gg.jpg[/img][/collapse]</v>
      </c>
      <c r="H295" s="3" t="s">
        <v>862</v>
      </c>
      <c r="I295">
        <v>1</v>
      </c>
      <c r="J295">
        <v>0</v>
      </c>
    </row>
    <row r="296" spans="1:10" x14ac:dyDescent="0.2">
      <c r="A296" t="s">
        <v>599</v>
      </c>
      <c r="B296" t="s">
        <v>833</v>
      </c>
      <c r="C296" t="s">
        <v>795</v>
      </c>
      <c r="D296">
        <f t="shared" si="33"/>
        <v>1</v>
      </c>
      <c r="E296">
        <v>24</v>
      </c>
      <c r="F296" cm="1">
        <f t="array" ref="F296">INDEX(lootrate_tbl!$C$2:$C$256,MATCH(调查点描述!I296&amp;调查点描述!J296,lootrate_tbl!$A$2:$A$256&amp;lootrate_tbl!$B$2:$B$256,0))</f>
        <v>1.5</v>
      </c>
      <c r="G296" t="str">
        <f t="shared" si="34"/>
        <v>[collapse=查看详细][img]./mon_202210/02/i2Qocgk-kl6hK1kT3cSsg-gg.jpg[/img][/collapse]</v>
      </c>
      <c r="H296" s="3" t="s">
        <v>729</v>
      </c>
      <c r="I296">
        <v>0</v>
      </c>
      <c r="J296">
        <v>1</v>
      </c>
    </row>
    <row r="297" spans="1:10" ht="18" x14ac:dyDescent="0.2">
      <c r="A297" s="2"/>
      <c r="B297" s="2"/>
      <c r="C297" s="2"/>
      <c r="D297" s="2"/>
      <c r="E297" s="2"/>
      <c r="F297" t="e" cm="1">
        <f t="array" ref="F297">INDEX(lootrate_tbl!$C$2:$C$256,MATCH(调查点描述!I297&amp;调查点描述!J297,lootrate_tbl!$A$2:$A$256&amp;lootrate_tbl!$B$2:$B$256,0))</f>
        <v>#N/A</v>
      </c>
      <c r="G297" s="2"/>
      <c r="H297" s="2"/>
      <c r="I297" s="2"/>
      <c r="J297" s="2"/>
    </row>
    <row r="298" spans="1:10" x14ac:dyDescent="0.2">
      <c r="A298" t="s">
        <v>608</v>
      </c>
      <c r="B298" t="s">
        <v>857</v>
      </c>
      <c r="C298" t="s">
        <v>796</v>
      </c>
      <c r="D298">
        <f t="shared" si="33"/>
        <v>2</v>
      </c>
      <c r="E298">
        <v>24</v>
      </c>
      <c r="F298" cm="1">
        <f t="array" ref="F298">INDEX(lootrate_tbl!$C$2:$C$256,MATCH(调查点描述!I298&amp;调查点描述!J298,lootrate_tbl!$A$2:$A$256&amp;lootrate_tbl!$B$2:$B$256,0))</f>
        <v>1.35</v>
      </c>
      <c r="G298" t="str">
        <f>"[collapse=查看详细][img]"&amp;REPLACE(H298,1,LEN("https://img.nga.178.com/attachments"),".")&amp;"[/img][/collapse]"</f>
        <v>[collapse=查看详细][img]./mon_202210/02/i2Qocgk-av0gK1rT3cSsg-gg.jpg[/img][/collapse]</v>
      </c>
      <c r="H298" s="3" t="s">
        <v>730</v>
      </c>
      <c r="I298">
        <v>2</v>
      </c>
      <c r="J298">
        <v>0</v>
      </c>
    </row>
    <row r="299" spans="1:10" ht="18" x14ac:dyDescent="0.2">
      <c r="A299" s="2"/>
      <c r="B299" s="2"/>
      <c r="C299" s="2"/>
      <c r="D299" s="2"/>
      <c r="E299" s="2"/>
      <c r="F299" t="e" cm="1">
        <f t="array" ref="F299">INDEX(lootrate_tbl!$C$2:$C$256,MATCH(调查点描述!I299&amp;调查点描述!J299,lootrate_tbl!$A$2:$A$256&amp;lootrate_tbl!$B$2:$B$256,0))</f>
        <v>#N/A</v>
      </c>
      <c r="G299" s="2"/>
      <c r="H299" s="2"/>
      <c r="I299" s="2"/>
      <c r="J299" s="2"/>
    </row>
    <row r="300" spans="1:10" x14ac:dyDescent="0.2">
      <c r="A300" t="s">
        <v>609</v>
      </c>
      <c r="B300" t="s">
        <v>610</v>
      </c>
      <c r="C300" t="s">
        <v>797</v>
      </c>
      <c r="D300">
        <f t="shared" si="33"/>
        <v>1</v>
      </c>
      <c r="E300">
        <v>24</v>
      </c>
      <c r="F300" cm="1">
        <f t="array" ref="F300">INDEX(lootrate_tbl!$C$2:$C$256,MATCH(调查点描述!I300&amp;调查点描述!J300,lootrate_tbl!$A$2:$A$256&amp;lootrate_tbl!$B$2:$B$256,0))</f>
        <v>1.35</v>
      </c>
      <c r="G300" t="str">
        <f t="shared" ref="G300:G308" si="37">"[collapse=查看详细][img]"&amp;REPLACE(H300,1,LEN("https://img.nga.178.com/attachments"),".")&amp;"[/img][/collapse]"</f>
        <v>[collapse=查看详细][img]./mon_202210/02/i2Q8we8-3wmqK1uT3cSsg-gg.jpg[/img][/collapse]</v>
      </c>
      <c r="H300" s="3" t="s">
        <v>731</v>
      </c>
      <c r="I300">
        <v>1</v>
      </c>
      <c r="J300">
        <v>0</v>
      </c>
    </row>
    <row r="301" spans="1:10" x14ac:dyDescent="0.2">
      <c r="A301" t="s">
        <v>609</v>
      </c>
      <c r="B301" t="s">
        <v>611</v>
      </c>
      <c r="C301" t="s">
        <v>868</v>
      </c>
      <c r="D301">
        <f t="shared" si="33"/>
        <v>1</v>
      </c>
      <c r="E301" t="s">
        <v>548</v>
      </c>
      <c r="F301" cm="1">
        <f t="array" ref="F301">INDEX(lootrate_tbl!$C$2:$C$256,MATCH(调查点描述!I301&amp;调查点描述!J301,lootrate_tbl!$A$2:$A$256&amp;lootrate_tbl!$B$2:$B$256,0))</f>
        <v>1.35</v>
      </c>
      <c r="G301" t="str">
        <f t="shared" si="37"/>
        <v>[collapse=查看详细][img]./mon_202210/09/i2Qod4w-74dpK2dT3cSsg-gg.jpg[/img][/collapse]</v>
      </c>
      <c r="H301" s="3" t="s">
        <v>869</v>
      </c>
      <c r="I301">
        <v>1</v>
      </c>
      <c r="J301">
        <v>0</v>
      </c>
    </row>
    <row r="302" spans="1:10" x14ac:dyDescent="0.2">
      <c r="A302" t="s">
        <v>609</v>
      </c>
      <c r="B302" t="s">
        <v>612</v>
      </c>
      <c r="C302" t="s">
        <v>799</v>
      </c>
      <c r="D302">
        <f t="shared" si="33"/>
        <v>1</v>
      </c>
      <c r="E302">
        <v>12</v>
      </c>
      <c r="F302" cm="1">
        <f t="array" ref="F302">INDEX(lootrate_tbl!$C$2:$C$256,MATCH(调查点描述!I302&amp;调查点描述!J302,lootrate_tbl!$A$2:$A$256&amp;lootrate_tbl!$B$2:$B$256,0))</f>
        <v>1.5</v>
      </c>
      <c r="G302" t="str">
        <f t="shared" si="37"/>
        <v>[collapse=查看详细][img]./mon_202210/02/i2Qocgk-3c1iK25T3cSsg-gg.jpg[/img][/collapse]</v>
      </c>
      <c r="H302" s="3" t="s">
        <v>732</v>
      </c>
      <c r="I302">
        <v>0</v>
      </c>
      <c r="J302">
        <v>1</v>
      </c>
    </row>
    <row r="303" spans="1:10" x14ac:dyDescent="0.2">
      <c r="A303" t="s">
        <v>609</v>
      </c>
      <c r="B303" t="s">
        <v>613</v>
      </c>
      <c r="C303" t="s">
        <v>800</v>
      </c>
      <c r="D303">
        <f t="shared" si="33"/>
        <v>1</v>
      </c>
      <c r="E303">
        <v>12</v>
      </c>
      <c r="F303" cm="1">
        <f t="array" ref="F303">INDEX(lootrate_tbl!$C$2:$C$256,MATCH(调查点描述!I303&amp;调查点描述!J303,lootrate_tbl!$A$2:$A$256&amp;lootrate_tbl!$B$2:$B$256,0))</f>
        <v>1.35</v>
      </c>
      <c r="G303" t="str">
        <f t="shared" si="37"/>
        <v>[collapse=查看详细][img]./mon_202210/03/i2Qjll-ica4K2gT3cSsg-gg.jpg[/img][/collapse]</v>
      </c>
      <c r="H303" s="3" t="s">
        <v>733</v>
      </c>
      <c r="I303">
        <v>1</v>
      </c>
      <c r="J303">
        <v>0</v>
      </c>
    </row>
    <row r="304" spans="1:10" x14ac:dyDescent="0.2">
      <c r="A304" t="s">
        <v>835</v>
      </c>
      <c r="B304" t="s">
        <v>855</v>
      </c>
      <c r="C304" t="s">
        <v>836</v>
      </c>
      <c r="D304">
        <v>2</v>
      </c>
      <c r="E304">
        <v>24</v>
      </c>
      <c r="F304" cm="1">
        <f t="array" ref="F304">INDEX(lootrate_tbl!$C$2:$C$256,MATCH(调查点描述!I304&amp;调查点描述!J304,lootrate_tbl!$A$2:$A$256&amp;lootrate_tbl!$B$2:$B$256,0))</f>
        <v>1.425</v>
      </c>
      <c r="G304" t="str">
        <f t="shared" si="37"/>
        <v>[collapse=查看详细][img]./mon_202210/09/i2Qod4n-d6egK2gT3cSsg-gg.jpg[/img][/collapse]</v>
      </c>
      <c r="H304" s="3" t="s">
        <v>863</v>
      </c>
      <c r="I304">
        <v>1</v>
      </c>
      <c r="J304">
        <v>1</v>
      </c>
    </row>
    <row r="305" spans="1:10" x14ac:dyDescent="0.2">
      <c r="A305" t="s">
        <v>626</v>
      </c>
      <c r="B305" t="s">
        <v>837</v>
      </c>
      <c r="C305" t="s">
        <v>849</v>
      </c>
      <c r="D305">
        <f>SUM(I305:J305)</f>
        <v>1</v>
      </c>
      <c r="E305">
        <v>24</v>
      </c>
      <c r="F305" cm="1">
        <f t="array" ref="F305">INDEX(lootrate_tbl!$C$2:$C$256,MATCH(调查点描述!I305&amp;调查点描述!J305,lootrate_tbl!$A$2:$A$256&amp;lootrate_tbl!$B$2:$B$256,0))</f>
        <v>1.35</v>
      </c>
      <c r="G305" t="str">
        <f t="shared" si="37"/>
        <v>[collapse=查看详细][img]./mon_202210/02/i2Qocgk-8061K1yT3cSsg-gg.jpg[/img][/collapse]</v>
      </c>
      <c r="H305" s="3" t="s">
        <v>740</v>
      </c>
      <c r="I305">
        <v>1</v>
      </c>
      <c r="J305">
        <v>0</v>
      </c>
    </row>
    <row r="306" spans="1:10" x14ac:dyDescent="0.2">
      <c r="A306" t="s">
        <v>626</v>
      </c>
      <c r="B306" t="s">
        <v>838</v>
      </c>
      <c r="C306" t="s">
        <v>849</v>
      </c>
      <c r="D306">
        <v>1</v>
      </c>
      <c r="E306">
        <v>12</v>
      </c>
      <c r="F306" cm="1">
        <f t="array" ref="F306">INDEX(lootrate_tbl!$C$2:$C$256,MATCH(调查点描述!I306&amp;调查点描述!J306,lootrate_tbl!$A$2:$A$256&amp;lootrate_tbl!$B$2:$B$256,0))</f>
        <v>1.35</v>
      </c>
      <c r="G306" t="str">
        <f t="shared" si="37"/>
        <v>[collapse=查看详细][img]./mon_202210/09/i2Qpf9c-jsmmK1bT3cSsg-gg.jpg[/img][/collapse]</v>
      </c>
      <c r="H306" s="3" t="s">
        <v>864</v>
      </c>
      <c r="I306">
        <v>1</v>
      </c>
      <c r="J306">
        <v>0</v>
      </c>
    </row>
    <row r="307" spans="1:10" x14ac:dyDescent="0.2">
      <c r="A307" t="s">
        <v>626</v>
      </c>
      <c r="B307" t="s">
        <v>627</v>
      </c>
      <c r="C307" t="s">
        <v>718</v>
      </c>
      <c r="D307">
        <f>SUM(I307:J307)</f>
        <v>1</v>
      </c>
      <c r="E307">
        <v>24</v>
      </c>
      <c r="F307" cm="1">
        <f t="array" ref="F307">INDEX(lootrate_tbl!$C$2:$C$256,MATCH(调查点描述!I307&amp;调查点描述!J307,lootrate_tbl!$A$2:$A$256&amp;lootrate_tbl!$B$2:$B$256,0))</f>
        <v>1.5</v>
      </c>
      <c r="G307" t="str">
        <f t="shared" si="37"/>
        <v>[collapse=查看详细][img]./mon_202210/02/i2Qshkw-5q8jK28T3cSsg-gg.jpg[/img][/collapse]</v>
      </c>
      <c r="H307" s="3" t="s">
        <v>741</v>
      </c>
      <c r="I307">
        <v>0</v>
      </c>
      <c r="J307">
        <v>1</v>
      </c>
    </row>
    <row r="308" spans="1:10" x14ac:dyDescent="0.2">
      <c r="A308" t="s">
        <v>626</v>
      </c>
      <c r="B308" t="s">
        <v>628</v>
      </c>
      <c r="C308" t="s">
        <v>719</v>
      </c>
      <c r="D308">
        <f>SUM(I308:J308)</f>
        <v>1</v>
      </c>
      <c r="E308">
        <v>24</v>
      </c>
      <c r="F308" cm="1">
        <f t="array" ref="F308">INDEX(lootrate_tbl!$C$2:$C$256,MATCH(调查点描述!I308&amp;调查点描述!J308,lootrate_tbl!$A$2:$A$256&amp;lootrate_tbl!$B$2:$B$256,0))</f>
        <v>1.5</v>
      </c>
      <c r="G308" t="str">
        <f t="shared" si="37"/>
        <v>[collapse=查看详细][img]./mon_202210/02/i2Qocgk-9njvK2iT3cSsg-gg.jpg[/img][/collapse]</v>
      </c>
      <c r="H308" s="3" t="s">
        <v>717</v>
      </c>
      <c r="I308">
        <v>0</v>
      </c>
      <c r="J308">
        <v>1</v>
      </c>
    </row>
    <row r="309" spans="1:10" ht="18" x14ac:dyDescent="0.2">
      <c r="A309" s="2"/>
      <c r="B309" s="2"/>
      <c r="C309" s="2"/>
      <c r="D309" s="2"/>
      <c r="E309" s="2"/>
      <c r="F309" t="e" cm="1">
        <f t="array" ref="F309">INDEX(lootrate_tbl!$C$2:$C$256,MATCH(调查点描述!I309&amp;调查点描述!J309,lootrate_tbl!$A$2:$A$256&amp;lootrate_tbl!$B$2:$B$256,0))</f>
        <v>#N/A</v>
      </c>
      <c r="G309" s="2"/>
      <c r="H309" s="2"/>
      <c r="I309" s="2"/>
      <c r="J309" s="2"/>
    </row>
    <row r="310" spans="1:10" x14ac:dyDescent="0.2">
      <c r="A310" t="s">
        <v>617</v>
      </c>
      <c r="B310" t="s">
        <v>618</v>
      </c>
      <c r="C310" t="s">
        <v>805</v>
      </c>
      <c r="D310">
        <f t="shared" si="33"/>
        <v>1</v>
      </c>
      <c r="E310">
        <v>24</v>
      </c>
      <c r="F310" cm="1">
        <f t="array" ref="F310">INDEX(lootrate_tbl!$C$2:$C$256,MATCH(调查点描述!I310&amp;调查点描述!J310,lootrate_tbl!$A$2:$A$256&amp;lootrate_tbl!$B$2:$B$256,0))</f>
        <v>1.35</v>
      </c>
      <c r="G310" t="str">
        <f t="shared" ref="G310:G323" si="38">"[collapse=查看详细][img]"&amp;REPLACE(H310,1,LEN("https://img.nga.178.com/attachments"),".")&amp;"[/img][/collapse]"</f>
        <v>[collapse=查看详细][img]./mon_202210/03/i2Qjll-93hnK2fT3cSsg-gg.jpg[/img][/collapse]</v>
      </c>
      <c r="H310" s="3" t="s">
        <v>735</v>
      </c>
      <c r="I310">
        <v>1</v>
      </c>
      <c r="J310">
        <v>0</v>
      </c>
    </row>
    <row r="311" spans="1:10" x14ac:dyDescent="0.2">
      <c r="A311" t="s">
        <v>617</v>
      </c>
      <c r="B311" t="s">
        <v>619</v>
      </c>
      <c r="C311" t="s">
        <v>830</v>
      </c>
      <c r="D311">
        <f t="shared" si="33"/>
        <v>1</v>
      </c>
      <c r="E311">
        <v>12</v>
      </c>
      <c r="F311" cm="1">
        <f t="array" ref="F311">INDEX(lootrate_tbl!$C$2:$C$256,MATCH(调查点描述!I311&amp;调查点描述!J311,lootrate_tbl!$A$2:$A$256&amp;lootrate_tbl!$B$2:$B$256,0))</f>
        <v>1.35</v>
      </c>
      <c r="G311" t="str">
        <f t="shared" si="38"/>
        <v>[collapse=查看详细][img]./mon_202210/03/i2Qjll-dfkqK27T3cSsg-gg.jpg[/img][/collapse]</v>
      </c>
      <c r="H311" s="3" t="s">
        <v>736</v>
      </c>
      <c r="I311">
        <v>1</v>
      </c>
      <c r="J311">
        <v>0</v>
      </c>
    </row>
    <row r="312" spans="1:10" x14ac:dyDescent="0.2">
      <c r="A312" t="s">
        <v>826</v>
      </c>
      <c r="B312" t="s">
        <v>955</v>
      </c>
      <c r="C312" t="s">
        <v>956</v>
      </c>
      <c r="D312">
        <f>SUM(I312:J312)</f>
        <v>1</v>
      </c>
      <c r="E312">
        <v>24</v>
      </c>
      <c r="F312" cm="1">
        <f t="array" ref="F312">INDEX(lootrate_tbl!$C$2:$C$256,MATCH(调查点描述!I312&amp;调查点描述!J312,lootrate_tbl!$A$2:$A$256&amp;lootrate_tbl!$B$2:$B$256,0))</f>
        <v>1.35</v>
      </c>
      <c r="G312" t="str">
        <f>"[collapse=查看详细][img]"&amp;REPLACE(H312,1,LEN("https://img.nga.178.com/attachments"),".")&amp;"[/img][/collapse]"</f>
        <v>[collapse=查看详细][img]./mon_202302/02/i2Q2r-5f17K1uT3cSsg-gg.jpg[/img][/collapse]</v>
      </c>
      <c r="H312" s="3" t="s">
        <v>954</v>
      </c>
      <c r="I312">
        <v>1</v>
      </c>
      <c r="J312">
        <v>0</v>
      </c>
    </row>
    <row r="313" spans="1:10" x14ac:dyDescent="0.2">
      <c r="A313" t="s">
        <v>620</v>
      </c>
      <c r="B313" t="s">
        <v>621</v>
      </c>
      <c r="C313" t="s">
        <v>806</v>
      </c>
      <c r="D313">
        <f t="shared" si="33"/>
        <v>1</v>
      </c>
      <c r="E313">
        <v>12</v>
      </c>
      <c r="F313" cm="1">
        <f t="array" ref="F313">INDEX(lootrate_tbl!$C$2:$C$256,MATCH(调查点描述!I313&amp;调查点描述!J313,lootrate_tbl!$A$2:$A$256&amp;lootrate_tbl!$B$2:$B$256,0))</f>
        <v>1.35</v>
      </c>
      <c r="G313" t="str">
        <f>"[collapse=查看详细][img]"&amp;REPLACE(H313,1,LEN("https://img.nga.178.com/attachments"),".")&amp;"[/img][/collapse]"</f>
        <v>[collapse=查看详细][img]./mon_202210/02/i2Qocgk-5y7fK1uT3cSsg-gg.jpg[/img][/collapse]</v>
      </c>
      <c r="H313" s="3" t="s">
        <v>687</v>
      </c>
      <c r="I313">
        <v>1</v>
      </c>
      <c r="J313">
        <v>0</v>
      </c>
    </row>
    <row r="314" spans="1:10" x14ac:dyDescent="0.2">
      <c r="A314" t="s">
        <v>620</v>
      </c>
      <c r="B314" t="s">
        <v>622</v>
      </c>
      <c r="C314" t="s">
        <v>848</v>
      </c>
      <c r="D314">
        <f t="shared" si="33"/>
        <v>1</v>
      </c>
      <c r="E314">
        <v>12</v>
      </c>
      <c r="F314" cm="1">
        <f t="array" ref="F314">INDEX(lootrate_tbl!$C$2:$C$256,MATCH(调查点描述!I314&amp;调查点描述!J314,lootrate_tbl!$A$2:$A$256&amp;lootrate_tbl!$B$2:$B$256,0))</f>
        <v>1.35</v>
      </c>
      <c r="G314" t="str">
        <f>"[collapse=查看详细][img]"&amp;REPLACE(H314,1,LEN("https://img.nga.178.com/attachments"),".")&amp;"[/img][/collapse]"</f>
        <v>[collapse=查看详细][img]./mon_202210/09/i2Q1ez9-7x2uK1pT3cSsg-gg.jpg[/img][/collapse]</v>
      </c>
      <c r="H314" s="3" t="s">
        <v>865</v>
      </c>
      <c r="I314">
        <v>1</v>
      </c>
      <c r="J314">
        <v>0</v>
      </c>
    </row>
    <row r="315" spans="1:10" x14ac:dyDescent="0.2">
      <c r="A315" t="s">
        <v>620</v>
      </c>
      <c r="B315" t="s">
        <v>839</v>
      </c>
      <c r="C315" t="s">
        <v>807</v>
      </c>
      <c r="D315">
        <v>1</v>
      </c>
      <c r="E315">
        <v>12</v>
      </c>
      <c r="F315" cm="1">
        <f t="array" ref="F315">INDEX(lootrate_tbl!$C$2:$C$256,MATCH(调查点描述!I315&amp;调查点描述!J315,lootrate_tbl!$A$2:$A$256&amp;lootrate_tbl!$B$2:$B$256,0))</f>
        <v>1.35</v>
      </c>
      <c r="G315" t="str">
        <f>"[collapse=查看详细][img]"&amp;REPLACE(H315,1,LEN("https://img.nga.178.com/attachments"),".")&amp;"[/img][/collapse]"</f>
        <v>[collapse=查看详细][img]./mon_202210/03/i2Qjll-74oaZbT3cSsg-gg.jpg[/img][/collapse]</v>
      </c>
      <c r="H315" s="3" t="s">
        <v>737</v>
      </c>
      <c r="I315">
        <v>1</v>
      </c>
      <c r="J315">
        <v>0</v>
      </c>
    </row>
    <row r="316" spans="1:10" x14ac:dyDescent="0.2">
      <c r="A316" t="s">
        <v>623</v>
      </c>
      <c r="B316" t="s">
        <v>624</v>
      </c>
      <c r="C316" t="s">
        <v>808</v>
      </c>
      <c r="D316">
        <f t="shared" si="33"/>
        <v>1</v>
      </c>
      <c r="E316">
        <v>24</v>
      </c>
      <c r="F316" cm="1">
        <f t="array" ref="F316">INDEX(lootrate_tbl!$C$2:$C$256,MATCH(调查点描述!I316&amp;调查点描述!J316,lootrate_tbl!$A$2:$A$256&amp;lootrate_tbl!$B$2:$B$256,0))</f>
        <v>1.35</v>
      </c>
      <c r="G316" t="str">
        <f t="shared" si="38"/>
        <v>[collapse=查看详细][img]./mon_202210/02/i2Qoll5-fudxK1wT3cSsg-gg.jpg[/img][/collapse]</v>
      </c>
      <c r="H316" s="3" t="s">
        <v>739</v>
      </c>
      <c r="I316">
        <v>1</v>
      </c>
      <c r="J316">
        <v>0</v>
      </c>
    </row>
    <row r="317" spans="1:10" x14ac:dyDescent="0.2">
      <c r="A317" t="s">
        <v>623</v>
      </c>
      <c r="B317" t="s">
        <v>625</v>
      </c>
      <c r="C317" t="s">
        <v>809</v>
      </c>
      <c r="D317">
        <f t="shared" si="33"/>
        <v>1</v>
      </c>
      <c r="E317">
        <v>12</v>
      </c>
      <c r="F317" cm="1">
        <f t="array" ref="F317">INDEX(lootrate_tbl!$C$2:$C$256,MATCH(调查点描述!I317&amp;调查点描述!J317,lootrate_tbl!$A$2:$A$256&amp;lootrate_tbl!$B$2:$B$256,0))</f>
        <v>1.35</v>
      </c>
      <c r="G317" t="str">
        <f t="shared" si="38"/>
        <v>[collapse=查看详细][img]./mon_202210/02/i2Qoll5-40mwK2oT3cSsg-gg.jpg[/img][/collapse]</v>
      </c>
      <c r="H317" s="3" t="s">
        <v>738</v>
      </c>
      <c r="I317">
        <v>1</v>
      </c>
      <c r="J317">
        <v>0</v>
      </c>
    </row>
    <row r="318" spans="1:10" x14ac:dyDescent="0.2">
      <c r="F318" t="e" cm="1">
        <f t="array" ref="F318">INDEX(lootrate_tbl!$C$2:$C$256,MATCH(调查点描述!I318&amp;调查点描述!J318,lootrate_tbl!$A$2:$A$256&amp;lootrate_tbl!$B$2:$B$256,0))</f>
        <v>#N/A</v>
      </c>
      <c r="H318" s="3"/>
    </row>
    <row r="319" spans="1:10" x14ac:dyDescent="0.2">
      <c r="A319" t="s">
        <v>826</v>
      </c>
      <c r="B319" t="s">
        <v>630</v>
      </c>
      <c r="C319" t="s">
        <v>827</v>
      </c>
      <c r="D319">
        <f t="shared" si="33"/>
        <v>1</v>
      </c>
      <c r="E319">
        <v>24</v>
      </c>
      <c r="F319" cm="1">
        <f t="array" ref="F319">INDEX(lootrate_tbl!$C$2:$C$256,MATCH(调查点描述!I319&amp;调查点描述!J319,lootrate_tbl!$A$2:$A$256&amp;lootrate_tbl!$B$2:$B$256,0))</f>
        <v>1.35</v>
      </c>
      <c r="G319" t="str">
        <f t="shared" si="38"/>
        <v>[collapse=查看详细][img]./mon_202210/02/i2Qoll5-kk5hK2rT3cSsg-gg.jpg[/img][/collapse]</v>
      </c>
      <c r="H319" s="3" t="s">
        <v>743</v>
      </c>
      <c r="I319">
        <v>1</v>
      </c>
      <c r="J319">
        <v>0</v>
      </c>
    </row>
    <row r="320" spans="1:10" x14ac:dyDescent="0.2">
      <c r="A320" t="s">
        <v>826</v>
      </c>
      <c r="B320" t="s">
        <v>631</v>
      </c>
      <c r="C320" t="s">
        <v>632</v>
      </c>
      <c r="D320">
        <f t="shared" si="33"/>
        <v>1</v>
      </c>
      <c r="E320">
        <v>12</v>
      </c>
      <c r="F320" cm="1">
        <f t="array" ref="F320">INDEX(lootrate_tbl!$C$2:$C$256,MATCH(调查点描述!I320&amp;调查点描述!J320,lootrate_tbl!$A$2:$A$256&amp;lootrate_tbl!$B$2:$B$256,0))</f>
        <v>1.35</v>
      </c>
      <c r="G320" t="str">
        <f t="shared" si="38"/>
        <v>[collapse=查看详细][img]./mon_202210/02/i2Qoll5-fbg8K21T3cSsg-gg.jpg[/img][/collapse]</v>
      </c>
      <c r="H320" s="3" t="s">
        <v>744</v>
      </c>
      <c r="I320">
        <v>1</v>
      </c>
      <c r="J320">
        <v>0</v>
      </c>
    </row>
    <row r="321" spans="1:10" x14ac:dyDescent="0.2">
      <c r="A321" t="s">
        <v>826</v>
      </c>
      <c r="B321" t="s">
        <v>633</v>
      </c>
      <c r="C321" t="s">
        <v>828</v>
      </c>
      <c r="D321">
        <f t="shared" si="33"/>
        <v>1</v>
      </c>
      <c r="E321">
        <v>12</v>
      </c>
      <c r="F321" cm="1">
        <f t="array" ref="F321">INDEX(lootrate_tbl!$C$2:$C$256,MATCH(调查点描述!I321&amp;调查点描述!J321,lootrate_tbl!$A$2:$A$256&amp;lootrate_tbl!$B$2:$B$256,0))</f>
        <v>1.35</v>
      </c>
      <c r="G321" t="str">
        <f t="shared" si="38"/>
        <v>[collapse=查看详细][img]./mon_202210/02/i2Qocgk-37edK21T3cSsg-gg.jpg[/img][/collapse]</v>
      </c>
      <c r="H321" s="3" t="s">
        <v>745</v>
      </c>
      <c r="I321">
        <v>1</v>
      </c>
      <c r="J321">
        <v>0</v>
      </c>
    </row>
    <row r="322" spans="1:10" x14ac:dyDescent="0.2">
      <c r="A322" t="s">
        <v>826</v>
      </c>
      <c r="B322" t="s">
        <v>629</v>
      </c>
      <c r="C322" t="s">
        <v>704</v>
      </c>
      <c r="D322">
        <f>SUM(I322:J322)</f>
        <v>1</v>
      </c>
      <c r="E322">
        <v>24</v>
      </c>
      <c r="F322" cm="1">
        <f t="array" ref="F322">INDEX(lootrate_tbl!$C$2:$C$256,MATCH(调查点描述!I322&amp;调查点描述!J322,lootrate_tbl!$A$2:$A$256&amp;lootrate_tbl!$B$2:$B$256,0))</f>
        <v>1.35</v>
      </c>
      <c r="G322" t="str">
        <f>"[collapse=查看详细][img]"&amp;REPLACE(H322,1,LEN("https://img.nga.178.com/attachments"),".")&amp;"[/img][/collapse]"</f>
        <v>[collapse=查看详细][img]./mon_202210/02/i2Qsni8-b46iK1iT3cSsg-gg.jpg[/img][/collapse]</v>
      </c>
      <c r="H322" s="3" t="s">
        <v>742</v>
      </c>
      <c r="I322">
        <v>1</v>
      </c>
      <c r="J322">
        <v>0</v>
      </c>
    </row>
    <row r="323" spans="1:10" x14ac:dyDescent="0.2">
      <c r="A323" t="s">
        <v>826</v>
      </c>
      <c r="B323" t="s">
        <v>634</v>
      </c>
      <c r="C323" t="s">
        <v>829</v>
      </c>
      <c r="D323">
        <f t="shared" si="33"/>
        <v>1</v>
      </c>
      <c r="E323">
        <v>24</v>
      </c>
      <c r="F323" cm="1">
        <f t="array" ref="F323">INDEX(lootrate_tbl!$C$2:$C$256,MATCH(调查点描述!I323&amp;调查点描述!J323,lootrate_tbl!$A$2:$A$256&amp;lootrate_tbl!$B$2:$B$256,0))</f>
        <v>1.35</v>
      </c>
      <c r="G323" t="str">
        <f t="shared" si="38"/>
        <v>[collapse=查看详细][img]./mon_202210/02/i2Qoll5-c0inK27T3cSsg-gg.jpg[/img][/collapse]</v>
      </c>
      <c r="H323" s="3" t="s">
        <v>746</v>
      </c>
      <c r="I323">
        <v>1</v>
      </c>
      <c r="J323">
        <v>0</v>
      </c>
    </row>
    <row r="324" spans="1:10" ht="18" x14ac:dyDescent="0.2">
      <c r="A324" s="2"/>
      <c r="B324" s="2"/>
      <c r="C324" s="2"/>
      <c r="D324" s="2"/>
      <c r="E324" s="2"/>
      <c r="F324" t="e" cm="1">
        <f t="array" ref="F324">INDEX(lootrate_tbl!$C$2:$C$256,MATCH(调查点描述!I324&amp;调查点描述!J324,lootrate_tbl!$A$2:$A$256&amp;lootrate_tbl!$B$2:$B$256,0))</f>
        <v>#N/A</v>
      </c>
      <c r="G324" s="2"/>
      <c r="H324" s="2"/>
      <c r="I324" s="2"/>
      <c r="J324" s="2"/>
    </row>
    <row r="325" spans="1:10" x14ac:dyDescent="0.2">
      <c r="A325" t="s">
        <v>678</v>
      </c>
      <c r="B325" t="s">
        <v>679</v>
      </c>
      <c r="C325" t="s">
        <v>821</v>
      </c>
      <c r="D325">
        <f>SUM(I325:J325)</f>
        <v>1</v>
      </c>
      <c r="E325">
        <v>24</v>
      </c>
      <c r="F325" cm="1">
        <f t="array" ref="F325">INDEX(lootrate_tbl!$C$2:$C$256,MATCH(调查点描述!I325&amp;调查点描述!J325,lootrate_tbl!$A$2:$A$256&amp;lootrate_tbl!$B$2:$B$256,0))</f>
        <v>1.35</v>
      </c>
      <c r="G325" t="str">
        <f t="shared" ref="G325:G330" si="39">"[collapse=查看详细][img]"&amp;REPLACE(H325,1,LEN("https://img.nga.178.com/attachments"),".")&amp;"[/img][/collapse]"</f>
        <v>[collapse=查看详细][img]./mon_202210/02/i2Qocgk-5lmhK1uT3cSsg-gg.jpg[/img][/collapse]</v>
      </c>
      <c r="H325" s="3" t="s">
        <v>778</v>
      </c>
      <c r="I325">
        <v>1</v>
      </c>
      <c r="J325">
        <v>0</v>
      </c>
    </row>
    <row r="326" spans="1:10" x14ac:dyDescent="0.2">
      <c r="A326" t="s">
        <v>678</v>
      </c>
      <c r="B326" t="s">
        <v>680</v>
      </c>
      <c r="C326" t="s">
        <v>822</v>
      </c>
      <c r="D326">
        <f>SUM(I326:J326)</f>
        <v>2</v>
      </c>
      <c r="E326">
        <v>24</v>
      </c>
      <c r="F326" cm="1">
        <f t="array" ref="F326">INDEX(lootrate_tbl!$C$2:$C$256,MATCH(调查点描述!I326&amp;调查点描述!J326,lootrate_tbl!$A$2:$A$256&amp;lootrate_tbl!$B$2:$B$256,0))</f>
        <v>1.35</v>
      </c>
      <c r="G326" t="str">
        <f t="shared" si="39"/>
        <v>[collapse=查看详细][img]./mon_202210/02/i2Qocgk-3376K1sT3cSsg-gg.jpg[/img][/collapse]</v>
      </c>
      <c r="H326" s="3" t="s">
        <v>779</v>
      </c>
      <c r="I326">
        <v>2</v>
      </c>
      <c r="J326">
        <v>0</v>
      </c>
    </row>
    <row r="327" spans="1:10" x14ac:dyDescent="0.2">
      <c r="A327" t="s">
        <v>853</v>
      </c>
      <c r="B327" t="s">
        <v>846</v>
      </c>
      <c r="C327" t="s">
        <v>847</v>
      </c>
      <c r="D327">
        <v>1</v>
      </c>
      <c r="E327" t="s">
        <v>548</v>
      </c>
      <c r="F327" cm="1">
        <f t="array" ref="F327">INDEX(lootrate_tbl!$C$2:$C$256,MATCH(调查点描述!I327&amp;调查点描述!J327,lootrate_tbl!$A$2:$A$256&amp;lootrate_tbl!$B$2:$B$256,0))</f>
        <v>1.35</v>
      </c>
      <c r="G327" t="str">
        <f t="shared" ref="G327" si="40">"[collapse=查看详细][img]"&amp;REPLACE(H327,1,LEN("https://img.nga.178.com/attachments"),".")&amp;"[/img][/collapse]"</f>
        <v>[collapse=查看详细][img]./mon_202210/09/i2Qpf9f-cly5K22T3cSsg-gg.jpg[/img][/collapse]</v>
      </c>
      <c r="H327" s="3" t="s">
        <v>867</v>
      </c>
      <c r="I327">
        <v>1</v>
      </c>
      <c r="J327">
        <v>0</v>
      </c>
    </row>
    <row r="328" spans="1:10" x14ac:dyDescent="0.2">
      <c r="A328" t="s">
        <v>681</v>
      </c>
      <c r="B328" t="s">
        <v>682</v>
      </c>
      <c r="C328" t="s">
        <v>823</v>
      </c>
      <c r="D328">
        <f>SUM(I328:J328)</f>
        <v>2</v>
      </c>
      <c r="E328">
        <v>24</v>
      </c>
      <c r="F328" cm="1">
        <f t="array" ref="F328">INDEX(lootrate_tbl!$C$2:$C$256,MATCH(调查点描述!I328&amp;调查点描述!J328,lootrate_tbl!$A$2:$A$256&amp;lootrate_tbl!$B$2:$B$256,0))</f>
        <v>1.35</v>
      </c>
      <c r="G328" t="str">
        <f t="shared" si="39"/>
        <v>[collapse=查看详细][img]./mon_202210/02/i2Qocgk-3ffdK1oT3cSsg-g0.jpg[/img][/collapse]</v>
      </c>
      <c r="H328" s="3" t="s">
        <v>780</v>
      </c>
      <c r="I328">
        <v>2</v>
      </c>
      <c r="J328">
        <v>0</v>
      </c>
    </row>
    <row r="329" spans="1:10" x14ac:dyDescent="0.2">
      <c r="A329" t="s">
        <v>681</v>
      </c>
      <c r="B329" t="s">
        <v>683</v>
      </c>
      <c r="C329" t="s">
        <v>824</v>
      </c>
      <c r="D329">
        <f>SUM(I329:J329)</f>
        <v>2</v>
      </c>
      <c r="E329">
        <v>24</v>
      </c>
      <c r="F329" cm="1">
        <f t="array" ref="F329">INDEX(lootrate_tbl!$C$2:$C$256,MATCH(调查点描述!I329&amp;调查点描述!J329,lootrate_tbl!$A$2:$A$256&amp;lootrate_tbl!$B$2:$B$256,0))</f>
        <v>1.35</v>
      </c>
      <c r="G329" t="str">
        <f t="shared" si="39"/>
        <v>[collapse=查看详细][img]./mon_202210/02/i2Qocgk-2sfdK1pT3cSsg-g0.jpg[/img][/collapse]</v>
      </c>
      <c r="H329" s="3" t="s">
        <v>781</v>
      </c>
      <c r="I329">
        <v>2</v>
      </c>
      <c r="J329">
        <v>0</v>
      </c>
    </row>
    <row r="330" spans="1:10" x14ac:dyDescent="0.2">
      <c r="A330" t="s">
        <v>681</v>
      </c>
      <c r="B330" t="s">
        <v>684</v>
      </c>
      <c r="C330" t="s">
        <v>825</v>
      </c>
      <c r="D330">
        <f>SUM(I330:J330)</f>
        <v>1</v>
      </c>
      <c r="E330">
        <v>12</v>
      </c>
      <c r="F330" cm="1">
        <f t="array" ref="F330">INDEX(lootrate_tbl!$C$2:$C$256,MATCH(调查点描述!I330&amp;调查点描述!J330,lootrate_tbl!$A$2:$A$256&amp;lootrate_tbl!$B$2:$B$256,0))</f>
        <v>1.35</v>
      </c>
      <c r="G330" t="str">
        <f t="shared" si="39"/>
        <v>[collapse=查看详细][img]./mon_202210/02/i2Qocgk-1eyzK1pT3cSsg-gg.jpg[/img][/collapse]</v>
      </c>
      <c r="H330" s="3" t="s">
        <v>782</v>
      </c>
      <c r="I330">
        <v>1</v>
      </c>
      <c r="J330">
        <v>0</v>
      </c>
    </row>
    <row r="331" spans="1:10" ht="18" x14ac:dyDescent="0.2">
      <c r="A331" s="2"/>
      <c r="B331" s="2"/>
      <c r="C331" s="2"/>
      <c r="D331" s="2"/>
      <c r="E331" s="2"/>
      <c r="F331" t="e" cm="1">
        <f t="array" ref="F331">INDEX(lootrate_tbl!$C$2:$C$256,MATCH(调查点描述!I331&amp;调查点描述!J331,lootrate_tbl!$A$2:$A$256&amp;lootrate_tbl!$B$2:$B$256,0))</f>
        <v>#N/A</v>
      </c>
      <c r="G331" s="2"/>
      <c r="H331" s="2"/>
      <c r="I331" s="2"/>
      <c r="J331" s="2"/>
    </row>
    <row r="332" spans="1:10" x14ac:dyDescent="0.2">
      <c r="A332" t="s">
        <v>635</v>
      </c>
      <c r="B332" t="s">
        <v>636</v>
      </c>
      <c r="C332" t="s">
        <v>707</v>
      </c>
      <c r="D332">
        <f t="shared" si="33"/>
        <v>5</v>
      </c>
      <c r="E332">
        <v>24</v>
      </c>
      <c r="F332" cm="1">
        <f t="array" ref="F332">INDEX(lootrate_tbl!$C$2:$C$256,MATCH(调查点描述!I332&amp;调查点描述!J332,lootrate_tbl!$A$2:$A$256&amp;lootrate_tbl!$B$2:$B$256,0))</f>
        <v>1.35</v>
      </c>
      <c r="G332" t="str">
        <f t="shared" ref="G332:G340" si="41">"[collapse=查看详细][img]"&amp;REPLACE(H332,1,LEN("https://img.nga.178.com/attachments"),".")&amp;"[/img][/collapse]"</f>
        <v>[collapse=查看详细][img]./mon_202210/03/i2Qjll-ipw4K1cT3cSsg-dh.jpg[/img][/collapse]</v>
      </c>
      <c r="H332" s="3" t="s">
        <v>747</v>
      </c>
      <c r="I332">
        <v>5</v>
      </c>
      <c r="J332">
        <v>0</v>
      </c>
    </row>
    <row r="333" spans="1:10" x14ac:dyDescent="0.2">
      <c r="A333" t="s">
        <v>635</v>
      </c>
      <c r="B333" t="s">
        <v>637</v>
      </c>
      <c r="C333" t="s">
        <v>710</v>
      </c>
      <c r="D333">
        <f t="shared" si="33"/>
        <v>3</v>
      </c>
      <c r="E333">
        <v>24</v>
      </c>
      <c r="F333" cm="1">
        <f t="array" ref="F333">INDEX(lootrate_tbl!$C$2:$C$256,MATCH(调查点描述!I333&amp;调查点描述!J333,lootrate_tbl!$A$2:$A$256&amp;lootrate_tbl!$B$2:$B$256,0))</f>
        <v>1.4</v>
      </c>
      <c r="G333" t="str">
        <f t="shared" si="41"/>
        <v>[collapse=查看详细][img]./mon_202210/02/i2Qoll3-3e3lK1mT3cSsg-g0.jpg[/img][/collapse]</v>
      </c>
      <c r="H333" s="3" t="s">
        <v>686</v>
      </c>
      <c r="I333">
        <v>2</v>
      </c>
      <c r="J333">
        <v>1</v>
      </c>
    </row>
    <row r="334" spans="1:10" x14ac:dyDescent="0.2">
      <c r="A334" t="s">
        <v>635</v>
      </c>
      <c r="B334" t="s">
        <v>638</v>
      </c>
      <c r="C334" t="s">
        <v>708</v>
      </c>
      <c r="D334">
        <f t="shared" si="33"/>
        <v>3</v>
      </c>
      <c r="E334">
        <v>24</v>
      </c>
      <c r="F334" cm="1">
        <f t="array" ref="F334">INDEX(lootrate_tbl!$C$2:$C$256,MATCH(调查点描述!I334&amp;调查点描述!J334,lootrate_tbl!$A$2:$A$256&amp;lootrate_tbl!$B$2:$B$256,0))</f>
        <v>1.5</v>
      </c>
      <c r="G334" t="str">
        <f t="shared" si="41"/>
        <v>[collapse=查看详细][img]./mon_202210/03/i2Qjll-ftg5K1pT3cSsg-g0.jpg[/img][/collapse]</v>
      </c>
      <c r="H334" s="3" t="s">
        <v>748</v>
      </c>
      <c r="I334">
        <v>0</v>
      </c>
      <c r="J334">
        <v>3</v>
      </c>
    </row>
    <row r="335" spans="1:10" x14ac:dyDescent="0.2">
      <c r="A335" t="s">
        <v>635</v>
      </c>
      <c r="B335" t="s">
        <v>639</v>
      </c>
      <c r="C335" t="s">
        <v>711</v>
      </c>
      <c r="D335">
        <f t="shared" si="33"/>
        <v>4</v>
      </c>
      <c r="E335">
        <v>24</v>
      </c>
      <c r="F335" cm="1">
        <f t="array" ref="F335">INDEX(lootrate_tbl!$C$2:$C$256,MATCH(调查点描述!I335&amp;调查点描述!J335,lootrate_tbl!$A$2:$A$256&amp;lootrate_tbl!$B$2:$B$256,0))</f>
        <v>1.35</v>
      </c>
      <c r="G335" t="str">
        <f t="shared" si="41"/>
        <v>[collapse=查看详细][img]./mon_202210/03/i2Qjll-bwybK1bT3cSsg-dh.jpg[/img][/collapse]</v>
      </c>
      <c r="H335" s="3" t="s">
        <v>749</v>
      </c>
      <c r="I335">
        <v>4</v>
      </c>
      <c r="J335">
        <v>0</v>
      </c>
    </row>
    <row r="336" spans="1:10" x14ac:dyDescent="0.2">
      <c r="A336" t="s">
        <v>635</v>
      </c>
      <c r="B336" t="s">
        <v>640</v>
      </c>
      <c r="C336" t="s">
        <v>709</v>
      </c>
      <c r="D336">
        <f t="shared" si="33"/>
        <v>3</v>
      </c>
      <c r="E336">
        <v>24</v>
      </c>
      <c r="F336" cm="1">
        <f t="array" ref="F336">INDEX(lootrate_tbl!$C$2:$C$256,MATCH(调查点描述!I336&amp;调查点描述!J336,lootrate_tbl!$A$2:$A$256&amp;lootrate_tbl!$B$2:$B$256,0))</f>
        <v>1.35</v>
      </c>
      <c r="G336" t="str">
        <f t="shared" si="41"/>
        <v>[collapse=查看详细][img]./mon_202210/02/i2Qoll3-5f9dK1pT3cSsg-g0.jpg[/img][/collapse]</v>
      </c>
      <c r="H336" s="3" t="s">
        <v>705</v>
      </c>
      <c r="I336">
        <v>3</v>
      </c>
      <c r="J336">
        <v>0</v>
      </c>
    </row>
    <row r="337" spans="1:10" x14ac:dyDescent="0.2">
      <c r="A337" t="s">
        <v>635</v>
      </c>
      <c r="B337" t="s">
        <v>641</v>
      </c>
      <c r="C337" t="s">
        <v>713</v>
      </c>
      <c r="D337">
        <f t="shared" si="33"/>
        <v>3</v>
      </c>
      <c r="E337">
        <v>24</v>
      </c>
      <c r="F337" cm="1">
        <f t="array" ref="F337">INDEX(lootrate_tbl!$C$2:$C$256,MATCH(调查点描述!I337&amp;调查点描述!J337,lootrate_tbl!$A$2:$A$256&amp;lootrate_tbl!$B$2:$B$256,0))</f>
        <v>1.35</v>
      </c>
      <c r="G337" t="str">
        <f t="shared" si="41"/>
        <v>[collapse=查看详细][img]./mon_202210/02/i2Qocgk-ktkcK21T3cSsg-gg.jpg[/img][/collapse]</v>
      </c>
      <c r="H337" s="3" t="s">
        <v>706</v>
      </c>
      <c r="I337">
        <v>3</v>
      </c>
      <c r="J337">
        <v>0</v>
      </c>
    </row>
    <row r="338" spans="1:10" x14ac:dyDescent="0.2">
      <c r="A338" t="s">
        <v>635</v>
      </c>
      <c r="B338" t="s">
        <v>642</v>
      </c>
      <c r="C338" t="s">
        <v>712</v>
      </c>
      <c r="D338">
        <f t="shared" si="33"/>
        <v>4</v>
      </c>
      <c r="E338">
        <v>24</v>
      </c>
      <c r="F338" cm="1">
        <f t="array" ref="F338">INDEX(lootrate_tbl!$C$2:$C$256,MATCH(调查点描述!I338&amp;调查点描述!J338,lootrate_tbl!$A$2:$A$256&amp;lootrate_tbl!$B$2:$B$256,0))</f>
        <v>1.35</v>
      </c>
      <c r="G338" t="str">
        <f t="shared" si="41"/>
        <v>[collapse=查看详细][img]./mon_202210/02/i2Qocgk-jlczK22T3cSsg-gg.jpg[/img][/collapse]</v>
      </c>
      <c r="H338" s="3" t="s">
        <v>750</v>
      </c>
      <c r="I338">
        <v>4</v>
      </c>
      <c r="J338">
        <v>0</v>
      </c>
    </row>
    <row r="339" spans="1:10" x14ac:dyDescent="0.2">
      <c r="A339" t="s">
        <v>635</v>
      </c>
      <c r="B339" t="s">
        <v>643</v>
      </c>
      <c r="C339" t="s">
        <v>714</v>
      </c>
      <c r="D339">
        <f t="shared" si="33"/>
        <v>1</v>
      </c>
      <c r="E339">
        <v>24</v>
      </c>
      <c r="F339" cm="1">
        <f t="array" ref="F339">INDEX(lootrate_tbl!$C$2:$C$256,MATCH(调查点描述!I339&amp;调查点描述!J339,lootrate_tbl!$A$2:$A$256&amp;lootrate_tbl!$B$2:$B$256,0))</f>
        <v>1.5</v>
      </c>
      <c r="G339" t="str">
        <f t="shared" si="41"/>
        <v>[collapse=查看详细][img]./mon_202210/02/i2Qocgk-ekouK1uT3cSsg-gg.jpg[/img][/collapse]</v>
      </c>
      <c r="H339" s="3" t="s">
        <v>751</v>
      </c>
      <c r="I339">
        <v>0</v>
      </c>
      <c r="J339">
        <v>1</v>
      </c>
    </row>
    <row r="340" spans="1:10" x14ac:dyDescent="0.2">
      <c r="A340" t="s">
        <v>635</v>
      </c>
      <c r="B340" t="s">
        <v>644</v>
      </c>
      <c r="C340" t="s">
        <v>715</v>
      </c>
      <c r="D340">
        <f t="shared" si="33"/>
        <v>2</v>
      </c>
      <c r="E340">
        <v>24</v>
      </c>
      <c r="F340" cm="1">
        <f t="array" ref="F340">INDEX(lootrate_tbl!$C$2:$C$256,MATCH(调查点描述!I340&amp;调查点描述!J340,lootrate_tbl!$A$2:$A$256&amp;lootrate_tbl!$B$2:$B$256,0))</f>
        <v>1.5</v>
      </c>
      <c r="G340" t="str">
        <f t="shared" si="41"/>
        <v>[collapse=查看详细][img]./mon_202210/02/i2Qocgk-b3lwK1nT3cSsg-gg.jpg[/img][/collapse]</v>
      </c>
      <c r="H340" s="3" t="s">
        <v>752</v>
      </c>
      <c r="I340">
        <v>0</v>
      </c>
      <c r="J340">
        <v>2</v>
      </c>
    </row>
    <row r="341" spans="1:10" ht="18" x14ac:dyDescent="0.2">
      <c r="A341" s="2"/>
      <c r="B341" s="2"/>
      <c r="C341" s="2"/>
      <c r="D341" s="2"/>
      <c r="E341" s="2"/>
      <c r="F341" t="e" cm="1">
        <f t="array" ref="F341">INDEX(lootrate_tbl!$C$2:$C$256,MATCH(调查点描述!I341&amp;调查点描述!J341,lootrate_tbl!$A$2:$A$256&amp;lootrate_tbl!$B$2:$B$256,0))</f>
        <v>#N/A</v>
      </c>
      <c r="G341" s="2"/>
      <c r="H341" s="2"/>
      <c r="I341" s="2"/>
      <c r="J341" s="2"/>
    </row>
    <row r="342" spans="1:10" x14ac:dyDescent="0.2">
      <c r="A342" t="s">
        <v>700</v>
      </c>
      <c r="B342" t="s">
        <v>655</v>
      </c>
      <c r="C342" t="s">
        <v>701</v>
      </c>
      <c r="D342">
        <f>SUM(I342:J342)</f>
        <v>2</v>
      </c>
      <c r="E342">
        <v>24</v>
      </c>
      <c r="F342" cm="1">
        <f t="array" ref="F342">INDEX(lootrate_tbl!$C$2:$C$256,MATCH(调查点描述!I342&amp;调查点描述!J342,lootrate_tbl!$A$2:$A$256&amp;lootrate_tbl!$B$2:$B$256,0))</f>
        <v>1.35</v>
      </c>
      <c r="G342" t="str">
        <f t="shared" ref="G342:G344" si="42">"[collapse=查看详细][img]"&amp;REPLACE(H342,1,LEN("https://img.nga.178.com/attachments"),".")&amp;"[/img][/collapse]"</f>
        <v>[collapse=查看详细][img]./mon_202210/02/i2Qoll3-haeiK19T3cSsg-g0.jpg[/img][/collapse]</v>
      </c>
      <c r="H342" s="3" t="s">
        <v>760</v>
      </c>
      <c r="I342">
        <v>2</v>
      </c>
      <c r="J342">
        <v>0</v>
      </c>
    </row>
    <row r="343" spans="1:10" x14ac:dyDescent="0.2">
      <c r="A343" t="s">
        <v>654</v>
      </c>
      <c r="B343" t="s">
        <v>656</v>
      </c>
      <c r="C343" t="s">
        <v>702</v>
      </c>
      <c r="D343">
        <f>SUM(I343:J343)</f>
        <v>1</v>
      </c>
      <c r="E343">
        <v>24</v>
      </c>
      <c r="F343" cm="1">
        <f t="array" ref="F343">INDEX(lootrate_tbl!$C$2:$C$256,MATCH(调查点描述!I343&amp;调查点描述!J343,lootrate_tbl!$A$2:$A$256&amp;lootrate_tbl!$B$2:$B$256,0))</f>
        <v>1.35</v>
      </c>
      <c r="G343" t="str">
        <f t="shared" si="42"/>
        <v>[collapse=查看详细][img]./mon_202210/02/i2Qocgk-agh3K1sT3cSsg-gg.jpg[/img][/collapse]</v>
      </c>
      <c r="H343" s="3" t="s">
        <v>761</v>
      </c>
      <c r="I343">
        <v>1</v>
      </c>
      <c r="J343">
        <v>0</v>
      </c>
    </row>
    <row r="344" spans="1:10" x14ac:dyDescent="0.2">
      <c r="A344" t="s">
        <v>654</v>
      </c>
      <c r="B344" t="s">
        <v>657</v>
      </c>
      <c r="C344" t="s">
        <v>703</v>
      </c>
      <c r="D344">
        <f>SUM(I344:J344)</f>
        <v>1</v>
      </c>
      <c r="E344">
        <v>12</v>
      </c>
      <c r="F344" cm="1">
        <f t="array" ref="F344">INDEX(lootrate_tbl!$C$2:$C$256,MATCH(调查点描述!I344&amp;调查点描述!J344,lootrate_tbl!$A$2:$A$256&amp;lootrate_tbl!$B$2:$B$256,0))</f>
        <v>1.35</v>
      </c>
      <c r="G344" t="str">
        <f t="shared" si="42"/>
        <v>[collapse=查看详细][img]./mon_202210/02/i2Qocgk-k4lyK1jT3cSsg-gg.jpg[/img][/collapse]</v>
      </c>
      <c r="H344" s="3" t="s">
        <v>762</v>
      </c>
      <c r="I344">
        <v>1</v>
      </c>
      <c r="J344">
        <v>0</v>
      </c>
    </row>
    <row r="345" spans="1:10" x14ac:dyDescent="0.2">
      <c r="A345" t="s">
        <v>645</v>
      </c>
      <c r="B345" t="s">
        <v>646</v>
      </c>
      <c r="C345" t="s">
        <v>716</v>
      </c>
      <c r="D345">
        <f t="shared" si="33"/>
        <v>1</v>
      </c>
      <c r="E345">
        <v>24</v>
      </c>
      <c r="F345" cm="1">
        <f t="array" ref="F345">INDEX(lootrate_tbl!$C$2:$C$256,MATCH(调查点描述!I345&amp;调查点描述!J345,lootrate_tbl!$A$2:$A$256&amp;lootrate_tbl!$B$2:$B$256,0))</f>
        <v>1.5</v>
      </c>
      <c r="G345" t="str">
        <f t="shared" ref="G345:G352" si="43">"[collapse=查看详细][img]"&amp;REPLACE(H345,1,LEN("https://img.nga.178.com/attachments"),".")&amp;"[/img][/collapse]"</f>
        <v>[collapse=查看详细][img]./mon_202210/02/i2Qocgk-feiK1oT3cSsg-gg.jpg[/img][/collapse]</v>
      </c>
      <c r="H345" s="3" t="s">
        <v>753</v>
      </c>
      <c r="I345">
        <v>0</v>
      </c>
      <c r="J345">
        <v>1</v>
      </c>
    </row>
    <row r="346" spans="1:10" x14ac:dyDescent="0.2">
      <c r="A346" t="s">
        <v>645</v>
      </c>
      <c r="B346" t="s">
        <v>647</v>
      </c>
      <c r="C346" t="s">
        <v>689</v>
      </c>
      <c r="D346">
        <f t="shared" si="33"/>
        <v>1</v>
      </c>
      <c r="E346">
        <v>24</v>
      </c>
      <c r="F346" cm="1">
        <f t="array" ref="F346">INDEX(lootrate_tbl!$C$2:$C$256,MATCH(调查点描述!I346&amp;调查点描述!J346,lootrate_tbl!$A$2:$A$256&amp;lootrate_tbl!$B$2:$B$256,0))</f>
        <v>1.5</v>
      </c>
      <c r="G346" t="str">
        <f t="shared" si="43"/>
        <v>[collapse=查看详细][img]./mon_202210/02/i2Qocgk-cx5yK1tT3cSsg-gg.jpg[/img][/collapse]</v>
      </c>
      <c r="H346" s="3" t="s">
        <v>754</v>
      </c>
      <c r="I346">
        <v>0</v>
      </c>
      <c r="J346">
        <v>1</v>
      </c>
    </row>
    <row r="347" spans="1:10" x14ac:dyDescent="0.2">
      <c r="A347" t="s">
        <v>645</v>
      </c>
      <c r="B347" t="s">
        <v>648</v>
      </c>
      <c r="C347" t="s">
        <v>690</v>
      </c>
      <c r="D347">
        <f t="shared" si="33"/>
        <v>1</v>
      </c>
      <c r="E347">
        <v>24</v>
      </c>
      <c r="F347" cm="1">
        <f t="array" ref="F347">INDEX(lootrate_tbl!$C$2:$C$256,MATCH(调查点描述!I347&amp;调查点描述!J347,lootrate_tbl!$A$2:$A$256&amp;lootrate_tbl!$B$2:$B$256,0))</f>
        <v>1.5</v>
      </c>
      <c r="G347" t="str">
        <f t="shared" si="43"/>
        <v>[collapse=查看详细][img]./mon_202210/02/i2Qocgk-cp9yK1uT3cSsg-gg.jpg[/img][/collapse]</v>
      </c>
      <c r="H347" s="3" t="s">
        <v>755</v>
      </c>
      <c r="I347">
        <v>0</v>
      </c>
      <c r="J347">
        <v>1</v>
      </c>
    </row>
    <row r="348" spans="1:10" x14ac:dyDescent="0.2">
      <c r="A348" t="s">
        <v>645</v>
      </c>
      <c r="B348" t="s">
        <v>649</v>
      </c>
      <c r="C348" t="s">
        <v>691</v>
      </c>
      <c r="D348">
        <f t="shared" si="33"/>
        <v>1</v>
      </c>
      <c r="E348">
        <v>24</v>
      </c>
      <c r="F348" cm="1">
        <f t="array" ref="F348">INDEX(lootrate_tbl!$C$2:$C$256,MATCH(调查点描述!I348&amp;调查点描述!J348,lootrate_tbl!$A$2:$A$256&amp;lootrate_tbl!$B$2:$B$256,0))</f>
        <v>1.5</v>
      </c>
      <c r="G348" t="str">
        <f t="shared" si="43"/>
        <v>[collapse=查看详细][img]./mon_202210/02/i2Qocgk-7ta7K1uT3cSsg-gg.jpg[/img][/collapse]</v>
      </c>
      <c r="H348" s="3" t="s">
        <v>756</v>
      </c>
      <c r="I348">
        <v>0</v>
      </c>
      <c r="J348">
        <v>1</v>
      </c>
    </row>
    <row r="349" spans="1:10" x14ac:dyDescent="0.2">
      <c r="A349" t="s">
        <v>645</v>
      </c>
      <c r="B349" t="s">
        <v>650</v>
      </c>
      <c r="C349" t="s">
        <v>692</v>
      </c>
      <c r="D349">
        <f t="shared" si="33"/>
        <v>1</v>
      </c>
      <c r="E349">
        <v>24</v>
      </c>
      <c r="F349" cm="1">
        <f t="array" ref="F349">INDEX(lootrate_tbl!$C$2:$C$256,MATCH(调查点描述!I349&amp;调查点描述!J349,lootrate_tbl!$A$2:$A$256&amp;lootrate_tbl!$B$2:$B$256,0))</f>
        <v>1.5</v>
      </c>
      <c r="G349" t="str">
        <f t="shared" si="43"/>
        <v>[collapse=查看详细][img]./mon_202210/02/i2Qocgk-31trK1vT3cSsg-gg.jpg[/img][/collapse]</v>
      </c>
      <c r="H349" s="3" t="s">
        <v>757</v>
      </c>
      <c r="I349">
        <v>0</v>
      </c>
      <c r="J349">
        <v>1</v>
      </c>
    </row>
    <row r="350" spans="1:10" x14ac:dyDescent="0.2">
      <c r="A350" t="s">
        <v>645</v>
      </c>
      <c r="B350" t="s">
        <v>651</v>
      </c>
      <c r="C350" t="s">
        <v>693</v>
      </c>
      <c r="D350">
        <f t="shared" si="33"/>
        <v>1</v>
      </c>
      <c r="E350">
        <v>24</v>
      </c>
      <c r="F350" cm="1">
        <f t="array" ref="F350">INDEX(lootrate_tbl!$C$2:$C$256,MATCH(调查点描述!I350&amp;调查点描述!J350,lootrate_tbl!$A$2:$A$256&amp;lootrate_tbl!$B$2:$B$256,0))</f>
        <v>1.5</v>
      </c>
      <c r="G350" t="str">
        <f t="shared" si="43"/>
        <v>[collapse=查看详细][img]./mon_202210/02/i2Qolkw-fdedK1wT3cSsg-gg.jpg[/img][/collapse]</v>
      </c>
      <c r="H350" s="3" t="s">
        <v>758</v>
      </c>
      <c r="I350">
        <v>0</v>
      </c>
      <c r="J350">
        <v>1</v>
      </c>
    </row>
    <row r="351" spans="1:10" x14ac:dyDescent="0.2">
      <c r="A351" t="s">
        <v>645</v>
      </c>
      <c r="B351" t="s">
        <v>652</v>
      </c>
      <c r="C351" t="s">
        <v>694</v>
      </c>
      <c r="D351">
        <f t="shared" si="33"/>
        <v>1</v>
      </c>
      <c r="E351">
        <v>24</v>
      </c>
      <c r="F351" cm="1">
        <f t="array" ref="F351">INDEX(lootrate_tbl!$C$2:$C$256,MATCH(调查点描述!I351&amp;调查点描述!J351,lootrate_tbl!$A$2:$A$256&amp;lootrate_tbl!$B$2:$B$256,0))</f>
        <v>1.5</v>
      </c>
      <c r="G351" t="str">
        <f t="shared" si="43"/>
        <v>[collapse=查看详细][img]./mon_202210/03/i2Qjll-jf57K24T3cSsg-gg.jpg[/img][/collapse]</v>
      </c>
      <c r="H351" s="3" t="s">
        <v>831</v>
      </c>
      <c r="I351">
        <v>0</v>
      </c>
      <c r="J351">
        <v>1</v>
      </c>
    </row>
    <row r="352" spans="1:10" x14ac:dyDescent="0.2">
      <c r="A352" t="s">
        <v>645</v>
      </c>
      <c r="B352" t="s">
        <v>653</v>
      </c>
      <c r="C352" t="s">
        <v>695</v>
      </c>
      <c r="D352">
        <f t="shared" si="33"/>
        <v>1</v>
      </c>
      <c r="E352">
        <v>24</v>
      </c>
      <c r="F352" cm="1">
        <f t="array" ref="F352">INDEX(lootrate_tbl!$C$2:$C$256,MATCH(调查点描述!I352&amp;调查点描述!J352,lootrate_tbl!$A$2:$A$256&amp;lootrate_tbl!$B$2:$B$256,0))</f>
        <v>1.5</v>
      </c>
      <c r="G352" t="str">
        <f t="shared" si="43"/>
        <v>[collapse=查看详细][img]./mon_202210/03/i2Qjll-4dduK1vT3cSsg-gg.jpg[/img][/collapse]</v>
      </c>
      <c r="H352" s="3" t="s">
        <v>759</v>
      </c>
      <c r="I352">
        <v>0</v>
      </c>
      <c r="J352">
        <v>1</v>
      </c>
    </row>
    <row r="353" spans="1:10" ht="18" x14ac:dyDescent="0.2">
      <c r="A353" s="2"/>
      <c r="B353" s="2"/>
      <c r="C353" s="2"/>
      <c r="D353" s="2"/>
      <c r="E353" s="2"/>
      <c r="F353" t="e" cm="1">
        <f t="array" ref="F353">INDEX(lootrate_tbl!$C$2:$C$256,MATCH(调查点描述!I353&amp;调查点描述!J353,lootrate_tbl!$A$2:$A$256&amp;lootrate_tbl!$B$2:$B$256,0))</f>
        <v>#N/A</v>
      </c>
      <c r="G353" s="2"/>
      <c r="H353" s="2"/>
      <c r="I353" s="2"/>
      <c r="J353" s="2"/>
    </row>
    <row r="354" spans="1:10" x14ac:dyDescent="0.2">
      <c r="A354" t="s">
        <v>669</v>
      </c>
      <c r="B354" t="s">
        <v>670</v>
      </c>
      <c r="C354" t="s">
        <v>818</v>
      </c>
      <c r="D354">
        <f t="shared" ref="D354:D359" si="44">SUM(I354:J354)</f>
        <v>1</v>
      </c>
      <c r="E354">
        <v>24</v>
      </c>
      <c r="F354" cm="1">
        <f t="array" ref="F354">INDEX(lootrate_tbl!$C$2:$C$256,MATCH(调查点描述!I354&amp;调查点描述!J354,lootrate_tbl!$A$2:$A$256&amp;lootrate_tbl!$B$2:$B$256,0))</f>
        <v>1.5</v>
      </c>
      <c r="G354" t="str">
        <f t="shared" ref="G354:G359" si="45">"[collapse=查看详细][img]"&amp;REPLACE(H354,1,LEN("https://img.nga.178.com/attachments"),".")&amp;"[/img][/collapse]"</f>
        <v>[collapse=查看详细][img]./mon_202210/02/i2Qocgk-32hrK1qT3cSsg-gg.jpg[/img][/collapse]</v>
      </c>
      <c r="H354" s="3" t="s">
        <v>774</v>
      </c>
      <c r="I354">
        <v>0</v>
      </c>
      <c r="J354">
        <v>1</v>
      </c>
    </row>
    <row r="355" spans="1:10" x14ac:dyDescent="0.2">
      <c r="A355" t="s">
        <v>669</v>
      </c>
      <c r="B355" t="s">
        <v>671</v>
      </c>
      <c r="C355" t="s">
        <v>819</v>
      </c>
      <c r="D355">
        <f t="shared" si="44"/>
        <v>1</v>
      </c>
      <c r="E355" t="s">
        <v>548</v>
      </c>
      <c r="F355" cm="1">
        <f t="array" ref="F355">INDEX(lootrate_tbl!$C$2:$C$256,MATCH(调查点描述!I355&amp;调查点描述!J355,lootrate_tbl!$A$2:$A$256&amp;lootrate_tbl!$B$2:$B$256,0))</f>
        <v>1.5</v>
      </c>
      <c r="G355" t="str">
        <f t="shared" si="45"/>
        <v>[collapse=查看详细][img]./mon_202210/02/i2Qocgk-hgz7K1fT3cSsg-gg.jpg[/img][/collapse]</v>
      </c>
      <c r="H355" s="3" t="s">
        <v>775</v>
      </c>
      <c r="I355">
        <v>0</v>
      </c>
      <c r="J355">
        <v>1</v>
      </c>
    </row>
    <row r="356" spans="1:10" x14ac:dyDescent="0.2">
      <c r="A356" t="s">
        <v>669</v>
      </c>
      <c r="B356" t="s">
        <v>672</v>
      </c>
      <c r="C356" t="s">
        <v>820</v>
      </c>
      <c r="D356">
        <f t="shared" si="44"/>
        <v>1</v>
      </c>
      <c r="E356" t="s">
        <v>548</v>
      </c>
      <c r="F356" cm="1">
        <f t="array" ref="F356">INDEX(lootrate_tbl!$C$2:$C$256,MATCH(调查点描述!I356&amp;调查点描述!J356,lootrate_tbl!$A$2:$A$256&amp;lootrate_tbl!$B$2:$B$256,0))</f>
        <v>1.5</v>
      </c>
      <c r="G356" t="str">
        <f t="shared" si="45"/>
        <v>[collapse=查看详细][img]./mon_202210/02/i2Qocgk-60u9K1wT3cSsg-gg.jpg[/img][/collapse]</v>
      </c>
      <c r="H356" s="3" t="s">
        <v>776</v>
      </c>
      <c r="I356">
        <v>0</v>
      </c>
      <c r="J356">
        <v>1</v>
      </c>
    </row>
    <row r="357" spans="1:10" x14ac:dyDescent="0.2">
      <c r="A357" t="s">
        <v>669</v>
      </c>
      <c r="B357" t="s">
        <v>673</v>
      </c>
      <c r="C357" t="s">
        <v>677</v>
      </c>
      <c r="D357">
        <f t="shared" si="44"/>
        <v>2</v>
      </c>
      <c r="E357" t="s">
        <v>548</v>
      </c>
      <c r="F357" cm="1">
        <f t="array" ref="F357">INDEX(lootrate_tbl!$C$2:$C$256,MATCH(调查点描述!I357&amp;调查点描述!J357,lootrate_tbl!$A$2:$A$256&amp;lootrate_tbl!$B$2:$B$256,0))</f>
        <v>1.5</v>
      </c>
      <c r="G357" t="str">
        <f t="shared" si="45"/>
        <v>[collapse=查看详细][img]./mon_202210/02/i2Qocgk-8qijK1xT3cSsg-gg.jpg[/img][/collapse]</v>
      </c>
      <c r="H357" s="3" t="s">
        <v>871</v>
      </c>
      <c r="I357">
        <v>0</v>
      </c>
      <c r="J357">
        <v>2</v>
      </c>
    </row>
    <row r="358" spans="1:10" x14ac:dyDescent="0.2">
      <c r="A358" t="s">
        <v>669</v>
      </c>
      <c r="B358" t="s">
        <v>675</v>
      </c>
      <c r="C358" t="s">
        <v>674</v>
      </c>
      <c r="D358">
        <f t="shared" si="44"/>
        <v>2</v>
      </c>
      <c r="E358" t="s">
        <v>548</v>
      </c>
      <c r="F358" cm="1">
        <f t="array" ref="F358">INDEX(lootrate_tbl!$C$2:$C$256,MATCH(调查点描述!I358&amp;调查点描述!J358,lootrate_tbl!$A$2:$A$256&amp;lootrate_tbl!$B$2:$B$256,0))</f>
        <v>1.5</v>
      </c>
      <c r="G358" t="str">
        <f t="shared" si="45"/>
        <v>[collapse=查看详细][img]./mon_202210/02/i2Qocgk-hkssK1lT3cSsg-gg.jpg[/img][/collapse]</v>
      </c>
      <c r="H358" s="3" t="s">
        <v>870</v>
      </c>
      <c r="I358">
        <v>0</v>
      </c>
      <c r="J358">
        <v>2</v>
      </c>
    </row>
    <row r="359" spans="1:10" x14ac:dyDescent="0.2">
      <c r="A359" t="s">
        <v>669</v>
      </c>
      <c r="B359" t="s">
        <v>676</v>
      </c>
      <c r="C359" t="s">
        <v>696</v>
      </c>
      <c r="D359">
        <f t="shared" si="44"/>
        <v>2</v>
      </c>
      <c r="E359" t="s">
        <v>548</v>
      </c>
      <c r="F359" cm="1">
        <f t="array" ref="F359">INDEX(lootrate_tbl!$C$2:$C$256,MATCH(调查点描述!I359&amp;调查点描述!J359,lootrate_tbl!$A$2:$A$256&amp;lootrate_tbl!$B$2:$B$256,0))</f>
        <v>1.5</v>
      </c>
      <c r="G359" t="str">
        <f t="shared" si="45"/>
        <v>[collapse=查看详细][img]./mon_202210/02/i2Qocgk-7enlK1yT3cSsg-gg.jpg[/img][/collapse]</v>
      </c>
      <c r="H359" s="3" t="s">
        <v>777</v>
      </c>
      <c r="I359">
        <v>0</v>
      </c>
      <c r="J359">
        <v>2</v>
      </c>
    </row>
    <row r="360" spans="1:10" ht="18" x14ac:dyDescent="0.2">
      <c r="A360" s="2"/>
      <c r="B360" s="2"/>
      <c r="C360" s="2"/>
      <c r="D360" s="2"/>
      <c r="E360" s="2"/>
      <c r="F360" t="e" cm="1">
        <f t="array" ref="F360">INDEX(lootrate_tbl!$C$2:$C$256,MATCH(调查点描述!I360&amp;调查点描述!J360,lootrate_tbl!$A$2:$A$256&amp;lootrate_tbl!$B$2:$B$256,0))</f>
        <v>#N/A</v>
      </c>
      <c r="G360" s="2"/>
      <c r="H360" s="2"/>
      <c r="I360" s="2"/>
      <c r="J360" s="2"/>
    </row>
    <row r="361" spans="1:10" x14ac:dyDescent="0.2">
      <c r="A361" t="s">
        <v>658</v>
      </c>
      <c r="B361" t="s">
        <v>659</v>
      </c>
      <c r="C361" t="s">
        <v>810</v>
      </c>
      <c r="D361">
        <f t="shared" si="33"/>
        <v>1</v>
      </c>
      <c r="E361" t="s">
        <v>548</v>
      </c>
      <c r="F361" cm="1">
        <f t="array" ref="F361">INDEX(lootrate_tbl!$C$2:$C$256,MATCH(调查点描述!I361&amp;调查点描述!J361,lootrate_tbl!$A$2:$A$256&amp;lootrate_tbl!$B$2:$B$256,0))</f>
        <v>1.5</v>
      </c>
      <c r="G361" t="str">
        <f t="shared" ref="G361:G367" si="46">"[collapse=查看详细][img]"&amp;REPLACE(H361,1,LEN("https://img.nga.178.com/attachments"),".")&amp;"[/img][/collapse]"</f>
        <v>[collapse=查看详细][img]./mon_202210/03/i2Q7i87-dr70K1qT3cSsg-gg.jpg[/img][/collapse]</v>
      </c>
      <c r="H361" s="3" t="s">
        <v>817</v>
      </c>
      <c r="I361">
        <v>0</v>
      </c>
      <c r="J361">
        <v>1</v>
      </c>
    </row>
    <row r="362" spans="1:10" x14ac:dyDescent="0.2">
      <c r="A362" t="s">
        <v>658</v>
      </c>
      <c r="B362" t="s">
        <v>660</v>
      </c>
      <c r="C362" t="s">
        <v>811</v>
      </c>
      <c r="D362">
        <f t="shared" si="33"/>
        <v>1</v>
      </c>
      <c r="E362" t="s">
        <v>548</v>
      </c>
      <c r="F362" cm="1">
        <f t="array" ref="F362">INDEX(lootrate_tbl!$C$2:$C$256,MATCH(调查点描述!I362&amp;调查点描述!J362,lootrate_tbl!$A$2:$A$256&amp;lootrate_tbl!$B$2:$B$256,0))</f>
        <v>1.5</v>
      </c>
      <c r="G362" t="str">
        <f t="shared" si="46"/>
        <v>[collapse=查看详细][img]./mon_202210/02/i2Qocgk-c8mlK1jT3cSsg-gg.jpg[/img][/collapse]</v>
      </c>
      <c r="H362" s="3" t="s">
        <v>763</v>
      </c>
      <c r="I362">
        <v>0</v>
      </c>
      <c r="J362">
        <v>1</v>
      </c>
    </row>
    <row r="363" spans="1:10" x14ac:dyDescent="0.2">
      <c r="A363" t="s">
        <v>658</v>
      </c>
      <c r="B363" t="s">
        <v>661</v>
      </c>
      <c r="C363" t="s">
        <v>812</v>
      </c>
      <c r="D363">
        <f t="shared" si="33"/>
        <v>1</v>
      </c>
      <c r="E363">
        <v>24</v>
      </c>
      <c r="F363" cm="1">
        <f t="array" ref="F363">INDEX(lootrate_tbl!$C$2:$C$256,MATCH(调查点描述!I363&amp;调查点描述!J363,lootrate_tbl!$A$2:$A$256&amp;lootrate_tbl!$B$2:$B$256,0))</f>
        <v>1.5</v>
      </c>
      <c r="G363" t="str">
        <f t="shared" si="46"/>
        <v>[collapse=查看详细][img]./mon_202210/02/i2Qocgk-c7g3K1yT3cSsg-gg.jpg[/img][/collapse]</v>
      </c>
      <c r="H363" s="3" t="s">
        <v>764</v>
      </c>
      <c r="I363">
        <v>0</v>
      </c>
      <c r="J363">
        <v>1</v>
      </c>
    </row>
    <row r="364" spans="1:10" x14ac:dyDescent="0.2">
      <c r="A364" t="s">
        <v>658</v>
      </c>
      <c r="B364" t="s">
        <v>662</v>
      </c>
      <c r="C364" t="s">
        <v>813</v>
      </c>
      <c r="D364">
        <f t="shared" si="33"/>
        <v>2</v>
      </c>
      <c r="E364">
        <v>24</v>
      </c>
      <c r="F364" cm="1">
        <f t="array" ref="F364">INDEX(lootrate_tbl!$C$2:$C$256,MATCH(调查点描述!I364&amp;调查点描述!J364,lootrate_tbl!$A$2:$A$256&amp;lootrate_tbl!$B$2:$B$256,0))</f>
        <v>1.5</v>
      </c>
      <c r="G364" t="str">
        <f t="shared" si="46"/>
        <v>[collapse=查看详细][img]./mon_202210/02/i2Qocgk-i0umK1uT3cSsg-gg.jpg[/img][/collapse]</v>
      </c>
      <c r="H364" s="3" t="s">
        <v>765</v>
      </c>
      <c r="I364">
        <v>0</v>
      </c>
      <c r="J364">
        <v>2</v>
      </c>
    </row>
    <row r="365" spans="1:10" x14ac:dyDescent="0.2">
      <c r="A365" t="s">
        <v>658</v>
      </c>
      <c r="B365" t="s">
        <v>663</v>
      </c>
      <c r="C365" t="s">
        <v>814</v>
      </c>
      <c r="D365">
        <f t="shared" si="33"/>
        <v>1</v>
      </c>
      <c r="E365">
        <v>24</v>
      </c>
      <c r="F365" cm="1">
        <f t="array" ref="F365">INDEX(lootrate_tbl!$C$2:$C$256,MATCH(调查点描述!I365&amp;调查点描述!J365,lootrate_tbl!$A$2:$A$256&amp;lootrate_tbl!$B$2:$B$256,0))</f>
        <v>1.5</v>
      </c>
      <c r="G365" t="str">
        <f t="shared" si="46"/>
        <v>[collapse=查看详细][img]./mon_202210/02/i2Qocgk-g0ssK1sT3cSsg-gg.jpg[/img][/collapse]</v>
      </c>
      <c r="H365" s="3" t="s">
        <v>766</v>
      </c>
      <c r="I365">
        <v>0</v>
      </c>
      <c r="J365">
        <v>1</v>
      </c>
    </row>
    <row r="366" spans="1:10" x14ac:dyDescent="0.2">
      <c r="A366" t="s">
        <v>658</v>
      </c>
      <c r="B366" t="s">
        <v>664</v>
      </c>
      <c r="C366" t="s">
        <v>815</v>
      </c>
      <c r="D366">
        <f t="shared" si="33"/>
        <v>1</v>
      </c>
      <c r="E366">
        <v>24</v>
      </c>
      <c r="F366" cm="1">
        <f t="array" ref="F366">INDEX(lootrate_tbl!$C$2:$C$256,MATCH(调查点描述!I366&amp;调查点描述!J366,lootrate_tbl!$A$2:$A$256&amp;lootrate_tbl!$B$2:$B$256,0))</f>
        <v>1.5</v>
      </c>
      <c r="G366" t="str">
        <f t="shared" si="46"/>
        <v>[collapse=查看详细][img]./mon_202210/02/i2Qocgk-ed4sK1uT3cSsg-gg.jpg[/img][/collapse]</v>
      </c>
      <c r="H366" s="3" t="s">
        <v>767</v>
      </c>
      <c r="I366">
        <v>0</v>
      </c>
      <c r="J366">
        <v>1</v>
      </c>
    </row>
    <row r="367" spans="1:10" x14ac:dyDescent="0.2">
      <c r="A367" t="s">
        <v>658</v>
      </c>
      <c r="B367" t="s">
        <v>665</v>
      </c>
      <c r="C367" t="s">
        <v>816</v>
      </c>
      <c r="D367">
        <f t="shared" si="33"/>
        <v>1</v>
      </c>
      <c r="E367">
        <v>24</v>
      </c>
      <c r="F367" cm="1">
        <f t="array" ref="F367">INDEX(lootrate_tbl!$C$2:$C$256,MATCH(调查点描述!I367&amp;调查点描述!J367,lootrate_tbl!$A$2:$A$256&amp;lootrate_tbl!$B$2:$B$256,0))</f>
        <v>1.5</v>
      </c>
      <c r="G367" t="str">
        <f t="shared" si="46"/>
        <v>[collapse=查看详细][img]./mon_202210/02/i2Qocgk-bn5oK1qT3cSsg-gg.jpg[/img][/collapse]</v>
      </c>
      <c r="H367" s="3" t="s">
        <v>768</v>
      </c>
      <c r="I367">
        <v>0</v>
      </c>
      <c r="J367">
        <v>1</v>
      </c>
    </row>
    <row r="368" spans="1:10" ht="18" x14ac:dyDescent="0.2">
      <c r="A368" s="2"/>
      <c r="B368" s="2"/>
      <c r="C368" s="2"/>
      <c r="D368" s="2"/>
      <c r="E368" s="2"/>
      <c r="F368" t="e" cm="1">
        <f t="array" ref="F368">INDEX(lootrate_tbl!$C$2:$C$256,MATCH(调查点描述!I368&amp;调查点描述!J368,lootrate_tbl!$A$2:$A$256&amp;lootrate_tbl!$B$2:$B$256,0))</f>
        <v>#N/A</v>
      </c>
      <c r="G368" s="2"/>
      <c r="H368" s="2"/>
      <c r="I368" s="2"/>
      <c r="J368" s="2"/>
    </row>
    <row r="369" spans="1:10" x14ac:dyDescent="0.2">
      <c r="A369" t="s">
        <v>666</v>
      </c>
      <c r="B369" t="s">
        <v>841</v>
      </c>
      <c r="C369" t="s">
        <v>697</v>
      </c>
      <c r="D369">
        <f t="shared" si="33"/>
        <v>1</v>
      </c>
      <c r="E369">
        <v>12</v>
      </c>
      <c r="F369" cm="1">
        <f t="array" ref="F369">INDEX(lootrate_tbl!$C$2:$C$256,MATCH(调查点描述!I369&amp;调查点描述!J369,lootrate_tbl!$A$2:$A$256&amp;lootrate_tbl!$B$2:$B$256,0))</f>
        <v>1.35</v>
      </c>
      <c r="G369" t="str">
        <f t="shared" ref="G369:G373" si="47">"[collapse=查看详细][img]"&amp;REPLACE(H369,1,LEN("https://img.nga.178.com/attachments"),".")&amp;"[/img][/collapse]"</f>
        <v>[collapse=查看详细][img]./mon_202210/02/i2Qocgk-6k3rK1kT3cSsg-gg.jpg[/img][/collapse]</v>
      </c>
      <c r="H369" s="3" t="s">
        <v>769</v>
      </c>
      <c r="I369">
        <v>1</v>
      </c>
      <c r="J369">
        <v>0</v>
      </c>
    </row>
    <row r="370" spans="1:10" x14ac:dyDescent="0.2">
      <c r="A370" t="s">
        <v>666</v>
      </c>
      <c r="B370" t="s">
        <v>842</v>
      </c>
      <c r="C370" t="s">
        <v>698</v>
      </c>
      <c r="D370">
        <f t="shared" si="33"/>
        <v>1</v>
      </c>
      <c r="E370" t="s">
        <v>548</v>
      </c>
      <c r="F370" cm="1">
        <f t="array" ref="F370">INDEX(lootrate_tbl!$C$2:$C$256,MATCH(调查点描述!I370&amp;调查点描述!J370,lootrate_tbl!$A$2:$A$256&amp;lootrate_tbl!$B$2:$B$256,0))</f>
        <v>1.5</v>
      </c>
      <c r="G370" t="str">
        <f t="shared" si="47"/>
        <v>[collapse=查看详细][img]./mon_202210/02/i2Qocgk-kkr1K28T3cSsg-gg.jpg[/img][/collapse]</v>
      </c>
      <c r="H370" s="3" t="s">
        <v>770</v>
      </c>
      <c r="I370">
        <v>0</v>
      </c>
      <c r="J370">
        <v>1</v>
      </c>
    </row>
    <row r="371" spans="1:10" x14ac:dyDescent="0.2">
      <c r="A371" t="s">
        <v>666</v>
      </c>
      <c r="B371" t="s">
        <v>843</v>
      </c>
      <c r="C371" t="s">
        <v>699</v>
      </c>
      <c r="D371">
        <f t="shared" si="33"/>
        <v>1</v>
      </c>
      <c r="E371">
        <v>12</v>
      </c>
      <c r="F371" cm="1">
        <f t="array" ref="F371">INDEX(lootrate_tbl!$C$2:$C$256,MATCH(调查点描述!I371&amp;调查点描述!J371,lootrate_tbl!$A$2:$A$256&amp;lootrate_tbl!$B$2:$B$256,0))</f>
        <v>1.35</v>
      </c>
      <c r="G371" t="str">
        <f t="shared" si="47"/>
        <v>[collapse=查看详细][img]./mon_202210/02/i2Qocgk-h5glK1hT3cSsg-gg.jpg[/img][/collapse]</v>
      </c>
      <c r="H371" s="3" t="s">
        <v>771</v>
      </c>
      <c r="I371">
        <v>1</v>
      </c>
      <c r="J371">
        <v>0</v>
      </c>
    </row>
    <row r="372" spans="1:10" x14ac:dyDescent="0.2">
      <c r="A372" t="s">
        <v>666</v>
      </c>
      <c r="B372" t="s">
        <v>844</v>
      </c>
      <c r="C372" t="s">
        <v>667</v>
      </c>
      <c r="D372">
        <f t="shared" si="33"/>
        <v>2</v>
      </c>
      <c r="E372">
        <v>12</v>
      </c>
      <c r="F372" cm="1">
        <f t="array" ref="F372">INDEX(lootrate_tbl!$C$2:$C$256,MATCH(调查点描述!I372&amp;调查点描述!J372,lootrate_tbl!$A$2:$A$256&amp;lootrate_tbl!$B$2:$B$256,0))</f>
        <v>1.5</v>
      </c>
      <c r="G372" t="str">
        <f t="shared" si="47"/>
        <v>[collapse=查看详细][img]./mon_202210/02/i2Qocgk-jt9zK1xT3cSsg-gg.jpg[/img][/collapse]</v>
      </c>
      <c r="H372" s="3" t="s">
        <v>772</v>
      </c>
      <c r="I372">
        <v>0</v>
      </c>
      <c r="J372">
        <v>2</v>
      </c>
    </row>
    <row r="373" spans="1:10" x14ac:dyDescent="0.2">
      <c r="A373" t="s">
        <v>666</v>
      </c>
      <c r="B373" t="s">
        <v>845</v>
      </c>
      <c r="C373" t="s">
        <v>668</v>
      </c>
      <c r="D373">
        <f t="shared" si="33"/>
        <v>3</v>
      </c>
      <c r="E373">
        <v>12</v>
      </c>
      <c r="F373" cm="1">
        <f t="array" ref="F373">INDEX(lootrate_tbl!$C$2:$C$256,MATCH(调查点描述!I373&amp;调查点描述!J373,lootrate_tbl!$A$2:$A$256&amp;lootrate_tbl!$B$2:$B$256,0))</f>
        <v>1.5</v>
      </c>
      <c r="G373" t="str">
        <f t="shared" si="47"/>
        <v>[collapse=查看详细][img]./mon_202210/03/i2Qjll-6xylK16T3cSsg-dh.jpg[/img][/collapse]</v>
      </c>
      <c r="H373" s="3" t="s">
        <v>773</v>
      </c>
      <c r="I373">
        <v>0</v>
      </c>
      <c r="J373">
        <v>3</v>
      </c>
    </row>
    <row r="374" spans="1:10" ht="18" x14ac:dyDescent="0.2">
      <c r="A374" s="2"/>
      <c r="B374" s="2"/>
      <c r="C374" s="2"/>
      <c r="D374" s="2"/>
      <c r="E374" s="2"/>
      <c r="F374" t="e" cm="1">
        <f t="array" ref="F374">INDEX(lootrate_tbl!$C$2:$C$256,MATCH(调查点描述!I374&amp;调查点描述!J374,lootrate_tbl!$A$2:$A$256&amp;lootrate_tbl!$B$2:$B$256,0))</f>
        <v>#N/A</v>
      </c>
      <c r="G374" s="2"/>
      <c r="H374" s="2"/>
      <c r="I374" s="2"/>
      <c r="J374" s="2"/>
    </row>
    <row r="375" spans="1:10" x14ac:dyDescent="0.2">
      <c r="A375" t="s">
        <v>850</v>
      </c>
      <c r="B375" t="s">
        <v>614</v>
      </c>
      <c r="C375" t="s">
        <v>801</v>
      </c>
      <c r="D375">
        <f>SUM(I375:J375)</f>
        <v>1</v>
      </c>
      <c r="E375">
        <v>12</v>
      </c>
      <c r="F375" cm="1">
        <f t="array" ref="F375">INDEX(lootrate_tbl!$C$2:$C$256,MATCH(调查点描述!I375&amp;调查点描述!J375,lootrate_tbl!$A$2:$A$256&amp;lootrate_tbl!$B$2:$B$256,0))</f>
        <v>1.35</v>
      </c>
      <c r="G375" t="str">
        <f t="shared" ref="G375:G378" si="48">"[collapse=查看详细][img]"&amp;REPLACE(H375,1,LEN("https://img.nga.178.com/attachments"),".")&amp;"[/img][/collapse]"</f>
        <v>[collapse=查看详细][img]./mon_202210/02/i2Qocgk-c3fyK24T3cSsg-gg.jpg[/img][/collapse]</v>
      </c>
      <c r="H375" s="3" t="s">
        <v>688</v>
      </c>
      <c r="I375">
        <v>1</v>
      </c>
      <c r="J375">
        <v>0</v>
      </c>
    </row>
    <row r="376" spans="1:10" x14ac:dyDescent="0.2">
      <c r="A376" t="s">
        <v>850</v>
      </c>
      <c r="B376" t="s">
        <v>615</v>
      </c>
      <c r="C376" t="s">
        <v>803</v>
      </c>
      <c r="D376">
        <f>SUM(I376:J376)</f>
        <v>1</v>
      </c>
      <c r="E376">
        <v>12</v>
      </c>
      <c r="F376" cm="1">
        <f t="array" ref="F376">INDEX(lootrate_tbl!$C$2:$C$256,MATCH(调查点描述!I376&amp;调查点描述!J376,lootrate_tbl!$A$2:$A$256&amp;lootrate_tbl!$B$2:$B$256,0))</f>
        <v>1.5</v>
      </c>
      <c r="G376" t="str">
        <f t="shared" si="48"/>
        <v>[collapse=查看详细][img]./mon_202210/02/i2Qocgk-d8xpK20T3cSsg-gg.jpg[/img][/collapse]</v>
      </c>
      <c r="H376" s="3" t="s">
        <v>734</v>
      </c>
      <c r="I376">
        <v>0</v>
      </c>
      <c r="J376">
        <v>1</v>
      </c>
    </row>
    <row r="377" spans="1:10" x14ac:dyDescent="0.2">
      <c r="A377" t="s">
        <v>850</v>
      </c>
      <c r="B377" t="s">
        <v>616</v>
      </c>
      <c r="C377" t="s">
        <v>804</v>
      </c>
      <c r="D377">
        <f>SUM(I377:J377)</f>
        <v>1</v>
      </c>
      <c r="E377">
        <v>12</v>
      </c>
      <c r="F377" cm="1">
        <f t="array" ref="F377">INDEX(lootrate_tbl!$C$2:$C$256,MATCH(调查点描述!I377&amp;调查点描述!J377,lootrate_tbl!$A$2:$A$256&amp;lootrate_tbl!$B$2:$B$256,0))</f>
        <v>1.5</v>
      </c>
      <c r="G377" t="str">
        <f t="shared" si="48"/>
        <v>[collapse=查看详细][img]./mon_202210/02/i2Qocgk-9yu4K1xT3cSsg-gg.jpg[/img][/collapse]</v>
      </c>
      <c r="H377" s="3" t="s">
        <v>802</v>
      </c>
      <c r="I377">
        <v>0</v>
      </c>
      <c r="J377">
        <v>1</v>
      </c>
    </row>
    <row r="378" spans="1:10" x14ac:dyDescent="0.2">
      <c r="A378" t="s">
        <v>850</v>
      </c>
      <c r="B378" t="s">
        <v>851</v>
      </c>
      <c r="C378" t="s">
        <v>852</v>
      </c>
      <c r="D378">
        <v>1</v>
      </c>
      <c r="E378">
        <v>12</v>
      </c>
      <c r="F378" cm="1">
        <f t="array" ref="F378">INDEX(lootrate_tbl!$C$2:$C$256,MATCH(调查点描述!I378&amp;调查点描述!J378,lootrate_tbl!$A$2:$A$256&amp;lootrate_tbl!$B$2:$B$256,0))</f>
        <v>1.35</v>
      </c>
      <c r="G378" t="str">
        <f t="shared" si="48"/>
        <v>[collapse=查看详细][img]./mon_202210/09/i2Qpf9e-537zK1qT3cSsg-gg.jpg[/img][/collapse]</v>
      </c>
      <c r="H378" s="3" t="s">
        <v>866</v>
      </c>
      <c r="I378">
        <v>1</v>
      </c>
      <c r="J378">
        <v>0</v>
      </c>
    </row>
    <row r="379" spans="1:10" x14ac:dyDescent="0.2">
      <c r="A379" t="s">
        <v>685</v>
      </c>
      <c r="B379" t="s">
        <v>854</v>
      </c>
      <c r="C379" t="s">
        <v>832</v>
      </c>
      <c r="D379">
        <f t="shared" ref="D379:D424" si="49">SUM(I379:J379)</f>
        <v>2</v>
      </c>
      <c r="E379" t="s">
        <v>548</v>
      </c>
      <c r="F379" cm="1">
        <f t="array" ref="F379">INDEX(lootrate_tbl!$C$2:$C$256,MATCH(调查点描述!I379&amp;调查点描述!J379,lootrate_tbl!$A$2:$A$256&amp;lootrate_tbl!$B$2:$B$256,0))</f>
        <v>1.5</v>
      </c>
      <c r="G379" t="str">
        <f>"[collapse=查看详细][img]"&amp;REPLACE(H379,1,LEN("https://img.nga.178.com/attachments"),".")&amp;"[/img][/collapse]"</f>
        <v>[collapse=查看详细][img]./mon_202210/02/i2Qsnmh-a5qfK2eT3cSsg-gg.jpg[/img][/collapse]</v>
      </c>
      <c r="H379" s="3" t="s">
        <v>783</v>
      </c>
      <c r="I379">
        <v>0</v>
      </c>
      <c r="J379">
        <v>2</v>
      </c>
    </row>
    <row r="380" spans="1:10" ht="18" x14ac:dyDescent="0.2">
      <c r="A380" s="2"/>
      <c r="B380" s="2"/>
      <c r="C380" s="2"/>
      <c r="D380" s="2"/>
      <c r="E380" s="2"/>
      <c r="F380" t="e" cm="1">
        <f t="array" ref="F380">INDEX(lootrate_tbl!$C$2:$C$256,MATCH(调查点描述!I380&amp;调查点描述!J380,lootrate_tbl!$A$2:$A$256&amp;lootrate_tbl!$B$2:$B$256,0))</f>
        <v>#N/A</v>
      </c>
      <c r="G380" s="2"/>
      <c r="H380" s="2"/>
      <c r="I380" s="2"/>
      <c r="J380" s="2"/>
    </row>
    <row r="381" spans="1:10" x14ac:dyDescent="0.2">
      <c r="A381" t="s">
        <v>921</v>
      </c>
      <c r="B381" t="s">
        <v>922</v>
      </c>
      <c r="C381" t="s">
        <v>1002</v>
      </c>
      <c r="D381">
        <f t="shared" ref="D381:D384" si="50">SUM(I381:J381)</f>
        <v>1</v>
      </c>
      <c r="E381">
        <v>12</v>
      </c>
      <c r="F381" cm="1">
        <f t="array" ref="F381">INDEX(lootrate_tbl!$C$2:$C$256,MATCH(调查点描述!I381&amp;调查点描述!J381,lootrate_tbl!$A$2:$A$256&amp;lootrate_tbl!$B$2:$B$256,0))</f>
        <v>1.5</v>
      </c>
      <c r="G381" t="str">
        <f t="shared" ref="G381:G384" si="51">"[collapse=查看详细][img]"&amp;REPLACE(H381,1,LEN("https://img.nga.178.com/attachments"),".")&amp;"[/img][/collapse]"</f>
        <v>[collapse=查看详细][img]./mon_202302/02/i2Q2r-auiaK2eT3cSsg-gk.jpg[/img][/collapse]</v>
      </c>
      <c r="H381" s="3" t="s">
        <v>1074</v>
      </c>
      <c r="I381">
        <v>0</v>
      </c>
      <c r="J381">
        <v>1</v>
      </c>
    </row>
    <row r="382" spans="1:10" x14ac:dyDescent="0.2">
      <c r="A382" t="s">
        <v>921</v>
      </c>
      <c r="B382" t="s">
        <v>923</v>
      </c>
      <c r="C382" t="s">
        <v>1003</v>
      </c>
      <c r="D382">
        <f t="shared" si="50"/>
        <v>1</v>
      </c>
      <c r="E382">
        <v>24</v>
      </c>
      <c r="F382" cm="1">
        <f t="array" ref="F382">INDEX(lootrate_tbl!$C$2:$C$256,MATCH(调查点描述!I382&amp;调查点描述!J382,lootrate_tbl!$A$2:$A$256&amp;lootrate_tbl!$B$2:$B$256,0))</f>
        <v>1.5</v>
      </c>
      <c r="G382" t="str">
        <f t="shared" si="51"/>
        <v>[collapse=查看详细][img]./mon_202302/02/i2Q2r-9gawK1vT3cSsg-gk.jpg[/img][/collapse]</v>
      </c>
      <c r="H382" s="3" t="s">
        <v>1075</v>
      </c>
      <c r="I382">
        <v>0</v>
      </c>
      <c r="J382">
        <v>1</v>
      </c>
    </row>
    <row r="383" spans="1:10" x14ac:dyDescent="0.2">
      <c r="A383" t="s">
        <v>921</v>
      </c>
      <c r="B383" t="s">
        <v>924</v>
      </c>
      <c r="C383" t="s">
        <v>1004</v>
      </c>
      <c r="D383">
        <f t="shared" si="50"/>
        <v>1</v>
      </c>
      <c r="E383">
        <v>24</v>
      </c>
      <c r="F383" cm="1">
        <f t="array" ref="F383">INDEX(lootrate_tbl!$C$2:$C$256,MATCH(调查点描述!I383&amp;调查点描述!J383,lootrate_tbl!$A$2:$A$256&amp;lootrate_tbl!$B$2:$B$256,0))</f>
        <v>1.5</v>
      </c>
      <c r="G383" t="str">
        <f t="shared" si="51"/>
        <v>[collapse=查看详细][img]./mon_202302/02/i2Q2r-laknK1zT3cSsg-gk.jpg[/img][/collapse]</v>
      </c>
      <c r="H383" s="3" t="s">
        <v>1076</v>
      </c>
      <c r="I383">
        <v>0</v>
      </c>
      <c r="J383">
        <v>1</v>
      </c>
    </row>
    <row r="384" spans="1:10" x14ac:dyDescent="0.2">
      <c r="A384" t="s">
        <v>921</v>
      </c>
      <c r="B384" t="s">
        <v>925</v>
      </c>
      <c r="C384" t="s">
        <v>1005</v>
      </c>
      <c r="D384">
        <f t="shared" si="50"/>
        <v>1</v>
      </c>
      <c r="E384">
        <v>24</v>
      </c>
      <c r="F384" cm="1">
        <f t="array" ref="F384">INDEX(lootrate_tbl!$C$2:$C$256,MATCH(调查点描述!I384&amp;调查点描述!J384,lootrate_tbl!$A$2:$A$256&amp;lootrate_tbl!$B$2:$B$256,0))</f>
        <v>1.35</v>
      </c>
      <c r="G384" t="str">
        <f t="shared" si="51"/>
        <v>[collapse=查看详细][img]./mon_202302/02/i2Q2r-gz6tK2bT3cSsg-gk.jpg[/img][/collapse]</v>
      </c>
      <c r="H384" s="3" t="s">
        <v>1077</v>
      </c>
      <c r="I384">
        <v>1</v>
      </c>
      <c r="J384">
        <v>0</v>
      </c>
    </row>
    <row r="385" spans="1:10" x14ac:dyDescent="0.2">
      <c r="A385" t="s">
        <v>905</v>
      </c>
      <c r="B385" t="s">
        <v>906</v>
      </c>
      <c r="C385" t="s">
        <v>988</v>
      </c>
      <c r="D385">
        <f t="shared" ref="D385:D396" si="52">SUM(I385:J385)</f>
        <v>1</v>
      </c>
      <c r="E385">
        <v>12</v>
      </c>
      <c r="F385" cm="1">
        <f t="array" ref="F385">INDEX(lootrate_tbl!$C$2:$C$256,MATCH(调查点描述!I385&amp;调查点描述!J385,lootrate_tbl!$A$2:$A$256&amp;lootrate_tbl!$B$2:$B$256,0))</f>
        <v>1.35</v>
      </c>
      <c r="G385" t="str">
        <f t="shared" ref="G385:G390" si="53">"[collapse=查看详细][img]"&amp;REPLACE(H385,1,LEN("https://img.nga.178.com/attachments"),".")&amp;"[/img][/collapse]"</f>
        <v>[collapse=查看详细][img]./mon_202302/02/i2Q2r-eio9K1vT3cSsg-gk.jpg[/img][/collapse]</v>
      </c>
      <c r="H385" s="3" t="s">
        <v>1060</v>
      </c>
      <c r="I385">
        <v>1</v>
      </c>
      <c r="J385">
        <v>0</v>
      </c>
    </row>
    <row r="386" spans="1:10" x14ac:dyDescent="0.2">
      <c r="A386" t="s">
        <v>905</v>
      </c>
      <c r="B386" t="s">
        <v>907</v>
      </c>
      <c r="C386" t="s">
        <v>989</v>
      </c>
      <c r="D386">
        <f t="shared" si="52"/>
        <v>1</v>
      </c>
      <c r="E386">
        <v>24</v>
      </c>
      <c r="F386" cm="1">
        <f t="array" ref="F386">INDEX(lootrate_tbl!$C$2:$C$256,MATCH(调查点描述!I386&amp;调查点描述!J386,lootrate_tbl!$A$2:$A$256&amp;lootrate_tbl!$B$2:$B$256,0))</f>
        <v>1.35</v>
      </c>
      <c r="G386" t="str">
        <f t="shared" si="53"/>
        <v>[collapse=查看详细][img]./mon_202302/02/i2Q2r-5y1hK1mT3cSsg-gk.jpg[/img][/collapse]</v>
      </c>
      <c r="H386" s="3" t="s">
        <v>1061</v>
      </c>
      <c r="I386">
        <v>1</v>
      </c>
      <c r="J386">
        <v>0</v>
      </c>
    </row>
    <row r="387" spans="1:10" x14ac:dyDescent="0.2">
      <c r="A387" t="s">
        <v>905</v>
      </c>
      <c r="B387" t="s">
        <v>908</v>
      </c>
      <c r="C387" t="s">
        <v>990</v>
      </c>
      <c r="D387">
        <f t="shared" si="52"/>
        <v>2</v>
      </c>
      <c r="E387" t="s">
        <v>548</v>
      </c>
      <c r="F387" cm="1">
        <f t="array" ref="F387">INDEX(lootrate_tbl!$C$2:$C$256,MATCH(调查点描述!I387&amp;调查点描述!J387,lootrate_tbl!$A$2:$A$256&amp;lootrate_tbl!$B$2:$B$256,0))</f>
        <v>1.35</v>
      </c>
      <c r="G387" t="str">
        <f t="shared" si="53"/>
        <v>[collapse=查看详细][img]./mon_202302/02/i2Q2r-kk87K1gT3cSsg-gk.jpg[/img][/collapse]</v>
      </c>
      <c r="H387" s="3" t="s">
        <v>1062</v>
      </c>
      <c r="I387">
        <v>2</v>
      </c>
      <c r="J387">
        <v>0</v>
      </c>
    </row>
    <row r="388" spans="1:10" x14ac:dyDescent="0.2">
      <c r="A388" t="s">
        <v>905</v>
      </c>
      <c r="B388" t="s">
        <v>909</v>
      </c>
      <c r="C388" t="s">
        <v>991</v>
      </c>
      <c r="D388">
        <f t="shared" si="52"/>
        <v>1</v>
      </c>
      <c r="E388" t="s">
        <v>548</v>
      </c>
      <c r="F388" cm="1">
        <f t="array" ref="F388">INDEX(lootrate_tbl!$C$2:$C$256,MATCH(调查点描述!I388&amp;调查点描述!J388,lootrate_tbl!$A$2:$A$256&amp;lootrate_tbl!$B$2:$B$256,0))</f>
        <v>1.35</v>
      </c>
      <c r="G388" t="str">
        <f t="shared" si="53"/>
        <v>[collapse=查看详细][img]./mon_202302/02/i2Q2r-fjzeK1nT3cSsg-gk.jpg[/img][/collapse]</v>
      </c>
      <c r="H388" s="3" t="s">
        <v>1063</v>
      </c>
      <c r="I388">
        <v>1</v>
      </c>
      <c r="J388">
        <v>0</v>
      </c>
    </row>
    <row r="389" spans="1:10" x14ac:dyDescent="0.2">
      <c r="A389" t="s">
        <v>905</v>
      </c>
      <c r="B389" t="s">
        <v>910</v>
      </c>
      <c r="C389" t="s">
        <v>992</v>
      </c>
      <c r="D389">
        <f t="shared" si="52"/>
        <v>1</v>
      </c>
      <c r="E389">
        <v>12</v>
      </c>
      <c r="F389" cm="1">
        <f t="array" ref="F389">INDEX(lootrate_tbl!$C$2:$C$256,MATCH(调查点描述!I389&amp;调查点描述!J389,lootrate_tbl!$A$2:$A$256&amp;lootrate_tbl!$B$2:$B$256,0))</f>
        <v>1.35</v>
      </c>
      <c r="G389" t="str">
        <f t="shared" si="53"/>
        <v>[collapse=查看详细][img]./mon_202302/02/i2Q2r-6qygK1oT3cSsg-gk.jpg[/img][/collapse]</v>
      </c>
      <c r="H389" s="3" t="s">
        <v>1064</v>
      </c>
      <c r="I389">
        <v>1</v>
      </c>
      <c r="J389">
        <v>0</v>
      </c>
    </row>
    <row r="390" spans="1:10" x14ac:dyDescent="0.2">
      <c r="A390" t="s">
        <v>905</v>
      </c>
      <c r="B390" t="s">
        <v>911</v>
      </c>
      <c r="C390" t="s">
        <v>993</v>
      </c>
      <c r="D390">
        <f t="shared" si="52"/>
        <v>1</v>
      </c>
      <c r="E390">
        <v>12</v>
      </c>
      <c r="F390" cm="1">
        <f t="array" ref="F390">INDEX(lootrate_tbl!$C$2:$C$256,MATCH(调查点描述!I390&amp;调查点描述!J390,lootrate_tbl!$A$2:$A$256&amp;lootrate_tbl!$B$2:$B$256,0))</f>
        <v>1.35</v>
      </c>
      <c r="G390" t="str">
        <f t="shared" si="53"/>
        <v>[collapse=查看详细][img]./mon_202302/02/i2Q2r-lazsK1sT3cSsg-gk.jpg[/img][/collapse]</v>
      </c>
      <c r="H390" s="3" t="s">
        <v>1065</v>
      </c>
      <c r="I390">
        <v>1</v>
      </c>
      <c r="J390">
        <v>0</v>
      </c>
    </row>
    <row r="391" spans="1:10" x14ac:dyDescent="0.2">
      <c r="A391" t="s">
        <v>905</v>
      </c>
      <c r="B391" t="s">
        <v>912</v>
      </c>
      <c r="C391" t="s">
        <v>994</v>
      </c>
      <c r="D391">
        <f t="shared" si="52"/>
        <v>1</v>
      </c>
      <c r="E391">
        <v>12</v>
      </c>
      <c r="F391" cm="1">
        <f t="array" ref="F391">INDEX(lootrate_tbl!$C$2:$C$256,MATCH(调查点描述!I391&amp;调查点描述!J391,lootrate_tbl!$A$2:$A$256&amp;lootrate_tbl!$B$2:$B$256,0))</f>
        <v>1.35</v>
      </c>
      <c r="G391" t="str">
        <f t="shared" ref="G391:G396" si="54">"[collapse=查看详细][img]"&amp;REPLACE(H391,1,LEN("https://img.nga.178.com/attachments"),".")&amp;"[/img][/collapse]"</f>
        <v>[collapse=查看详细][img]./mon_202302/02/i2Q2r-dq6iK1wT3cSsg-gk.jpg[/img][/collapse]</v>
      </c>
      <c r="H391" s="3" t="s">
        <v>1066</v>
      </c>
      <c r="I391">
        <v>1</v>
      </c>
      <c r="J391">
        <v>0</v>
      </c>
    </row>
    <row r="392" spans="1:10" x14ac:dyDescent="0.2">
      <c r="A392" t="s">
        <v>905</v>
      </c>
      <c r="B392" t="s">
        <v>1140</v>
      </c>
      <c r="C392" t="s">
        <v>1142</v>
      </c>
      <c r="D392">
        <f t="shared" ref="D392:D393" si="55">SUM(I392:J392)</f>
        <v>2</v>
      </c>
      <c r="E392">
        <v>24</v>
      </c>
      <c r="F392" cm="1">
        <f t="array" ref="F392">INDEX(lootrate_tbl!$C$2:$C$256,MATCH(调查点描述!I392&amp;调查点描述!J392,lootrate_tbl!$A$2:$A$256&amp;lootrate_tbl!$B$2:$B$256,0))</f>
        <v>1.35</v>
      </c>
      <c r="G392" t="str">
        <f t="shared" ref="G392:G393" si="56">"[collapse=查看详细][img]"&amp;REPLACE(H392,1,LEN("https://img.nga.178.com/attachments"),".")&amp;"[/img][/collapse]"</f>
        <v>[collapse=查看详细][img]./mon_202302/11/i2Q0-izt5K1lT3cSsg-gk.jpg[/img][/collapse]</v>
      </c>
      <c r="H392" s="3" t="s">
        <v>1145</v>
      </c>
      <c r="I392">
        <v>2</v>
      </c>
      <c r="J392">
        <v>0</v>
      </c>
    </row>
    <row r="393" spans="1:10" x14ac:dyDescent="0.2">
      <c r="A393" t="s">
        <v>905</v>
      </c>
      <c r="B393" t="s">
        <v>1141</v>
      </c>
      <c r="C393" t="s">
        <v>1143</v>
      </c>
      <c r="D393">
        <f t="shared" si="55"/>
        <v>1</v>
      </c>
      <c r="E393">
        <v>24</v>
      </c>
      <c r="F393" cm="1">
        <f t="array" ref="F393">INDEX(lootrate_tbl!$C$2:$C$256,MATCH(调查点描述!I393&amp;调查点描述!J393,lootrate_tbl!$A$2:$A$256&amp;lootrate_tbl!$B$2:$B$256,0))</f>
        <v>1.35</v>
      </c>
      <c r="G393" t="str">
        <f t="shared" si="56"/>
        <v>[collapse=查看详细][img]./mon_202302/11/i2Q0-fxilK1oT3cSsg-gk.jpg[/img][/collapse]</v>
      </c>
      <c r="H393" s="3" t="s">
        <v>1144</v>
      </c>
      <c r="I393">
        <v>1</v>
      </c>
      <c r="J393">
        <v>0</v>
      </c>
    </row>
    <row r="394" spans="1:10" x14ac:dyDescent="0.2">
      <c r="A394" t="s">
        <v>905</v>
      </c>
      <c r="B394" t="s">
        <v>913</v>
      </c>
      <c r="C394" t="s">
        <v>995</v>
      </c>
      <c r="D394">
        <f t="shared" si="52"/>
        <v>1</v>
      </c>
      <c r="E394">
        <v>24</v>
      </c>
      <c r="F394" cm="1">
        <f t="array" ref="F394">INDEX(lootrate_tbl!$C$2:$C$256,MATCH(调查点描述!I394&amp;调查点描述!J394,lootrate_tbl!$A$2:$A$256&amp;lootrate_tbl!$B$2:$B$256,0))</f>
        <v>1.5</v>
      </c>
      <c r="G394" t="str">
        <f t="shared" si="54"/>
        <v>[collapse=查看详细][img]./mon_202302/02/i2Q2r-1unsK1pT3cSsg-gk.jpg[/img][/collapse]</v>
      </c>
      <c r="H394" s="3" t="s">
        <v>1067</v>
      </c>
      <c r="I394">
        <v>0</v>
      </c>
      <c r="J394">
        <v>1</v>
      </c>
    </row>
    <row r="395" spans="1:10" x14ac:dyDescent="0.2">
      <c r="A395" t="s">
        <v>905</v>
      </c>
      <c r="B395" t="s">
        <v>914</v>
      </c>
      <c r="C395" t="s">
        <v>996</v>
      </c>
      <c r="D395">
        <f t="shared" ref="D395" si="57">SUM(I395:J395)</f>
        <v>1</v>
      </c>
      <c r="E395">
        <v>24</v>
      </c>
      <c r="F395" cm="1">
        <f t="array" ref="F395">INDEX(lootrate_tbl!$C$2:$C$256,MATCH(调查点描述!I395&amp;调查点描述!J395,lootrate_tbl!$A$2:$A$256&amp;lootrate_tbl!$B$2:$B$256,0))</f>
        <v>1.35</v>
      </c>
      <c r="G395" t="str">
        <f t="shared" si="54"/>
        <v>[collapse=查看详细][img]./mon_202302/02/i2Q2r-dpwpK26T3cSsg-gk.jpg[/img][/collapse]</v>
      </c>
      <c r="H395" s="3" t="s">
        <v>1068</v>
      </c>
      <c r="I395">
        <v>1</v>
      </c>
      <c r="J395">
        <v>0</v>
      </c>
    </row>
    <row r="396" spans="1:10" x14ac:dyDescent="0.2">
      <c r="A396" t="s">
        <v>905</v>
      </c>
      <c r="B396" t="s">
        <v>1108</v>
      </c>
      <c r="C396" t="s">
        <v>1121</v>
      </c>
      <c r="D396">
        <f t="shared" si="52"/>
        <v>1</v>
      </c>
      <c r="E396">
        <v>24</v>
      </c>
      <c r="F396" cm="1">
        <f t="array" ref="F396">INDEX(lootrate_tbl!$C$2:$C$256,MATCH(调查点描述!I396&amp;调查点描述!J396,lootrate_tbl!$A$2:$A$256&amp;lootrate_tbl!$B$2:$B$256,0))</f>
        <v>1.5</v>
      </c>
      <c r="G396" t="str">
        <f t="shared" si="54"/>
        <v>[collapse=查看详细][img]./mon_202302/03/i2Q2r-937xK1jT3cSsg-gk.jpg[/img][/collapse]</v>
      </c>
      <c r="H396" s="3" t="s">
        <v>1133</v>
      </c>
      <c r="I396">
        <v>0</v>
      </c>
      <c r="J396">
        <v>1</v>
      </c>
    </row>
    <row r="397" spans="1:10" x14ac:dyDescent="0.2">
      <c r="A397" t="s">
        <v>1107</v>
      </c>
      <c r="B397" t="s">
        <v>1106</v>
      </c>
      <c r="C397" t="s">
        <v>957</v>
      </c>
      <c r="D397">
        <f t="shared" si="49"/>
        <v>1</v>
      </c>
      <c r="E397">
        <v>24</v>
      </c>
      <c r="F397" cm="1">
        <f t="array" ref="F397">INDEX(lootrate_tbl!$C$2:$C$256,MATCH(调查点描述!I397&amp;调查点描述!J397,lootrate_tbl!$A$2:$A$256&amp;lootrate_tbl!$B$2:$B$256,0))</f>
        <v>1.35</v>
      </c>
      <c r="G397" t="str">
        <f t="shared" ref="G397:G403" si="58">"[collapse=查看详细][img]"&amp;REPLACE(H397,1,LEN("https://img.nga.178.com/attachments"),".")&amp;"[/img][/collapse]"</f>
        <v>[collapse=查看详细][img]./mon_202302/02/i2Q2r-41odK23T3cSsg-gk.jpg[/img][/collapse]</v>
      </c>
      <c r="H397" s="3" t="s">
        <v>1028</v>
      </c>
      <c r="I397">
        <v>1</v>
      </c>
      <c r="J397">
        <v>0</v>
      </c>
    </row>
    <row r="398" spans="1:10" x14ac:dyDescent="0.2">
      <c r="A398" t="s">
        <v>872</v>
      </c>
      <c r="B398" t="s">
        <v>873</v>
      </c>
      <c r="C398" t="s">
        <v>959</v>
      </c>
      <c r="D398">
        <f>SUM(I398:J398)</f>
        <v>1</v>
      </c>
      <c r="E398">
        <v>24</v>
      </c>
      <c r="F398" cm="1">
        <f t="array" ref="F398">INDEX(lootrate_tbl!$C$2:$C$256,MATCH(调查点描述!I398&amp;调查点描述!J398,lootrate_tbl!$A$2:$A$256&amp;lootrate_tbl!$B$2:$B$256,0))</f>
        <v>1.5</v>
      </c>
      <c r="G398" t="str">
        <f>"[collapse=查看详细][img]"&amp;REPLACE(H398,1,LEN("https://img.nga.178.com/attachments"),".")&amp;"[/img][/collapse]"</f>
        <v>[collapse=查看详细][img]./mon_202302/02/i2Q2r-ayvlK2kT3cSsg-gk.jpg[/img][/collapse]</v>
      </c>
      <c r="H398" s="3" t="s">
        <v>1030</v>
      </c>
      <c r="I398">
        <v>0</v>
      </c>
      <c r="J398">
        <v>1</v>
      </c>
    </row>
    <row r="399" spans="1:10" x14ac:dyDescent="0.2">
      <c r="A399" t="s">
        <v>872</v>
      </c>
      <c r="B399" t="s">
        <v>874</v>
      </c>
      <c r="C399" t="s">
        <v>959</v>
      </c>
      <c r="D399">
        <f>SUM(I399:J399)</f>
        <v>1</v>
      </c>
      <c r="E399">
        <v>24</v>
      </c>
      <c r="F399" cm="1">
        <f t="array" ref="F399">INDEX(lootrate_tbl!$C$2:$C$256,MATCH(调查点描述!I399&amp;调查点描述!J399,lootrate_tbl!$A$2:$A$256&amp;lootrate_tbl!$B$2:$B$256,0))</f>
        <v>1.5</v>
      </c>
      <c r="G399" t="str">
        <f>"[collapse=查看详细][img]"&amp;REPLACE(H399,1,LEN("https://img.nga.178.com/attachments"),".")&amp;"[/img][/collapse]"</f>
        <v>[collapse=查看详细][img]./mon_202302/02/i2Q2r-4bkkK29T3cSsg-gk.jpg[/img][/collapse]</v>
      </c>
      <c r="H399" s="3" t="s">
        <v>1033</v>
      </c>
      <c r="I399">
        <v>0</v>
      </c>
      <c r="J399">
        <v>1</v>
      </c>
    </row>
    <row r="400" spans="1:10" x14ac:dyDescent="0.2">
      <c r="A400" t="s">
        <v>872</v>
      </c>
      <c r="B400" t="s">
        <v>875</v>
      </c>
      <c r="C400" t="s">
        <v>958</v>
      </c>
      <c r="D400">
        <f t="shared" si="49"/>
        <v>1</v>
      </c>
      <c r="E400">
        <v>24</v>
      </c>
      <c r="F400" cm="1">
        <f t="array" ref="F400">INDEX(lootrate_tbl!$C$2:$C$256,MATCH(调查点描述!I400&amp;调查点描述!J400,lootrate_tbl!$A$2:$A$256&amp;lootrate_tbl!$B$2:$B$256,0))</f>
        <v>1.35</v>
      </c>
      <c r="G400" t="str">
        <f t="shared" si="58"/>
        <v>[collapse=查看详细][img]./mon_202302/02/i2Q2r-eqwoK23T3cSsg-gk.jpg[/img][/collapse]</v>
      </c>
      <c r="H400" s="3" t="s">
        <v>1029</v>
      </c>
      <c r="I400">
        <v>1</v>
      </c>
      <c r="J400">
        <v>0</v>
      </c>
    </row>
    <row r="401" spans="1:10" x14ac:dyDescent="0.2">
      <c r="A401" t="s">
        <v>872</v>
      </c>
      <c r="B401" t="s">
        <v>1102</v>
      </c>
      <c r="C401" t="s">
        <v>962</v>
      </c>
      <c r="D401">
        <f>SUM(I401:J401)</f>
        <v>1</v>
      </c>
      <c r="E401">
        <v>24</v>
      </c>
      <c r="F401" cm="1">
        <f t="array" ref="F401">INDEX(lootrate_tbl!$C$2:$C$256,MATCH(调查点描述!I401&amp;调查点描述!J401,lootrate_tbl!$A$2:$A$256&amp;lootrate_tbl!$B$2:$B$256,0))</f>
        <v>1.35</v>
      </c>
      <c r="G401" t="str">
        <f>"[collapse=查看详细][img]"&amp;REPLACE(H401,1,LEN("https://img.nga.178.com/attachments"),".")&amp;"[/img][/collapse]"</f>
        <v>[collapse=查看详细][img]./mon_202302/02/i2Q2r-j42pK29T3cSsg-gk.jpg[/img][/collapse]</v>
      </c>
      <c r="H401" s="3" t="s">
        <v>1034</v>
      </c>
      <c r="I401">
        <v>1</v>
      </c>
      <c r="J401">
        <v>0</v>
      </c>
    </row>
    <row r="402" spans="1:10" x14ac:dyDescent="0.2">
      <c r="A402" t="s">
        <v>872</v>
      </c>
      <c r="B402" t="s">
        <v>876</v>
      </c>
      <c r="C402" t="s">
        <v>960</v>
      </c>
      <c r="D402">
        <f t="shared" si="49"/>
        <v>1</v>
      </c>
      <c r="E402">
        <v>24</v>
      </c>
      <c r="F402" cm="1">
        <f t="array" ref="F402">INDEX(lootrate_tbl!$C$2:$C$256,MATCH(调查点描述!I402&amp;调查点描述!J402,lootrate_tbl!$A$2:$A$256&amp;lootrate_tbl!$B$2:$B$256,0))</f>
        <v>1.35</v>
      </c>
      <c r="G402" t="str">
        <f t="shared" si="58"/>
        <v>[collapse=查看详细][img]./mon_202302/02/i2Q2r-iwltK1qT3cSsg-gk.jpg[/img][/collapse]</v>
      </c>
      <c r="H402" s="3" t="s">
        <v>1031</v>
      </c>
      <c r="I402">
        <v>1</v>
      </c>
      <c r="J402">
        <v>0</v>
      </c>
    </row>
    <row r="403" spans="1:10" x14ac:dyDescent="0.2">
      <c r="A403" t="s">
        <v>872</v>
      </c>
      <c r="B403" t="s">
        <v>877</v>
      </c>
      <c r="C403" t="s">
        <v>961</v>
      </c>
      <c r="D403">
        <f t="shared" si="49"/>
        <v>1</v>
      </c>
      <c r="E403">
        <v>24</v>
      </c>
      <c r="F403" cm="1">
        <f t="array" ref="F403">INDEX(lootrate_tbl!$C$2:$C$256,MATCH(调查点描述!I403&amp;调查点描述!J403,lootrate_tbl!$A$2:$A$256&amp;lootrate_tbl!$B$2:$B$256,0))</f>
        <v>1.35</v>
      </c>
      <c r="G403" t="str">
        <f t="shared" si="58"/>
        <v>[collapse=查看详细][img]./mon_202302/02/i2Q2r-9xzzK2hT3cSsg-gk.jpg[/img][/collapse]</v>
      </c>
      <c r="H403" s="3" t="s">
        <v>1032</v>
      </c>
      <c r="I403">
        <v>1</v>
      </c>
      <c r="J403">
        <v>0</v>
      </c>
    </row>
    <row r="404" spans="1:10" ht="18" x14ac:dyDescent="0.2">
      <c r="A404" s="2"/>
      <c r="B404" s="2"/>
      <c r="C404" s="2"/>
      <c r="D404" s="2"/>
      <c r="E404" s="2"/>
      <c r="F404" t="e" cm="1">
        <f t="array" ref="F404">INDEX(lootrate_tbl!$C$2:$C$256,MATCH(调查点描述!I404&amp;调查点描述!J404,lootrate_tbl!$A$2:$A$256&amp;lootrate_tbl!$B$2:$B$256,0))</f>
        <v>#N/A</v>
      </c>
      <c r="G404" s="2"/>
      <c r="H404" s="2"/>
      <c r="I404" s="2"/>
      <c r="J404" s="2"/>
    </row>
    <row r="405" spans="1:10" x14ac:dyDescent="0.2">
      <c r="A405" t="s">
        <v>878</v>
      </c>
      <c r="B405" t="s">
        <v>879</v>
      </c>
      <c r="C405" t="s">
        <v>963</v>
      </c>
      <c r="D405">
        <f t="shared" si="49"/>
        <v>1</v>
      </c>
      <c r="E405">
        <v>24</v>
      </c>
      <c r="F405" cm="1">
        <f t="array" ref="F405">INDEX(lootrate_tbl!$C$2:$C$256,MATCH(调查点描述!I405&amp;调查点描述!J405,lootrate_tbl!$A$2:$A$256&amp;lootrate_tbl!$B$2:$B$256,0))</f>
        <v>1.35</v>
      </c>
      <c r="G405" t="str">
        <f t="shared" ref="G405:G424" si="59">"[collapse=查看详细][img]"&amp;REPLACE(H405,1,LEN("https://img.nga.178.com/attachments"),".")&amp;"[/img][/collapse]"</f>
        <v>[collapse=查看详细][img]./mon_202302/02/i2Q2r-kz5K1iT3cSsg-gk.jpg[/img][/collapse]</v>
      </c>
      <c r="H405" s="3" t="s">
        <v>1035</v>
      </c>
      <c r="I405">
        <v>1</v>
      </c>
      <c r="J405">
        <v>0</v>
      </c>
    </row>
    <row r="406" spans="1:10" x14ac:dyDescent="0.2">
      <c r="A406" t="s">
        <v>878</v>
      </c>
      <c r="B406" t="s">
        <v>880</v>
      </c>
      <c r="C406" t="s">
        <v>964</v>
      </c>
      <c r="D406">
        <f t="shared" si="49"/>
        <v>1</v>
      </c>
      <c r="E406">
        <v>24</v>
      </c>
      <c r="F406" cm="1">
        <f t="array" ref="F406">INDEX(lootrate_tbl!$C$2:$C$256,MATCH(调查点描述!I406&amp;调查点描述!J406,lootrate_tbl!$A$2:$A$256&amp;lootrate_tbl!$B$2:$B$256,0))</f>
        <v>1.35</v>
      </c>
      <c r="G406" t="str">
        <f t="shared" si="59"/>
        <v>[collapse=查看详细][img]./mon_202302/02/i2Q2r-4pfyK1pT3cSsg-gk.jpg[/img][/collapse]</v>
      </c>
      <c r="H406" s="3" t="s">
        <v>1036</v>
      </c>
      <c r="I406">
        <v>1</v>
      </c>
      <c r="J406">
        <v>0</v>
      </c>
    </row>
    <row r="407" spans="1:10" x14ac:dyDescent="0.2">
      <c r="A407" t="s">
        <v>878</v>
      </c>
      <c r="B407" t="s">
        <v>881</v>
      </c>
      <c r="C407" t="s">
        <v>965</v>
      </c>
      <c r="D407">
        <f t="shared" si="49"/>
        <v>1</v>
      </c>
      <c r="E407">
        <v>24</v>
      </c>
      <c r="F407" cm="1">
        <f t="array" ref="F407">INDEX(lootrate_tbl!$C$2:$C$256,MATCH(调查点描述!I407&amp;调查点描述!J407,lootrate_tbl!$A$2:$A$256&amp;lootrate_tbl!$B$2:$B$256,0))</f>
        <v>1.35</v>
      </c>
      <c r="G407" t="str">
        <f t="shared" si="59"/>
        <v>[collapse=查看详细][img]./mon_202302/02/i2Q2r-iez4K1bT3cSsg-gk.jpg[/img][/collapse]</v>
      </c>
      <c r="H407" s="3" t="s">
        <v>1037</v>
      </c>
      <c r="I407">
        <v>1</v>
      </c>
      <c r="J407">
        <v>0</v>
      </c>
    </row>
    <row r="408" spans="1:10" x14ac:dyDescent="0.2">
      <c r="A408" t="s">
        <v>878</v>
      </c>
      <c r="B408" t="s">
        <v>882</v>
      </c>
      <c r="C408" t="s">
        <v>966</v>
      </c>
      <c r="D408">
        <f t="shared" si="49"/>
        <v>1</v>
      </c>
      <c r="E408">
        <v>24</v>
      </c>
      <c r="F408" cm="1">
        <f t="array" ref="F408">INDEX(lootrate_tbl!$C$2:$C$256,MATCH(调查点描述!I408&amp;调查点描述!J408,lootrate_tbl!$A$2:$A$256&amp;lootrate_tbl!$B$2:$B$256,0))</f>
        <v>1.35</v>
      </c>
      <c r="G408" t="str">
        <f t="shared" si="59"/>
        <v>[collapse=查看详细][img]./mon_202302/02/i2Q2r-5majK1wT3cSsg-gk.jpg[/img][/collapse]</v>
      </c>
      <c r="H408" s="3" t="s">
        <v>1038</v>
      </c>
      <c r="I408">
        <v>1</v>
      </c>
      <c r="J408">
        <v>0</v>
      </c>
    </row>
    <row r="409" spans="1:10" x14ac:dyDescent="0.2">
      <c r="A409" t="s">
        <v>878</v>
      </c>
      <c r="B409" t="s">
        <v>883</v>
      </c>
      <c r="C409" t="s">
        <v>967</v>
      </c>
      <c r="D409">
        <f t="shared" si="49"/>
        <v>1</v>
      </c>
      <c r="E409">
        <v>24</v>
      </c>
      <c r="F409" cm="1">
        <f t="array" ref="F409">INDEX(lootrate_tbl!$C$2:$C$256,MATCH(调查点描述!I409&amp;调查点描述!J409,lootrate_tbl!$A$2:$A$256&amp;lootrate_tbl!$B$2:$B$256,0))</f>
        <v>1.35</v>
      </c>
      <c r="G409" t="str">
        <f t="shared" si="59"/>
        <v>[collapse=查看详细][img]./mon_202302/02/i2Q2r-j0qoK1uT3cSsg-gk.jpg[/img][/collapse]</v>
      </c>
      <c r="H409" s="3" t="s">
        <v>1039</v>
      </c>
      <c r="I409">
        <v>1</v>
      </c>
      <c r="J409">
        <v>0</v>
      </c>
    </row>
    <row r="410" spans="1:10" x14ac:dyDescent="0.2">
      <c r="A410" t="s">
        <v>878</v>
      </c>
      <c r="B410" t="s">
        <v>884</v>
      </c>
      <c r="C410" t="s">
        <v>968</v>
      </c>
      <c r="D410">
        <f t="shared" si="49"/>
        <v>1</v>
      </c>
      <c r="E410">
        <v>24</v>
      </c>
      <c r="F410" cm="1">
        <f t="array" ref="F410">INDEX(lootrate_tbl!$C$2:$C$256,MATCH(调查点描述!I410&amp;调查点描述!J410,lootrate_tbl!$A$2:$A$256&amp;lootrate_tbl!$B$2:$B$256,0))</f>
        <v>1.35</v>
      </c>
      <c r="G410" t="str">
        <f t="shared" si="59"/>
        <v>[collapse=查看详细][img]./mon_202302/02/i2Q2r-atmaK1iT3cSsg-gk.jpg[/img][/collapse]</v>
      </c>
      <c r="H410" s="3" t="s">
        <v>1040</v>
      </c>
      <c r="I410">
        <v>1</v>
      </c>
      <c r="J410">
        <v>0</v>
      </c>
    </row>
    <row r="411" spans="1:10" x14ac:dyDescent="0.2">
      <c r="A411" t="s">
        <v>878</v>
      </c>
      <c r="B411" t="s">
        <v>885</v>
      </c>
      <c r="C411" t="s">
        <v>969</v>
      </c>
      <c r="D411">
        <f t="shared" si="49"/>
        <v>1</v>
      </c>
      <c r="E411">
        <v>12</v>
      </c>
      <c r="F411" cm="1">
        <f t="array" ref="F411">INDEX(lootrate_tbl!$C$2:$C$256,MATCH(调查点描述!I411&amp;调查点描述!J411,lootrate_tbl!$A$2:$A$256&amp;lootrate_tbl!$B$2:$B$256,0))</f>
        <v>1.35</v>
      </c>
      <c r="G411" t="str">
        <f t="shared" si="59"/>
        <v>[collapse=查看详细][img]./mon_202302/02/i2Q2r-3hgaK1qT3cSsg-gk.jpg[/img][/collapse]</v>
      </c>
      <c r="H411" s="3" t="s">
        <v>1041</v>
      </c>
      <c r="I411">
        <v>1</v>
      </c>
      <c r="J411">
        <v>0</v>
      </c>
    </row>
    <row r="412" spans="1:10" x14ac:dyDescent="0.2">
      <c r="A412" t="s">
        <v>878</v>
      </c>
      <c r="B412" t="s">
        <v>886</v>
      </c>
      <c r="C412" t="s">
        <v>970</v>
      </c>
      <c r="D412">
        <f t="shared" si="49"/>
        <v>1</v>
      </c>
      <c r="E412" t="s">
        <v>548</v>
      </c>
      <c r="F412" cm="1">
        <f t="array" ref="F412">INDEX(lootrate_tbl!$C$2:$C$256,MATCH(调查点描述!I412&amp;调查点描述!J412,lootrate_tbl!$A$2:$A$256&amp;lootrate_tbl!$B$2:$B$256,0))</f>
        <v>1.35</v>
      </c>
      <c r="G412" t="str">
        <f t="shared" si="59"/>
        <v>[collapse=查看详细][img]./mon_202302/02/i2Q2r-h9hcK1oT3cSsg-gk.jpg[/img][/collapse]</v>
      </c>
      <c r="H412" s="3" t="s">
        <v>1042</v>
      </c>
      <c r="I412">
        <v>1</v>
      </c>
      <c r="J412">
        <v>0</v>
      </c>
    </row>
    <row r="413" spans="1:10" x14ac:dyDescent="0.2">
      <c r="A413" t="s">
        <v>878</v>
      </c>
      <c r="B413" t="s">
        <v>887</v>
      </c>
      <c r="C413" t="s">
        <v>971</v>
      </c>
      <c r="D413">
        <f t="shared" si="49"/>
        <v>1</v>
      </c>
      <c r="E413">
        <v>24</v>
      </c>
      <c r="F413" cm="1">
        <f t="array" ref="F413">INDEX(lootrate_tbl!$C$2:$C$256,MATCH(调查点描述!I413&amp;调查点描述!J413,lootrate_tbl!$A$2:$A$256&amp;lootrate_tbl!$B$2:$B$256,0))</f>
        <v>1.35</v>
      </c>
      <c r="G413" t="str">
        <f t="shared" si="59"/>
        <v>[collapse=查看详细][img]./mon_202302/02/i2Q2r-alq9K25T3cSsg-gk.jpg[/img][/collapse]</v>
      </c>
      <c r="H413" s="3" t="s">
        <v>1043</v>
      </c>
      <c r="I413">
        <v>1</v>
      </c>
      <c r="J413">
        <v>0</v>
      </c>
    </row>
    <row r="414" spans="1:10" x14ac:dyDescent="0.2">
      <c r="A414" t="s">
        <v>878</v>
      </c>
      <c r="B414" t="s">
        <v>888</v>
      </c>
      <c r="C414" t="s">
        <v>972</v>
      </c>
      <c r="D414">
        <f t="shared" si="49"/>
        <v>1</v>
      </c>
      <c r="E414">
        <v>24</v>
      </c>
      <c r="F414" cm="1">
        <f t="array" ref="F414">INDEX(lootrate_tbl!$C$2:$C$256,MATCH(调查点描述!I414&amp;调查点描述!J414,lootrate_tbl!$A$2:$A$256&amp;lootrate_tbl!$B$2:$B$256,0))</f>
        <v>1.35</v>
      </c>
      <c r="G414" t="str">
        <f t="shared" si="59"/>
        <v>[collapse=查看详细][img]./mon_202302/02/i2Q2r-k9tpK1oT3cSsg-gk.jpg[/img][/collapse]</v>
      </c>
      <c r="H414" s="3" t="s">
        <v>1044</v>
      </c>
      <c r="I414">
        <v>1</v>
      </c>
      <c r="J414">
        <v>0</v>
      </c>
    </row>
    <row r="415" spans="1:10" x14ac:dyDescent="0.2">
      <c r="A415" t="s">
        <v>878</v>
      </c>
      <c r="B415" t="s">
        <v>889</v>
      </c>
      <c r="C415" t="s">
        <v>973</v>
      </c>
      <c r="D415">
        <f t="shared" si="49"/>
        <v>1</v>
      </c>
      <c r="E415">
        <v>24</v>
      </c>
      <c r="F415" cm="1">
        <f t="array" ref="F415">INDEX(lootrate_tbl!$C$2:$C$256,MATCH(调查点描述!I415&amp;调查点描述!J415,lootrate_tbl!$A$2:$A$256&amp;lootrate_tbl!$B$2:$B$256,0))</f>
        <v>1.35</v>
      </c>
      <c r="G415" t="str">
        <f t="shared" si="59"/>
        <v>[collapse=查看详细][img]./mon_202302/02/i2Q2r-c3d8K1uT3cSsg-gk.jpg[/img][/collapse]</v>
      </c>
      <c r="H415" s="3" t="s">
        <v>1045</v>
      </c>
      <c r="I415">
        <v>1</v>
      </c>
      <c r="J415">
        <v>0</v>
      </c>
    </row>
    <row r="416" spans="1:10" x14ac:dyDescent="0.2">
      <c r="A416" t="s">
        <v>878</v>
      </c>
      <c r="B416" t="s">
        <v>890</v>
      </c>
      <c r="C416" t="s">
        <v>974</v>
      </c>
      <c r="D416">
        <f t="shared" si="49"/>
        <v>1</v>
      </c>
      <c r="E416">
        <v>24</v>
      </c>
      <c r="F416" cm="1">
        <f t="array" ref="F416">INDEX(lootrate_tbl!$C$2:$C$256,MATCH(调查点描述!I416&amp;调查点描述!J416,lootrate_tbl!$A$2:$A$256&amp;lootrate_tbl!$B$2:$B$256,0))</f>
        <v>1.35</v>
      </c>
      <c r="G416" t="str">
        <f t="shared" si="59"/>
        <v>[collapse=查看详细][img]./mon_202302/02/i2Q2r-e801K1iT3cSsg-gk.jpg[/img][/collapse]</v>
      </c>
      <c r="H416" s="3" t="s">
        <v>1046</v>
      </c>
      <c r="I416">
        <v>1</v>
      </c>
      <c r="J416">
        <v>0</v>
      </c>
    </row>
    <row r="417" spans="1:10" x14ac:dyDescent="0.2">
      <c r="A417" t="s">
        <v>878</v>
      </c>
      <c r="B417" t="s">
        <v>891</v>
      </c>
      <c r="C417" t="s">
        <v>975</v>
      </c>
      <c r="D417">
        <f t="shared" si="49"/>
        <v>1</v>
      </c>
      <c r="E417">
        <v>24</v>
      </c>
      <c r="F417" cm="1">
        <f t="array" ref="F417">INDEX(lootrate_tbl!$C$2:$C$256,MATCH(调查点描述!I417&amp;调查点描述!J417,lootrate_tbl!$A$2:$A$256&amp;lootrate_tbl!$B$2:$B$256,0))</f>
        <v>1.35</v>
      </c>
      <c r="G417" t="str">
        <f t="shared" si="59"/>
        <v>[collapse=查看详细][img]./mon_202302/02/i2Q2r-7m96K1aT3cSsg-gk.jpg[/img][/collapse]</v>
      </c>
      <c r="H417" s="3" t="s">
        <v>1047</v>
      </c>
      <c r="I417">
        <v>1</v>
      </c>
      <c r="J417">
        <v>0</v>
      </c>
    </row>
    <row r="418" spans="1:10" x14ac:dyDescent="0.2">
      <c r="A418" t="s">
        <v>878</v>
      </c>
      <c r="B418" t="s">
        <v>892</v>
      </c>
      <c r="C418" t="s">
        <v>976</v>
      </c>
      <c r="D418">
        <f t="shared" si="49"/>
        <v>1</v>
      </c>
      <c r="E418">
        <v>24</v>
      </c>
      <c r="F418" cm="1">
        <f t="array" ref="F418">INDEX(lootrate_tbl!$C$2:$C$256,MATCH(调查点描述!I418&amp;调查点描述!J418,lootrate_tbl!$A$2:$A$256&amp;lootrate_tbl!$B$2:$B$256,0))</f>
        <v>1.35</v>
      </c>
      <c r="G418" t="str">
        <f t="shared" si="59"/>
        <v>[collapse=查看详细][img]./mon_202302/02/i2Q2r-56ccK1sT3cSsg-gk.jpg[/img][/collapse]</v>
      </c>
      <c r="H418" s="3" t="s">
        <v>1048</v>
      </c>
      <c r="I418">
        <v>1</v>
      </c>
      <c r="J418">
        <v>0</v>
      </c>
    </row>
    <row r="419" spans="1:10" x14ac:dyDescent="0.2">
      <c r="A419" t="s">
        <v>878</v>
      </c>
      <c r="B419" t="s">
        <v>893</v>
      </c>
      <c r="C419" t="s">
        <v>977</v>
      </c>
      <c r="D419">
        <f t="shared" si="49"/>
        <v>2</v>
      </c>
      <c r="E419">
        <v>24</v>
      </c>
      <c r="F419" cm="1">
        <f t="array" ref="F419">INDEX(lootrate_tbl!$C$2:$C$256,MATCH(调查点描述!I419&amp;调查点描述!J419,lootrate_tbl!$A$2:$A$256&amp;lootrate_tbl!$B$2:$B$256,0))</f>
        <v>1.35</v>
      </c>
      <c r="G419" t="str">
        <f t="shared" si="59"/>
        <v>[collapse=查看详细][img]./mon_202302/02/i2Q2r-k39eK1iT3cSsg-gk.jpg[/img][/collapse]</v>
      </c>
      <c r="H419" s="3" t="s">
        <v>1049</v>
      </c>
      <c r="I419">
        <v>2</v>
      </c>
      <c r="J419">
        <v>0</v>
      </c>
    </row>
    <row r="420" spans="1:10" x14ac:dyDescent="0.2">
      <c r="A420" t="s">
        <v>878</v>
      </c>
      <c r="B420" t="s">
        <v>894</v>
      </c>
      <c r="C420" t="s">
        <v>978</v>
      </c>
      <c r="D420">
        <f t="shared" si="49"/>
        <v>1</v>
      </c>
      <c r="E420">
        <v>24</v>
      </c>
      <c r="F420" cm="1">
        <f t="array" ref="F420">INDEX(lootrate_tbl!$C$2:$C$256,MATCH(调查点描述!I420&amp;调查点描述!J420,lootrate_tbl!$A$2:$A$256&amp;lootrate_tbl!$B$2:$B$256,0))</f>
        <v>1.35</v>
      </c>
      <c r="G420" t="str">
        <f t="shared" si="59"/>
        <v>[collapse=查看详细][img]./mon_202302/02/i2Q2r-e30wK1nT3cSsg-gk.jpg[/img][/collapse]</v>
      </c>
      <c r="H420" s="3" t="s">
        <v>1050</v>
      </c>
      <c r="I420">
        <v>1</v>
      </c>
      <c r="J420">
        <v>0</v>
      </c>
    </row>
    <row r="421" spans="1:10" x14ac:dyDescent="0.2">
      <c r="A421" t="s">
        <v>878</v>
      </c>
      <c r="B421" t="s">
        <v>895</v>
      </c>
      <c r="C421" t="s">
        <v>979</v>
      </c>
      <c r="D421">
        <f t="shared" si="49"/>
        <v>1</v>
      </c>
      <c r="E421">
        <v>24</v>
      </c>
      <c r="F421" cm="1">
        <f t="array" ref="F421">INDEX(lootrate_tbl!$C$2:$C$256,MATCH(调查点描述!I421&amp;调查点描述!J421,lootrate_tbl!$A$2:$A$256&amp;lootrate_tbl!$B$2:$B$256,0))</f>
        <v>1.35</v>
      </c>
      <c r="G421" t="str">
        <f t="shared" si="59"/>
        <v>[collapse=查看详细][img]./mon_202302/02/i2Q2r-358jK1eT3cSsg-gk.jpg[/img][/collapse]</v>
      </c>
      <c r="H421" s="3" t="s">
        <v>1051</v>
      </c>
      <c r="I421">
        <v>1</v>
      </c>
      <c r="J421">
        <v>0</v>
      </c>
    </row>
    <row r="422" spans="1:10" x14ac:dyDescent="0.2">
      <c r="A422" t="s">
        <v>878</v>
      </c>
      <c r="B422" t="s">
        <v>896</v>
      </c>
      <c r="C422" t="s">
        <v>980</v>
      </c>
      <c r="D422">
        <f t="shared" si="49"/>
        <v>3</v>
      </c>
      <c r="E422">
        <v>24</v>
      </c>
      <c r="F422" cm="1">
        <f t="array" ref="F422">INDEX(lootrate_tbl!$C$2:$C$256,MATCH(调查点描述!I422&amp;调查点描述!J422,lootrate_tbl!$A$2:$A$256&amp;lootrate_tbl!$B$2:$B$256,0))</f>
        <v>1.35</v>
      </c>
      <c r="G422" t="str">
        <f t="shared" si="59"/>
        <v>[collapse=查看详细][img]./mon_202302/02/i2Q2r-jtphK1fT3cSsg-gk.jpg[/img][/collapse]</v>
      </c>
      <c r="H422" s="3" t="s">
        <v>1052</v>
      </c>
      <c r="I422">
        <v>3</v>
      </c>
      <c r="J422">
        <v>0</v>
      </c>
    </row>
    <row r="423" spans="1:10" x14ac:dyDescent="0.2">
      <c r="A423" t="s">
        <v>878</v>
      </c>
      <c r="B423" t="s">
        <v>897</v>
      </c>
      <c r="C423" t="s">
        <v>981</v>
      </c>
      <c r="D423">
        <f t="shared" si="49"/>
        <v>1</v>
      </c>
      <c r="E423">
        <v>24</v>
      </c>
      <c r="F423" cm="1">
        <f t="array" ref="F423">INDEX(lootrate_tbl!$C$2:$C$256,MATCH(调查点描述!I423&amp;调查点描述!J423,lootrate_tbl!$A$2:$A$256&amp;lootrate_tbl!$B$2:$B$256,0))</f>
        <v>1.5</v>
      </c>
      <c r="G423" t="str">
        <f t="shared" si="59"/>
        <v>[collapse=查看详细][img]./mon_202302/02/i2Q2r-asarK1cT3cSsg-gk.jpg[/img][/collapse]</v>
      </c>
      <c r="H423" s="3" t="s">
        <v>1053</v>
      </c>
      <c r="I423">
        <v>0</v>
      </c>
      <c r="J423">
        <v>1</v>
      </c>
    </row>
    <row r="424" spans="1:10" x14ac:dyDescent="0.2">
      <c r="A424" t="s">
        <v>878</v>
      </c>
      <c r="B424" t="s">
        <v>898</v>
      </c>
      <c r="C424" t="s">
        <v>982</v>
      </c>
      <c r="D424">
        <f t="shared" si="49"/>
        <v>1</v>
      </c>
      <c r="E424">
        <v>24</v>
      </c>
      <c r="F424" cm="1">
        <f t="array" ref="F424">INDEX(lootrate_tbl!$C$2:$C$256,MATCH(调查点描述!I424&amp;调查点描述!J424,lootrate_tbl!$A$2:$A$256&amp;lootrate_tbl!$B$2:$B$256,0))</f>
        <v>1.35</v>
      </c>
      <c r="G424" t="str">
        <f t="shared" si="59"/>
        <v>[collapse=查看详细][img]./mon_202302/02/i2Q2r-30k9K1pT3cSsg-gk.jpg[/img][/collapse]</v>
      </c>
      <c r="H424" s="3" t="s">
        <v>1054</v>
      </c>
      <c r="I424">
        <v>1</v>
      </c>
      <c r="J424">
        <v>0</v>
      </c>
    </row>
    <row r="425" spans="1:10" ht="18" x14ac:dyDescent="0.2">
      <c r="A425" s="2"/>
      <c r="B425" s="2"/>
      <c r="C425" s="2"/>
      <c r="D425" s="2"/>
      <c r="E425" s="2"/>
      <c r="F425" t="e" cm="1">
        <f t="array" ref="F425">INDEX(lootrate_tbl!$C$2:$C$256,MATCH(调查点描述!I425&amp;调查点描述!J425,lootrate_tbl!$A$2:$A$256&amp;lootrate_tbl!$B$2:$B$256,0))</f>
        <v>#N/A</v>
      </c>
      <c r="G425" s="2"/>
      <c r="H425" s="2"/>
      <c r="I425" s="2"/>
      <c r="J425" s="2"/>
    </row>
    <row r="426" spans="1:10" x14ac:dyDescent="0.2">
      <c r="A426" t="s">
        <v>899</v>
      </c>
      <c r="B426" t="s">
        <v>900</v>
      </c>
      <c r="C426" t="s">
        <v>983</v>
      </c>
      <c r="D426">
        <f>SUM(I426:J426)</f>
        <v>1</v>
      </c>
      <c r="E426">
        <v>12</v>
      </c>
      <c r="F426" cm="1">
        <f t="array" ref="F426">INDEX(lootrate_tbl!$C$2:$C$256,MATCH(调查点描述!I426&amp;调查点描述!J426,lootrate_tbl!$A$2:$A$256&amp;lootrate_tbl!$B$2:$B$256,0))</f>
        <v>1.35</v>
      </c>
      <c r="G426" t="str">
        <f t="shared" ref="G426:G430" si="60">"[collapse=查看详细][img]"&amp;REPLACE(H426,1,LEN("https://img.nga.178.com/attachments"),".")&amp;"[/img][/collapse]"</f>
        <v>[collapse=查看详细][img]./mon_202302/02/i2Q2r-38ndK1uT3cSsg-gk.jpg[/img][/collapse]</v>
      </c>
      <c r="H426" s="3" t="s">
        <v>1055</v>
      </c>
      <c r="I426">
        <v>1</v>
      </c>
      <c r="J426">
        <v>0</v>
      </c>
    </row>
    <row r="427" spans="1:10" x14ac:dyDescent="0.2">
      <c r="A427" t="s">
        <v>899</v>
      </c>
      <c r="B427" t="s">
        <v>901</v>
      </c>
      <c r="C427" t="s">
        <v>984</v>
      </c>
      <c r="D427">
        <f>SUM(I427:J427)</f>
        <v>3</v>
      </c>
      <c r="E427">
        <v>24</v>
      </c>
      <c r="F427" cm="1">
        <f t="array" ref="F427">INDEX(lootrate_tbl!$C$2:$C$256,MATCH(调查点描述!I427&amp;调查点描述!J427,lootrate_tbl!$A$2:$A$256&amp;lootrate_tbl!$B$2:$B$256,0))</f>
        <v>1.35</v>
      </c>
      <c r="G427" t="str">
        <f t="shared" si="60"/>
        <v>[collapse=查看详细][img]./mon_202302/02/i2Q2r-eh4sK2fT3cSsg-gk.jpg[/img][/collapse]</v>
      </c>
      <c r="H427" s="3" t="s">
        <v>1056</v>
      </c>
      <c r="I427">
        <v>3</v>
      </c>
      <c r="J427">
        <v>0</v>
      </c>
    </row>
    <row r="428" spans="1:10" x14ac:dyDescent="0.2">
      <c r="A428" t="s">
        <v>899</v>
      </c>
      <c r="B428" t="s">
        <v>902</v>
      </c>
      <c r="C428" t="s">
        <v>985</v>
      </c>
      <c r="D428">
        <f>SUM(I428:J428)</f>
        <v>2</v>
      </c>
      <c r="E428">
        <v>24</v>
      </c>
      <c r="F428" cm="1">
        <f t="array" ref="F428">INDEX(lootrate_tbl!$C$2:$C$256,MATCH(调查点描述!I428&amp;调查点描述!J428,lootrate_tbl!$A$2:$A$256&amp;lootrate_tbl!$B$2:$B$256,0))</f>
        <v>1.35</v>
      </c>
      <c r="G428" t="str">
        <f t="shared" si="60"/>
        <v>[collapse=查看详细][img]./mon_202302/02/i2Q2r-dbo0K1fT3cSsg-dc.jpg[/img][/collapse]</v>
      </c>
      <c r="H428" s="3" t="s">
        <v>1057</v>
      </c>
      <c r="I428">
        <v>2</v>
      </c>
      <c r="J428">
        <v>0</v>
      </c>
    </row>
    <row r="429" spans="1:10" x14ac:dyDescent="0.2">
      <c r="A429" t="s">
        <v>899</v>
      </c>
      <c r="B429" t="s">
        <v>903</v>
      </c>
      <c r="C429" t="s">
        <v>986</v>
      </c>
      <c r="D429">
        <f>SUM(I429:J429)</f>
        <v>1</v>
      </c>
      <c r="E429">
        <v>24</v>
      </c>
      <c r="F429" cm="1">
        <f t="array" ref="F429">INDEX(lootrate_tbl!$C$2:$C$256,MATCH(调查点描述!I429&amp;调查点描述!J429,lootrate_tbl!$A$2:$A$256&amp;lootrate_tbl!$B$2:$B$256,0))</f>
        <v>1.35</v>
      </c>
      <c r="G429" t="str">
        <f t="shared" si="60"/>
        <v>[collapse=查看详细][img]./mon_202302/02/i2Q2r-tywK19T3cSsg-dc.jpg[/img][/collapse]</v>
      </c>
      <c r="H429" s="3" t="s">
        <v>1058</v>
      </c>
      <c r="I429">
        <v>1</v>
      </c>
      <c r="J429">
        <v>0</v>
      </c>
    </row>
    <row r="430" spans="1:10" x14ac:dyDescent="0.2">
      <c r="A430" t="s">
        <v>899</v>
      </c>
      <c r="B430" t="s">
        <v>904</v>
      </c>
      <c r="C430" t="s">
        <v>987</v>
      </c>
      <c r="D430">
        <f>SUM(I430:J430)</f>
        <v>1</v>
      </c>
      <c r="E430">
        <v>24</v>
      </c>
      <c r="F430" cm="1">
        <f t="array" ref="F430">INDEX(lootrate_tbl!$C$2:$C$256,MATCH(调查点描述!I430&amp;调查点描述!J430,lootrate_tbl!$A$2:$A$256&amp;lootrate_tbl!$B$2:$B$256,0))</f>
        <v>1.35</v>
      </c>
      <c r="G430" t="str">
        <f t="shared" si="60"/>
        <v>[collapse=查看详细][img]./mon_202302/02/i2Q2r-2pdxK1yT3cSsg-gk.jpg[/img][/collapse]</v>
      </c>
      <c r="H430" s="3" t="s">
        <v>1059</v>
      </c>
      <c r="I430">
        <v>1</v>
      </c>
      <c r="J430">
        <v>0</v>
      </c>
    </row>
    <row r="431" spans="1:10" x14ac:dyDescent="0.2">
      <c r="A431" t="s">
        <v>926</v>
      </c>
      <c r="B431" t="s">
        <v>927</v>
      </c>
      <c r="C431" t="s">
        <v>1006</v>
      </c>
      <c r="D431">
        <f t="shared" ref="D431:D434" si="61">SUM(I431:J431)</f>
        <v>1</v>
      </c>
      <c r="E431">
        <v>24</v>
      </c>
      <c r="F431" cm="1">
        <f t="array" ref="F431">INDEX(lootrate_tbl!$C$2:$C$256,MATCH(调查点描述!I431&amp;调查点描述!J431,lootrate_tbl!$A$2:$A$256&amp;lootrate_tbl!$B$2:$B$256,0))</f>
        <v>1.35</v>
      </c>
      <c r="G431" t="str">
        <f t="shared" ref="G431:G434" si="62">"[collapse=查看详细][img]"&amp;REPLACE(H431,1,LEN("https://img.nga.178.com/attachments"),".")&amp;"[/img][/collapse]"</f>
        <v>[collapse=查看详细][img]./mon_202302/03/i2Q2r-aiipK1nT3cSsg-gk.jpg[/img][/collapse]</v>
      </c>
      <c r="H431" s="3" t="s">
        <v>1104</v>
      </c>
      <c r="I431">
        <v>1</v>
      </c>
      <c r="J431">
        <v>0</v>
      </c>
    </row>
    <row r="432" spans="1:10" x14ac:dyDescent="0.2">
      <c r="A432" t="s">
        <v>926</v>
      </c>
      <c r="B432" t="s">
        <v>1103</v>
      </c>
      <c r="C432" t="s">
        <v>1008</v>
      </c>
      <c r="D432">
        <f>SUM(I432:J432)</f>
        <v>1</v>
      </c>
      <c r="E432">
        <v>12</v>
      </c>
      <c r="F432" cm="1">
        <f t="array" ref="F432">INDEX(lootrate_tbl!$C$2:$C$256,MATCH(调查点描述!I432&amp;调查点描述!J432,lootrate_tbl!$A$2:$A$256&amp;lootrate_tbl!$B$2:$B$256,0))</f>
        <v>1.35</v>
      </c>
      <c r="G432" t="str">
        <f>"[collapse=查看详细][img]"&amp;REPLACE(H432,1,LEN("https://img.nga.178.com/attachments"),".")&amp;"[/img][/collapse]"</f>
        <v>[collapse=查看详细][img]./mon_202302/02/i2Q2r-epvrK1sT3cSsg-gk.jpg[/img][/collapse]</v>
      </c>
      <c r="H432" s="3" t="s">
        <v>1080</v>
      </c>
      <c r="I432">
        <v>1</v>
      </c>
      <c r="J432">
        <v>0</v>
      </c>
    </row>
    <row r="433" spans="1:10" x14ac:dyDescent="0.2">
      <c r="A433" t="s">
        <v>926</v>
      </c>
      <c r="B433" t="s">
        <v>928</v>
      </c>
      <c r="C433" t="s">
        <v>1007</v>
      </c>
      <c r="D433">
        <f t="shared" si="61"/>
        <v>1</v>
      </c>
      <c r="E433">
        <v>12</v>
      </c>
      <c r="F433" cm="1">
        <f t="array" ref="F433">INDEX(lootrate_tbl!$C$2:$C$256,MATCH(调查点描述!I433&amp;调查点描述!J433,lootrate_tbl!$A$2:$A$256&amp;lootrate_tbl!$B$2:$B$256,0))</f>
        <v>1.35</v>
      </c>
      <c r="G433" t="str">
        <f t="shared" si="62"/>
        <v>[collapse=查看详细][img]./mon_202302/02/i2Q2r-gfjjK2dT3cSsg-gk.jpg[/img][/collapse]</v>
      </c>
      <c r="H433" s="3" t="s">
        <v>1078</v>
      </c>
      <c r="I433">
        <v>1</v>
      </c>
      <c r="J433">
        <v>0</v>
      </c>
    </row>
    <row r="434" spans="1:10" x14ac:dyDescent="0.2">
      <c r="A434" t="s">
        <v>926</v>
      </c>
      <c r="B434" t="s">
        <v>929</v>
      </c>
      <c r="C434" t="s">
        <v>1139</v>
      </c>
      <c r="D434">
        <f t="shared" si="61"/>
        <v>1</v>
      </c>
      <c r="E434">
        <v>24</v>
      </c>
      <c r="F434" cm="1">
        <f t="array" ref="F434">INDEX(lootrate_tbl!$C$2:$C$256,MATCH(调查点描述!I434&amp;调查点描述!J434,lootrate_tbl!$A$2:$A$256&amp;lootrate_tbl!$B$2:$B$256,0))</f>
        <v>1.35</v>
      </c>
      <c r="G434" t="str">
        <f t="shared" si="62"/>
        <v>[collapse=查看详细][img]./mon_202302/02/i2Q2r-2wxiK1tT3cSsg-gk.jpg[/img][/collapse]</v>
      </c>
      <c r="H434" s="3" t="s">
        <v>1079</v>
      </c>
      <c r="I434">
        <v>1</v>
      </c>
      <c r="J434">
        <v>0</v>
      </c>
    </row>
    <row r="435" spans="1:10" ht="18" x14ac:dyDescent="0.2">
      <c r="A435" s="2"/>
      <c r="B435" s="2"/>
      <c r="C435" s="2"/>
      <c r="D435" s="2"/>
      <c r="E435" s="2"/>
      <c r="F435" t="e" cm="1">
        <f t="array" ref="F435">INDEX(lootrate_tbl!$C$2:$C$256,MATCH(调查点描述!I435&amp;调查点描述!J435,lootrate_tbl!$A$2:$A$256&amp;lootrate_tbl!$B$2:$B$256,0))</f>
        <v>#N/A</v>
      </c>
      <c r="G435" s="2"/>
      <c r="H435" s="2"/>
      <c r="I435" s="2"/>
      <c r="J435" s="2"/>
    </row>
    <row r="436" spans="1:10" x14ac:dyDescent="0.2">
      <c r="A436" t="s">
        <v>930</v>
      </c>
      <c r="B436" t="s">
        <v>931</v>
      </c>
      <c r="C436" t="s">
        <v>1009</v>
      </c>
      <c r="D436">
        <f t="shared" ref="D436:D444" si="63">SUM(I436:J436)</f>
        <v>1</v>
      </c>
      <c r="E436">
        <v>24</v>
      </c>
      <c r="F436" cm="1">
        <f t="array" ref="F436">INDEX(lootrate_tbl!$C$2:$C$256,MATCH(调查点描述!I436&amp;调查点描述!J436,lootrate_tbl!$A$2:$A$256&amp;lootrate_tbl!$B$2:$B$256,0))</f>
        <v>1.35</v>
      </c>
      <c r="G436" t="str">
        <f t="shared" ref="G436:G444" si="64">"[collapse=查看详细][img]"&amp;REPLACE(H436,1,LEN("https://img.nga.178.com/attachments"),".")&amp;"[/img][/collapse]"</f>
        <v>[collapse=查看详细][img]./mon_202302/02/i2Q2r-2yt7K2cT3cSsg-gk.jpg[/img][/collapse]</v>
      </c>
      <c r="H436" s="3" t="s">
        <v>1081</v>
      </c>
      <c r="I436">
        <v>1</v>
      </c>
      <c r="J436">
        <v>0</v>
      </c>
    </row>
    <row r="437" spans="1:10" x14ac:dyDescent="0.2">
      <c r="A437" t="s">
        <v>930</v>
      </c>
      <c r="B437" t="s">
        <v>932</v>
      </c>
      <c r="C437" t="s">
        <v>1010</v>
      </c>
      <c r="D437">
        <f t="shared" si="63"/>
        <v>1</v>
      </c>
      <c r="E437">
        <v>12</v>
      </c>
      <c r="F437" cm="1">
        <f t="array" ref="F437">INDEX(lootrate_tbl!$C$2:$C$256,MATCH(调查点描述!I437&amp;调查点描述!J437,lootrate_tbl!$A$2:$A$256&amp;lootrate_tbl!$B$2:$B$256,0))</f>
        <v>1.35</v>
      </c>
      <c r="G437" t="str">
        <f t="shared" si="64"/>
        <v>[collapse=查看详细][img]./mon_202302/02/i2Q2r-7x2fK2bT3cSsg-gk.jpg[/img][/collapse]</v>
      </c>
      <c r="H437" s="3" t="s">
        <v>1082</v>
      </c>
      <c r="I437">
        <v>1</v>
      </c>
      <c r="J437">
        <v>0</v>
      </c>
    </row>
    <row r="438" spans="1:10" x14ac:dyDescent="0.2">
      <c r="A438" t="s">
        <v>930</v>
      </c>
      <c r="B438" t="s">
        <v>933</v>
      </c>
      <c r="C438" t="s">
        <v>1122</v>
      </c>
      <c r="D438">
        <f t="shared" si="63"/>
        <v>1</v>
      </c>
      <c r="E438">
        <v>24</v>
      </c>
      <c r="F438" cm="1">
        <f t="array" ref="F438">INDEX(lootrate_tbl!$C$2:$C$256,MATCH(调查点描述!I438&amp;调查点描述!J438,lootrate_tbl!$A$2:$A$256&amp;lootrate_tbl!$B$2:$B$256,0))</f>
        <v>1.35</v>
      </c>
      <c r="G438" t="str">
        <f t="shared" si="64"/>
        <v>[collapse=查看详细][img]./mon_202302/02/i2Q2r-hjozK21T3cSsg-gk.jpg[/img][/collapse]</v>
      </c>
      <c r="H438" s="3" t="s">
        <v>1083</v>
      </c>
      <c r="I438">
        <v>1</v>
      </c>
      <c r="J438">
        <v>0</v>
      </c>
    </row>
    <row r="439" spans="1:10" x14ac:dyDescent="0.2">
      <c r="A439" t="s">
        <v>930</v>
      </c>
      <c r="B439" t="s">
        <v>934</v>
      </c>
      <c r="C439" t="s">
        <v>1123</v>
      </c>
      <c r="D439">
        <f t="shared" si="63"/>
        <v>1</v>
      </c>
      <c r="E439">
        <v>24</v>
      </c>
      <c r="F439" cm="1">
        <f t="array" ref="F439">INDEX(lootrate_tbl!$C$2:$C$256,MATCH(调查点描述!I439&amp;调查点描述!J439,lootrate_tbl!$A$2:$A$256&amp;lootrate_tbl!$B$2:$B$256,0))</f>
        <v>1.35</v>
      </c>
      <c r="G439" t="str">
        <f t="shared" si="64"/>
        <v>[collapse=查看详细][img]./mon_202302/03/i2Q2r-dbxeK1nT3cSsg-gk.jpg[/img][/collapse]</v>
      </c>
      <c r="H439" s="3" t="s">
        <v>1132</v>
      </c>
      <c r="I439">
        <v>1</v>
      </c>
      <c r="J439">
        <v>0</v>
      </c>
    </row>
    <row r="440" spans="1:10" x14ac:dyDescent="0.2">
      <c r="A440" t="s">
        <v>930</v>
      </c>
      <c r="B440" t="s">
        <v>935</v>
      </c>
      <c r="C440" t="s">
        <v>1011</v>
      </c>
      <c r="D440">
        <f t="shared" si="63"/>
        <v>1</v>
      </c>
      <c r="E440">
        <v>12</v>
      </c>
      <c r="F440" cm="1">
        <f t="array" ref="F440">INDEX(lootrate_tbl!$C$2:$C$256,MATCH(调查点描述!I440&amp;调查点描述!J440,lootrate_tbl!$A$2:$A$256&amp;lootrate_tbl!$B$2:$B$256,0))</f>
        <v>1.5</v>
      </c>
      <c r="G440" t="str">
        <f t="shared" si="64"/>
        <v>[collapse=查看详细][img]./mon_202302/02/i2Q2r-57jkK1pT3cSsg-gk.jpg[/img][/collapse]</v>
      </c>
      <c r="H440" s="3" t="s">
        <v>1084</v>
      </c>
      <c r="I440">
        <v>0</v>
      </c>
      <c r="J440">
        <v>1</v>
      </c>
    </row>
    <row r="441" spans="1:10" x14ac:dyDescent="0.2">
      <c r="A441" t="s">
        <v>930</v>
      </c>
      <c r="B441" t="s">
        <v>1109</v>
      </c>
      <c r="C441" t="s">
        <v>1125</v>
      </c>
      <c r="D441">
        <f t="shared" si="63"/>
        <v>1</v>
      </c>
      <c r="E441">
        <v>12</v>
      </c>
      <c r="F441" cm="1">
        <f t="array" ref="F441">INDEX(lootrate_tbl!$C$2:$C$256,MATCH(调查点描述!I441&amp;调查点描述!J441,lootrate_tbl!$A$2:$A$256&amp;lootrate_tbl!$B$2:$B$256,0))</f>
        <v>1.35</v>
      </c>
      <c r="G441" t="str">
        <f t="shared" si="64"/>
        <v>[collapse=查看详细][img]./mon_202302/03/i2Q2r-drrdK29T3cSsg-gk.jpg[/img][/collapse]</v>
      </c>
      <c r="H441" s="3" t="s">
        <v>1131</v>
      </c>
      <c r="I441">
        <v>1</v>
      </c>
      <c r="J441">
        <v>0</v>
      </c>
    </row>
    <row r="442" spans="1:10" x14ac:dyDescent="0.2">
      <c r="A442" t="s">
        <v>930</v>
      </c>
      <c r="B442" t="s">
        <v>1124</v>
      </c>
      <c r="C442" t="s">
        <v>1105</v>
      </c>
      <c r="D442">
        <f t="shared" si="63"/>
        <v>1</v>
      </c>
      <c r="E442">
        <v>24</v>
      </c>
      <c r="F442" cm="1">
        <f t="array" ref="F442">INDEX(lootrate_tbl!$C$2:$C$256,MATCH(调查点描述!I442&amp;调查点描述!J442,lootrate_tbl!$A$2:$A$256&amp;lootrate_tbl!$B$2:$B$256,0))</f>
        <v>1.35</v>
      </c>
      <c r="G442" t="str">
        <f t="shared" si="64"/>
        <v>[collapse=查看详细][img]./mon_202302/02/i2Q2r-h32lK25T3cSsg-gk.jpg[/img][/collapse]</v>
      </c>
      <c r="H442" s="3" t="s">
        <v>1085</v>
      </c>
      <c r="I442">
        <v>1</v>
      </c>
      <c r="J442">
        <v>0</v>
      </c>
    </row>
    <row r="443" spans="1:10" x14ac:dyDescent="0.2">
      <c r="A443" t="s">
        <v>930</v>
      </c>
      <c r="B443" t="s">
        <v>936</v>
      </c>
      <c r="C443" t="s">
        <v>1012</v>
      </c>
      <c r="D443">
        <f t="shared" si="63"/>
        <v>1</v>
      </c>
      <c r="E443">
        <v>12</v>
      </c>
      <c r="F443" cm="1">
        <f t="array" ref="F443">INDEX(lootrate_tbl!$C$2:$C$256,MATCH(调查点描述!I443&amp;调查点描述!J443,lootrate_tbl!$A$2:$A$256&amp;lootrate_tbl!$B$2:$B$256,0))</f>
        <v>1.35</v>
      </c>
      <c r="G443" t="str">
        <f t="shared" si="64"/>
        <v>[collapse=查看详细][img]./mon_202302/02/i2Q2r-ftbbK2cT3cSsg-gk.jpg[/img][/collapse]</v>
      </c>
      <c r="H443" s="3" t="s">
        <v>1086</v>
      </c>
      <c r="I443">
        <v>1</v>
      </c>
      <c r="J443">
        <v>0</v>
      </c>
    </row>
    <row r="444" spans="1:10" x14ac:dyDescent="0.2">
      <c r="A444" t="s">
        <v>930</v>
      </c>
      <c r="B444" t="s">
        <v>937</v>
      </c>
      <c r="C444" t="s">
        <v>1110</v>
      </c>
      <c r="D444">
        <f t="shared" si="63"/>
        <v>1</v>
      </c>
      <c r="E444">
        <v>12</v>
      </c>
      <c r="F444" cm="1">
        <f t="array" ref="F444">INDEX(lootrate_tbl!$C$2:$C$256,MATCH(调查点描述!I444&amp;调查点描述!J444,lootrate_tbl!$A$2:$A$256&amp;lootrate_tbl!$B$2:$B$256,0))</f>
        <v>1.35</v>
      </c>
      <c r="G444" t="str">
        <f t="shared" si="64"/>
        <v>[collapse=查看详细][img]./mon_202302/03/i2Q2r-es0pK2mT3cSsg-gk.jpg[/img][/collapse]</v>
      </c>
      <c r="H444" s="3" t="s">
        <v>1130</v>
      </c>
      <c r="I444">
        <v>1</v>
      </c>
      <c r="J444">
        <v>0</v>
      </c>
    </row>
    <row r="445" spans="1:10" x14ac:dyDescent="0.2">
      <c r="A445" t="s">
        <v>930</v>
      </c>
      <c r="B445" t="s">
        <v>938</v>
      </c>
      <c r="C445" t="s">
        <v>1015</v>
      </c>
      <c r="D445">
        <f>SUM(I445:J445)</f>
        <v>1</v>
      </c>
      <c r="E445">
        <v>12</v>
      </c>
      <c r="F445" cm="1">
        <f t="array" ref="F445">INDEX(lootrate_tbl!$C$2:$C$256,MATCH(调查点描述!I445&amp;调查点描述!J445,lootrate_tbl!$A$2:$A$256&amp;lootrate_tbl!$B$2:$B$256,0))</f>
        <v>1.5</v>
      </c>
      <c r="G445" t="str">
        <f>"[collapse=查看详细][img]"&amp;REPLACE(H445,1,LEN("https://img.nga.178.com/attachments"),".")&amp;"[/img][/collapse]"</f>
        <v>[collapse=查看详细][img]./mon_202302/02/i2Q2r-dn3hK1xT3cSsg-gk.jpg[/img][/collapse]</v>
      </c>
      <c r="H445" s="3" t="s">
        <v>1090</v>
      </c>
      <c r="I445">
        <v>0</v>
      </c>
      <c r="J445">
        <v>1</v>
      </c>
    </row>
    <row r="446" spans="1:10" x14ac:dyDescent="0.2">
      <c r="A446" t="s">
        <v>930</v>
      </c>
      <c r="B446" t="s">
        <v>939</v>
      </c>
      <c r="C446" t="s">
        <v>1014</v>
      </c>
      <c r="D446">
        <f>SUM(I446:J446)</f>
        <v>1</v>
      </c>
      <c r="E446">
        <v>24</v>
      </c>
      <c r="F446" cm="1">
        <f t="array" ref="F446">INDEX(lootrate_tbl!$C$2:$C$256,MATCH(调查点描述!I446&amp;调查点描述!J446,lootrate_tbl!$A$2:$A$256&amp;lootrate_tbl!$B$2:$B$256,0))</f>
        <v>1.35</v>
      </c>
      <c r="G446" t="str">
        <f>"[collapse=查看详细][img]"&amp;REPLACE(H446,1,LEN("https://img.nga.178.com/attachments"),".")&amp;"[/img][/collapse]"</f>
        <v>[collapse=查看详细][img]./mon_202302/02/i2Q2r-l947K1mT3cSsg-gk.jpg[/img][/collapse]</v>
      </c>
      <c r="H446" s="3" t="s">
        <v>1089</v>
      </c>
      <c r="I446">
        <v>1</v>
      </c>
      <c r="J446">
        <v>0</v>
      </c>
    </row>
    <row r="447" spans="1:10" x14ac:dyDescent="0.2">
      <c r="A447" t="s">
        <v>930</v>
      </c>
      <c r="B447" t="s">
        <v>940</v>
      </c>
      <c r="C447" t="s">
        <v>1138</v>
      </c>
      <c r="D447">
        <f t="shared" ref="D447:D448" si="65">SUM(I447:J447)</f>
        <v>1</v>
      </c>
      <c r="E447">
        <v>24</v>
      </c>
      <c r="F447" cm="1">
        <f t="array" ref="F447">INDEX(lootrate_tbl!$C$2:$C$256,MATCH(调查点描述!I447&amp;调查点描述!J447,lootrate_tbl!$A$2:$A$256&amp;lootrate_tbl!$B$2:$B$256,0))</f>
        <v>1.35</v>
      </c>
      <c r="G447" t="str">
        <f t="shared" ref="G447:G448" si="66">"[collapse=查看详细][img]"&amp;REPLACE(H447,1,LEN("https://img.nga.178.com/attachments"),".")&amp;"[/img][/collapse]"</f>
        <v>[collapse=查看详细][img]./mon_202302/02/i2Q2r-31hkK1sT3cSsg-gk.jpg[/img][/collapse]</v>
      </c>
      <c r="H447" s="3" t="s">
        <v>1087</v>
      </c>
      <c r="I447">
        <v>1</v>
      </c>
      <c r="J447">
        <v>0</v>
      </c>
    </row>
    <row r="448" spans="1:10" x14ac:dyDescent="0.2">
      <c r="A448" t="s">
        <v>930</v>
      </c>
      <c r="B448" t="s">
        <v>1111</v>
      </c>
      <c r="C448" t="s">
        <v>1013</v>
      </c>
      <c r="D448">
        <f t="shared" si="65"/>
        <v>1</v>
      </c>
      <c r="E448">
        <v>12</v>
      </c>
      <c r="F448" cm="1">
        <f t="array" ref="F448">INDEX(lootrate_tbl!$C$2:$C$256,MATCH(调查点描述!I448&amp;调查点描述!J448,lootrate_tbl!$A$2:$A$256&amp;lootrate_tbl!$B$2:$B$256,0))</f>
        <v>1.5</v>
      </c>
      <c r="G448" t="str">
        <f t="shared" si="66"/>
        <v>[collapse=查看详细][img]./mon_202302/02/i2Q2r-bj27K1uT3cSsg-gk.jpg[/img][/collapse]</v>
      </c>
      <c r="H448" s="3" t="s">
        <v>1088</v>
      </c>
      <c r="I448">
        <v>0</v>
      </c>
      <c r="J448">
        <v>1</v>
      </c>
    </row>
    <row r="449" spans="1:10" x14ac:dyDescent="0.2">
      <c r="A449" t="s">
        <v>941</v>
      </c>
      <c r="B449" t="s">
        <v>942</v>
      </c>
      <c r="C449" t="s">
        <v>1016</v>
      </c>
      <c r="D449">
        <f t="shared" ref="D449:D471" si="67">SUM(I449:J449)</f>
        <v>1</v>
      </c>
      <c r="E449" t="s">
        <v>548</v>
      </c>
      <c r="F449" cm="1">
        <f t="array" ref="F449">INDEX(lootrate_tbl!$C$2:$C$256,MATCH(调查点描述!I449&amp;调查点描述!J449,lootrate_tbl!$A$2:$A$256&amp;lootrate_tbl!$B$2:$B$256,0))</f>
        <v>1.5</v>
      </c>
      <c r="G449" t="str">
        <f t="shared" ref="G449:G451" si="68">"[collapse=查看详细][img]"&amp;REPLACE(H449,1,LEN("https://img.nga.178.com/attachments"),".")&amp;"[/img][/collapse]"</f>
        <v>[collapse=查看详细][img]./mon_202302/02/i2Q2r-dya1K1sT3cSsg-gk.jpg[/img][/collapse]</v>
      </c>
      <c r="H449" s="3" t="s">
        <v>1091</v>
      </c>
      <c r="I449">
        <v>0</v>
      </c>
      <c r="J449">
        <v>1</v>
      </c>
    </row>
    <row r="450" spans="1:10" x14ac:dyDescent="0.2">
      <c r="A450" t="s">
        <v>941</v>
      </c>
      <c r="B450" t="s">
        <v>943</v>
      </c>
      <c r="C450" t="s">
        <v>1017</v>
      </c>
      <c r="D450">
        <f t="shared" si="67"/>
        <v>1</v>
      </c>
      <c r="E450" t="s">
        <v>548</v>
      </c>
      <c r="F450" cm="1">
        <f t="array" ref="F450">INDEX(lootrate_tbl!$C$2:$C$256,MATCH(调查点描述!I450&amp;调查点描述!J450,lootrate_tbl!$A$2:$A$256&amp;lootrate_tbl!$B$2:$B$256,0))</f>
        <v>1.35</v>
      </c>
      <c r="G450" t="str">
        <f t="shared" si="68"/>
        <v>[collapse=查看详细][img]./mon_202302/02/i2Q2r-agpkK1xT3cSsg-gk.jpg[/img][/collapse]</v>
      </c>
      <c r="H450" s="3" t="s">
        <v>1092</v>
      </c>
      <c r="I450">
        <v>1</v>
      </c>
      <c r="J450">
        <v>0</v>
      </c>
    </row>
    <row r="451" spans="1:10" x14ac:dyDescent="0.2">
      <c r="A451" t="s">
        <v>941</v>
      </c>
      <c r="B451" t="s">
        <v>944</v>
      </c>
      <c r="C451" t="s">
        <v>1018</v>
      </c>
      <c r="D451">
        <f t="shared" si="67"/>
        <v>1</v>
      </c>
      <c r="E451" t="s">
        <v>548</v>
      </c>
      <c r="F451" cm="1">
        <f t="array" ref="F451">INDEX(lootrate_tbl!$C$2:$C$256,MATCH(调查点描述!I451&amp;调查点描述!J451,lootrate_tbl!$A$2:$A$256&amp;lootrate_tbl!$B$2:$B$256,0))</f>
        <v>1.35</v>
      </c>
      <c r="G451" t="str">
        <f t="shared" si="68"/>
        <v>[collapse=查看详细][img]./mon_202302/02/i2Q2r-4rsnK1vT3cSsg-gk.jpg[/img][/collapse]</v>
      </c>
      <c r="H451" s="3" t="s">
        <v>1093</v>
      </c>
      <c r="I451">
        <v>1</v>
      </c>
      <c r="J451">
        <v>0</v>
      </c>
    </row>
    <row r="452" spans="1:10" ht="18" x14ac:dyDescent="0.2">
      <c r="A452" s="2"/>
      <c r="B452" s="2"/>
      <c r="C452" s="2"/>
      <c r="D452" s="2"/>
      <c r="E452" s="2"/>
      <c r="F452" t="e" cm="1">
        <f t="array" ref="F452">INDEX(lootrate_tbl!$C$2:$C$256,MATCH(调查点描述!I452&amp;调查点描述!J452,lootrate_tbl!$A$2:$A$256&amp;lootrate_tbl!$B$2:$B$256,0))</f>
        <v>#N/A</v>
      </c>
      <c r="G452" s="2"/>
      <c r="H452" s="2"/>
      <c r="I452" s="2"/>
      <c r="J452" s="2"/>
    </row>
    <row r="453" spans="1:10" x14ac:dyDescent="0.2">
      <c r="A453" t="s">
        <v>1019</v>
      </c>
      <c r="B453" t="s">
        <v>1020</v>
      </c>
      <c r="C453" t="s">
        <v>1112</v>
      </c>
      <c r="D453">
        <f t="shared" ref="D453" si="69">SUM(I453:J453)</f>
        <v>1</v>
      </c>
      <c r="E453">
        <v>24</v>
      </c>
      <c r="F453" cm="1">
        <f t="array" ref="F453">INDEX(lootrate_tbl!$C$2:$C$256,MATCH(调查点描述!I453&amp;调查点描述!J453,lootrate_tbl!$A$2:$A$256&amp;lootrate_tbl!$B$2:$B$256,0))</f>
        <v>1.35</v>
      </c>
      <c r="G453" t="str">
        <f t="shared" ref="G453" si="70">"[collapse=查看详细][img]"&amp;REPLACE(H453,1,LEN("https://img.nga.178.com/attachments"),".")&amp;"[/img][/collapse]"</f>
        <v>[collapse=查看详细][img]./mon_202302/03/i2Q2r-d447K23T3cSsg-gk.jpg[/img][/collapse]</v>
      </c>
      <c r="H453" s="3" t="s">
        <v>1128</v>
      </c>
      <c r="I453">
        <v>1</v>
      </c>
      <c r="J453">
        <v>0</v>
      </c>
    </row>
    <row r="454" spans="1:10" x14ac:dyDescent="0.2">
      <c r="A454" t="s">
        <v>1019</v>
      </c>
      <c r="B454" t="s">
        <v>945</v>
      </c>
      <c r="C454" t="s">
        <v>1021</v>
      </c>
      <c r="D454">
        <f t="shared" ref="D454:D460" si="71">SUM(I454:J454)</f>
        <v>1</v>
      </c>
      <c r="E454">
        <v>24</v>
      </c>
      <c r="F454" cm="1">
        <f t="array" ref="F454">INDEX(lootrate_tbl!$C$2:$C$256,MATCH(调查点描述!I454&amp;调查点描述!J454,lootrate_tbl!$A$2:$A$256&amp;lootrate_tbl!$B$2:$B$256,0))</f>
        <v>1.35</v>
      </c>
      <c r="G454" t="str">
        <f t="shared" ref="G454:G457" si="72">"[collapse=查看详细][img]"&amp;REPLACE(H454,1,LEN("https://img.nga.178.com/attachments"),".")&amp;"[/img][/collapse]"</f>
        <v>[collapse=查看详细][img]./mon_202302/02/i2Q2r-9na2XjZ55T3cS18m-pz.png[/img][/collapse]</v>
      </c>
      <c r="H454" s="3" t="s">
        <v>1101</v>
      </c>
      <c r="I454">
        <v>1</v>
      </c>
      <c r="J454">
        <v>0</v>
      </c>
    </row>
    <row r="455" spans="1:10" x14ac:dyDescent="0.2">
      <c r="A455" t="s">
        <v>1019</v>
      </c>
      <c r="B455" t="s">
        <v>946</v>
      </c>
      <c r="C455" t="s">
        <v>1022</v>
      </c>
      <c r="D455">
        <f t="shared" si="71"/>
        <v>1</v>
      </c>
      <c r="E455">
        <v>12</v>
      </c>
      <c r="F455" cm="1">
        <f t="array" ref="F455">INDEX(lootrate_tbl!$C$2:$C$256,MATCH(调查点描述!I455&amp;调查点描述!J455,lootrate_tbl!$A$2:$A$256&amp;lootrate_tbl!$B$2:$B$256,0))</f>
        <v>1.5</v>
      </c>
      <c r="G455" t="str">
        <f t="shared" si="72"/>
        <v>[collapse=查看详细][img]./mon_202302/02/i2Q2r-ji28K1nT3cSsg-gk.jpg[/img][/collapse]</v>
      </c>
      <c r="H455" s="3" t="s">
        <v>1094</v>
      </c>
      <c r="I455">
        <v>0</v>
      </c>
      <c r="J455">
        <v>1</v>
      </c>
    </row>
    <row r="456" spans="1:10" x14ac:dyDescent="0.2">
      <c r="A456" t="s">
        <v>1019</v>
      </c>
      <c r="B456" t="s">
        <v>1113</v>
      </c>
      <c r="C456" t="s">
        <v>1023</v>
      </c>
      <c r="D456">
        <f t="shared" si="71"/>
        <v>1</v>
      </c>
      <c r="E456">
        <v>12</v>
      </c>
      <c r="F456" cm="1">
        <f t="array" ref="F456">INDEX(lootrate_tbl!$C$2:$C$256,MATCH(调查点描述!I456&amp;调查点描述!J456,lootrate_tbl!$A$2:$A$256&amp;lootrate_tbl!$B$2:$B$256,0))</f>
        <v>1.5</v>
      </c>
      <c r="G456" t="str">
        <f t="shared" si="72"/>
        <v>[collapse=查看详细][img]./mon_202302/02/i2Q2r-bhz4K1rT3cSsg-gk.jpg[/img][/collapse]</v>
      </c>
      <c r="H456" s="3" t="s">
        <v>1095</v>
      </c>
      <c r="I456">
        <v>0</v>
      </c>
      <c r="J456">
        <v>1</v>
      </c>
    </row>
    <row r="457" spans="1:10" x14ac:dyDescent="0.2">
      <c r="A457" t="s">
        <v>1019</v>
      </c>
      <c r="B457" t="s">
        <v>1114</v>
      </c>
      <c r="C457" t="s">
        <v>1115</v>
      </c>
      <c r="D457">
        <f t="shared" si="71"/>
        <v>1</v>
      </c>
      <c r="E457">
        <v>24</v>
      </c>
      <c r="F457" cm="1">
        <f t="array" ref="F457">INDEX(lootrate_tbl!$C$2:$C$256,MATCH(调查点描述!I457&amp;调查点描述!J457,lootrate_tbl!$A$2:$A$256&amp;lootrate_tbl!$B$2:$B$256,0))</f>
        <v>1.5</v>
      </c>
      <c r="G457" t="str">
        <f t="shared" si="72"/>
        <v>[collapse=查看详细][img]./mon_202302/03/i2Q2r-ib15K24T3cSsg-gk.jpg[/img][/collapse]</v>
      </c>
      <c r="H457" s="3" t="s">
        <v>1129</v>
      </c>
      <c r="I457">
        <v>0</v>
      </c>
      <c r="J457">
        <v>1</v>
      </c>
    </row>
    <row r="458" spans="1:10" x14ac:dyDescent="0.2">
      <c r="A458" t="s">
        <v>915</v>
      </c>
      <c r="B458" t="s">
        <v>916</v>
      </c>
      <c r="C458" t="s">
        <v>997</v>
      </c>
      <c r="D458">
        <f t="shared" si="71"/>
        <v>1</v>
      </c>
      <c r="E458">
        <v>24</v>
      </c>
      <c r="F458" cm="1">
        <f t="array" ref="F458">INDEX(lootrate_tbl!$C$2:$C$256,MATCH(调查点描述!I458&amp;调查点描述!J458,lootrate_tbl!$A$2:$A$256&amp;lootrate_tbl!$B$2:$B$256,0))</f>
        <v>1.35</v>
      </c>
      <c r="G458" t="str">
        <f t="shared" ref="G458:G462" si="73">"[collapse=查看详细][img]"&amp;REPLACE(H458,1,LEN("https://img.nga.178.com/attachments"),".")&amp;"[/img][/collapse]"</f>
        <v>[collapse=查看详细][img]./mon_202302/02/i2Q2r-571cK1gT3cSsg-gk.jpg[/img][/collapse]</v>
      </c>
      <c r="H458" s="3" t="s">
        <v>1069</v>
      </c>
      <c r="I458">
        <v>1</v>
      </c>
      <c r="J458">
        <v>0</v>
      </c>
    </row>
    <row r="459" spans="1:10" x14ac:dyDescent="0.2">
      <c r="A459" t="s">
        <v>915</v>
      </c>
      <c r="B459" t="s">
        <v>917</v>
      </c>
      <c r="C459" t="s">
        <v>998</v>
      </c>
      <c r="D459">
        <f t="shared" si="71"/>
        <v>2</v>
      </c>
      <c r="E459">
        <v>24</v>
      </c>
      <c r="F459" cm="1">
        <f t="array" ref="F459">INDEX(lootrate_tbl!$C$2:$C$256,MATCH(调查点描述!I459&amp;调查点描述!J459,lootrate_tbl!$A$2:$A$256&amp;lootrate_tbl!$B$2:$B$256,0))</f>
        <v>1.35</v>
      </c>
      <c r="G459" t="str">
        <f t="shared" si="73"/>
        <v>[collapse=查看详细][img]./mon_202302/02/i2Q2r-j9vmK1pT3cSsg-gk.jpg[/img][/collapse]</v>
      </c>
      <c r="H459" s="3" t="s">
        <v>1070</v>
      </c>
      <c r="I459">
        <v>2</v>
      </c>
      <c r="J459">
        <v>0</v>
      </c>
    </row>
    <row r="460" spans="1:10" x14ac:dyDescent="0.2">
      <c r="A460" t="s">
        <v>915</v>
      </c>
      <c r="B460" t="s">
        <v>918</v>
      </c>
      <c r="C460" t="s">
        <v>999</v>
      </c>
      <c r="D460">
        <f t="shared" si="71"/>
        <v>2</v>
      </c>
      <c r="E460">
        <v>24</v>
      </c>
      <c r="F460" cm="1">
        <f t="array" ref="F460">INDEX(lootrate_tbl!$C$2:$C$256,MATCH(调查点描述!I460&amp;调查点描述!J460,lootrate_tbl!$A$2:$A$256&amp;lootrate_tbl!$B$2:$B$256,0))</f>
        <v>1.35</v>
      </c>
      <c r="G460" t="str">
        <f t="shared" si="73"/>
        <v>[collapse=查看详细][img]./mon_202302/02/i2Q2r-c10xK1lT3cSsg-gk.jpg[/img][/collapse]</v>
      </c>
      <c r="H460" s="3" t="s">
        <v>1071</v>
      </c>
      <c r="I460">
        <v>2</v>
      </c>
      <c r="J460">
        <v>0</v>
      </c>
    </row>
    <row r="461" spans="1:10" x14ac:dyDescent="0.2">
      <c r="A461" t="s">
        <v>915</v>
      </c>
      <c r="B461" t="s">
        <v>919</v>
      </c>
      <c r="C461" t="s">
        <v>1000</v>
      </c>
      <c r="D461">
        <f t="shared" ref="D461:D462" si="74">SUM(I461:J461)</f>
        <v>1</v>
      </c>
      <c r="E461">
        <v>24</v>
      </c>
      <c r="F461" cm="1">
        <f t="array" ref="F461">INDEX(lootrate_tbl!$C$2:$C$256,MATCH(调查点描述!I461&amp;调查点描述!J461,lootrate_tbl!$A$2:$A$256&amp;lootrate_tbl!$B$2:$B$256,0))</f>
        <v>1.35</v>
      </c>
      <c r="G461" t="str">
        <f t="shared" si="73"/>
        <v>[collapse=查看详细][img]./mon_202302/02/i2Q2r-2oayK1mT3cSsg-gk.jpg[/img][/collapse]</v>
      </c>
      <c r="H461" s="3" t="s">
        <v>1072</v>
      </c>
      <c r="I461">
        <v>1</v>
      </c>
      <c r="J461">
        <v>0</v>
      </c>
    </row>
    <row r="462" spans="1:10" x14ac:dyDescent="0.2">
      <c r="A462" t="s">
        <v>915</v>
      </c>
      <c r="B462" t="s">
        <v>920</v>
      </c>
      <c r="C462" t="s">
        <v>1001</v>
      </c>
      <c r="D462">
        <f t="shared" si="74"/>
        <v>1</v>
      </c>
      <c r="E462">
        <v>24</v>
      </c>
      <c r="F462" cm="1">
        <f t="array" ref="F462">INDEX(lootrate_tbl!$C$2:$C$256,MATCH(调查点描述!I462&amp;调查点描述!J462,lootrate_tbl!$A$2:$A$256&amp;lootrate_tbl!$B$2:$B$256,0))</f>
        <v>1.35</v>
      </c>
      <c r="G462" t="str">
        <f t="shared" si="73"/>
        <v>[collapse=查看详细][img]./mon_202302/02/i2Q2r-3q2mK1yT3cSsg-gk.jpg[/img][/collapse]</v>
      </c>
      <c r="H462" s="3" t="s">
        <v>1073</v>
      </c>
      <c r="I462">
        <v>1</v>
      </c>
      <c r="J462">
        <v>0</v>
      </c>
    </row>
    <row r="463" spans="1:10" x14ac:dyDescent="0.2">
      <c r="A463" t="s">
        <v>915</v>
      </c>
      <c r="B463" t="s">
        <v>1137</v>
      </c>
      <c r="C463" t="s">
        <v>1134</v>
      </c>
      <c r="D463">
        <f t="shared" ref="D463" si="75">SUM(I463:J463)</f>
        <v>1</v>
      </c>
      <c r="E463">
        <v>24</v>
      </c>
      <c r="F463" cm="1">
        <f t="array" ref="F463">INDEX(lootrate_tbl!$C$2:$C$256,MATCH(调查点描述!I463&amp;调查点描述!J463,lootrate_tbl!$A$2:$A$256&amp;lootrate_tbl!$B$2:$B$256,0))</f>
        <v>1.5</v>
      </c>
      <c r="G463" t="str">
        <f t="shared" ref="G463" si="76">"[collapse=查看详细][img]"&amp;REPLACE(H463,1,LEN("https://img.nga.178.com/attachments"),".")&amp;"[/img][/collapse]"</f>
        <v>[collapse=查看详细][img]./mon_202302/11/i2Q0-exujK1oT3cSsg-gk.jpg[/img][/collapse]</v>
      </c>
      <c r="H463" s="3" t="s">
        <v>1146</v>
      </c>
      <c r="I463">
        <v>0</v>
      </c>
      <c r="J463">
        <v>1</v>
      </c>
    </row>
    <row r="464" spans="1:10" x14ac:dyDescent="0.2">
      <c r="A464" t="s">
        <v>947</v>
      </c>
      <c r="B464" t="s">
        <v>948</v>
      </c>
      <c r="C464" t="s">
        <v>1116</v>
      </c>
      <c r="D464">
        <f t="shared" si="67"/>
        <v>1</v>
      </c>
      <c r="E464">
        <v>24</v>
      </c>
      <c r="F464" cm="1">
        <f t="array" ref="F464">INDEX(lootrate_tbl!$C$2:$C$256,MATCH(调查点描述!I464&amp;调查点描述!J464,lootrate_tbl!$A$2:$A$256&amp;lootrate_tbl!$B$2:$B$256,0))</f>
        <v>1.35</v>
      </c>
      <c r="G464" t="str">
        <f>"[collapse=查看详细][img]"&amp;REPLACE(H464,1,LEN("https://img.nga.178.com/attachments"),".")&amp;"[/img][/collapse]"</f>
        <v>[collapse=查看详细][img]./mon_202302/02/i2Q2r-189fK1gT3cSsg-gk.jpg[/img][/collapse]</v>
      </c>
      <c r="H464" s="3" t="s">
        <v>1096</v>
      </c>
      <c r="I464">
        <v>1</v>
      </c>
      <c r="J464">
        <v>0</v>
      </c>
    </row>
    <row r="465" spans="1:10" x14ac:dyDescent="0.2">
      <c r="A465" t="s">
        <v>947</v>
      </c>
      <c r="B465" t="s">
        <v>1117</v>
      </c>
      <c r="C465" t="s">
        <v>1118</v>
      </c>
      <c r="D465">
        <f t="shared" ref="D465:D466" si="77">SUM(I465:J465)</f>
        <v>1</v>
      </c>
      <c r="E465">
        <v>24</v>
      </c>
      <c r="F465" cm="1">
        <f t="array" ref="F465">INDEX(lootrate_tbl!$C$2:$C$256,MATCH(调查点描述!I465&amp;调查点描述!J465,lootrate_tbl!$A$2:$A$256&amp;lootrate_tbl!$B$2:$B$256,0))</f>
        <v>1.35</v>
      </c>
      <c r="G465" t="str">
        <f t="shared" ref="G465:G466" si="78">"[collapse=查看详细][img]"&amp;REPLACE(H465,1,LEN("https://img.nga.178.com/attachments"),".")&amp;"[/img][/collapse]"</f>
        <v>[collapse=查看详细][img]./mon_202302/03/i2Q2r-f406K1yT3cSsg-gk.jpg[/img][/collapse]</v>
      </c>
      <c r="H465" s="3" t="s">
        <v>1126</v>
      </c>
      <c r="I465">
        <v>1</v>
      </c>
      <c r="J465">
        <v>0</v>
      </c>
    </row>
    <row r="466" spans="1:10" x14ac:dyDescent="0.2">
      <c r="A466" t="s">
        <v>947</v>
      </c>
      <c r="B466" t="s">
        <v>1119</v>
      </c>
      <c r="C466" t="s">
        <v>1120</v>
      </c>
      <c r="D466">
        <f t="shared" si="77"/>
        <v>1</v>
      </c>
      <c r="E466">
        <v>24</v>
      </c>
      <c r="F466" cm="1">
        <f t="array" ref="F466">INDEX(lootrate_tbl!$C$2:$C$256,MATCH(调查点描述!I466&amp;调查点描述!J466,lootrate_tbl!$A$2:$A$256&amp;lootrate_tbl!$B$2:$B$256,0))</f>
        <v>1.35</v>
      </c>
      <c r="G466" t="str">
        <f t="shared" si="78"/>
        <v>[collapse=查看详细][img]./mon_202302/03/i2Q2r-e7f0K1xT3cSsg-gk.jpg[/img][/collapse]</v>
      </c>
      <c r="H466" s="3" t="s">
        <v>1127</v>
      </c>
      <c r="I466">
        <v>1</v>
      </c>
      <c r="J466">
        <v>0</v>
      </c>
    </row>
    <row r="467" spans="1:10" x14ac:dyDescent="0.2">
      <c r="A467" t="s">
        <v>947</v>
      </c>
      <c r="B467" t="s">
        <v>1136</v>
      </c>
      <c r="C467" t="s">
        <v>1135</v>
      </c>
      <c r="D467">
        <f t="shared" ref="D467" si="79">SUM(I467:J467)</f>
        <v>1</v>
      </c>
      <c r="E467">
        <v>24</v>
      </c>
      <c r="F467" cm="1">
        <f t="array" ref="F467">INDEX(lootrate_tbl!$C$2:$C$256,MATCH(调查点描述!I467&amp;调查点描述!J467,lootrate_tbl!$A$2:$A$256&amp;lootrate_tbl!$B$2:$B$256,0))</f>
        <v>1.5</v>
      </c>
      <c r="G467" t="str">
        <f t="shared" ref="G467" si="80">"[collapse=查看详细][img]"&amp;REPLACE(H467,1,LEN("https://img.nga.178.com/attachments"),".")&amp;"[/img][/collapse]"</f>
        <v>[collapse=查看详细][img]./mon_202302/11/i2Q0-4e2nK1sT3cSsg-gk.jpg[/img][/collapse]</v>
      </c>
      <c r="H467" s="3" t="s">
        <v>1147</v>
      </c>
      <c r="I467">
        <v>0</v>
      </c>
      <c r="J467">
        <v>1</v>
      </c>
    </row>
    <row r="468" spans="1:10" x14ac:dyDescent="0.2">
      <c r="A468" t="s">
        <v>949</v>
      </c>
      <c r="B468" t="s">
        <v>950</v>
      </c>
      <c r="C468" t="s">
        <v>1024</v>
      </c>
      <c r="D468">
        <f t="shared" si="67"/>
        <v>1</v>
      </c>
      <c r="E468" t="s">
        <v>548</v>
      </c>
      <c r="F468" cm="1">
        <f t="array" ref="F468">INDEX(lootrate_tbl!$C$2:$C$256,MATCH(调查点描述!I468&amp;调查点描述!J468,lootrate_tbl!$A$2:$A$256&amp;lootrate_tbl!$B$2:$B$256,0))</f>
        <v>1.5</v>
      </c>
      <c r="G468" t="str">
        <f t="shared" ref="G468:G517" si="81">"[collapse=查看详细][img]"&amp;REPLACE(H468,1,LEN("https://img.nga.178.com/attachments"),".")&amp;"[/img][/collapse]"</f>
        <v>[collapse=查看详细][img]./mon_202302/02/i2Q2r-18b7K2hT3cSsg-gk.jpg[/img][/collapse]</v>
      </c>
      <c r="H468" s="3" t="s">
        <v>1097</v>
      </c>
      <c r="I468">
        <v>0</v>
      </c>
      <c r="J468">
        <v>1</v>
      </c>
    </row>
    <row r="469" spans="1:10" x14ac:dyDescent="0.2">
      <c r="A469" t="s">
        <v>949</v>
      </c>
      <c r="B469" t="s">
        <v>951</v>
      </c>
      <c r="C469" t="s">
        <v>1025</v>
      </c>
      <c r="D469">
        <f t="shared" si="67"/>
        <v>1</v>
      </c>
      <c r="E469">
        <v>12</v>
      </c>
      <c r="F469" cm="1">
        <f t="array" ref="F469">INDEX(lootrate_tbl!$C$2:$C$256,MATCH(调查点描述!I469&amp;调查点描述!J469,lootrate_tbl!$A$2:$A$256&amp;lootrate_tbl!$B$2:$B$256,0))</f>
        <v>1.35</v>
      </c>
      <c r="G469" t="str">
        <f t="shared" si="81"/>
        <v>[collapse=查看详细][img]./mon_202302/02/i2Q2r-7j4xK1oT3cSsg-gk.jpg[/img][/collapse]</v>
      </c>
      <c r="H469" s="3" t="s">
        <v>1098</v>
      </c>
      <c r="I469">
        <v>1</v>
      </c>
      <c r="J469">
        <v>0</v>
      </c>
    </row>
    <row r="470" spans="1:10" x14ac:dyDescent="0.2">
      <c r="A470" t="s">
        <v>949</v>
      </c>
      <c r="B470" t="s">
        <v>952</v>
      </c>
      <c r="C470" t="s">
        <v>1026</v>
      </c>
      <c r="D470">
        <f t="shared" si="67"/>
        <v>1</v>
      </c>
      <c r="E470">
        <v>12</v>
      </c>
      <c r="F470" cm="1">
        <f t="array" ref="F470">INDEX(lootrate_tbl!$C$2:$C$256,MATCH(调查点描述!I470&amp;调查点描述!J470,lootrate_tbl!$A$2:$A$256&amp;lootrate_tbl!$B$2:$B$256,0))</f>
        <v>1.35</v>
      </c>
      <c r="G470" t="str">
        <f t="shared" si="81"/>
        <v>[collapse=查看详细][img]./mon_202302/02/i2Q2r-l266K1rT3cSsg-gk.jpg[/img][/collapse]</v>
      </c>
      <c r="H470" s="3" t="s">
        <v>1099</v>
      </c>
      <c r="I470">
        <v>1</v>
      </c>
      <c r="J470">
        <v>0</v>
      </c>
    </row>
    <row r="471" spans="1:10" x14ac:dyDescent="0.2">
      <c r="A471" t="s">
        <v>949</v>
      </c>
      <c r="B471" t="s">
        <v>953</v>
      </c>
      <c r="C471" t="s">
        <v>1027</v>
      </c>
      <c r="D471">
        <f t="shared" si="67"/>
        <v>1</v>
      </c>
      <c r="E471" t="s">
        <v>548</v>
      </c>
      <c r="F471" cm="1">
        <f t="array" ref="F471">INDEX(lootrate_tbl!$C$2:$C$256,MATCH(调查点描述!I471&amp;调查点描述!J471,lootrate_tbl!$A$2:$A$256&amp;lootrate_tbl!$B$2:$B$256,0))</f>
        <v>1.35</v>
      </c>
      <c r="G471" t="str">
        <f t="shared" si="81"/>
        <v>[collapse=查看详细][img]./mon_202302/02/i2Q2r-bui5K1xT3cSsg-gk.jpg[/img][/collapse]</v>
      </c>
      <c r="H471" s="3" t="s">
        <v>1100</v>
      </c>
      <c r="I471">
        <v>1</v>
      </c>
      <c r="J471">
        <v>0</v>
      </c>
    </row>
    <row r="472" spans="1:10" x14ac:dyDescent="0.2">
      <c r="F472" t="e" cm="1">
        <f t="array" ref="F472">INDEX(lootrate_tbl!$C$2:$C$256,MATCH(调查点描述!I472&amp;调查点描述!J472,lootrate_tbl!$A$2:$A$256&amp;lootrate_tbl!$B$2:$B$256,0))</f>
        <v>#N/A</v>
      </c>
    </row>
    <row r="473" spans="1:10" x14ac:dyDescent="0.2">
      <c r="A473" t="s">
        <v>1148</v>
      </c>
      <c r="B473" t="s">
        <v>1149</v>
      </c>
      <c r="C473" t="s">
        <v>1158</v>
      </c>
      <c r="D473">
        <f t="shared" ref="D473:D517" si="82">SUM(I473:J473)</f>
        <v>3</v>
      </c>
      <c r="E473">
        <v>24</v>
      </c>
      <c r="F473" cm="1">
        <f t="array" ref="F473">INDEX(lootrate_tbl!$C$2:$C$256,MATCH(调查点描述!I473&amp;调查点描述!J473,lootrate_tbl!$A$2:$A$256&amp;lootrate_tbl!$B$2:$B$256,0))</f>
        <v>1.5</v>
      </c>
      <c r="G473" t="str">
        <f t="shared" si="81"/>
        <v>[collapse=查看详细][img]./mon_202304/19/i2Q18j-j0b1XhZ4pT3cS18m-pt.png[/img][/collapse]</v>
      </c>
      <c r="H473" s="3" t="s">
        <v>1171</v>
      </c>
      <c r="I473">
        <v>0</v>
      </c>
      <c r="J473">
        <v>3</v>
      </c>
    </row>
    <row r="474" spans="1:10" x14ac:dyDescent="0.2">
      <c r="A474" t="s">
        <v>1148</v>
      </c>
      <c r="B474" t="s">
        <v>1150</v>
      </c>
      <c r="C474" t="s">
        <v>1159</v>
      </c>
      <c r="D474">
        <f t="shared" si="82"/>
        <v>1</v>
      </c>
      <c r="E474">
        <v>24</v>
      </c>
      <c r="F474" cm="1">
        <f t="array" ref="F474">INDEX(lootrate_tbl!$C$2:$C$256,MATCH(调查点描述!I474&amp;调查点描述!J474,lootrate_tbl!$A$2:$A$256&amp;lootrate_tbl!$B$2:$B$256,0))</f>
        <v>1.5</v>
      </c>
      <c r="G474" t="str">
        <f t="shared" si="81"/>
        <v>[collapse=查看详细][img]./mon_202304/19/i2Q18j-4wc3XhZ4pT3cS18m-pt.png[/img][/collapse]</v>
      </c>
      <c r="H474" s="3" t="s">
        <v>1172</v>
      </c>
      <c r="I474">
        <v>0</v>
      </c>
      <c r="J474">
        <v>1</v>
      </c>
    </row>
    <row r="475" spans="1:10" x14ac:dyDescent="0.2">
      <c r="A475" t="s">
        <v>1148</v>
      </c>
      <c r="B475" t="s">
        <v>1289</v>
      </c>
      <c r="C475" t="s">
        <v>1160</v>
      </c>
      <c r="D475">
        <f t="shared" si="82"/>
        <v>1</v>
      </c>
      <c r="E475">
        <v>24</v>
      </c>
      <c r="F475" cm="1">
        <f t="array" ref="F475">INDEX(lootrate_tbl!$C$2:$C$256,MATCH(调查点描述!I475&amp;调查点描述!J475,lootrate_tbl!$A$2:$A$256&amp;lootrate_tbl!$B$2:$B$256,0))</f>
        <v>1.5</v>
      </c>
      <c r="G475" t="str">
        <f t="shared" si="81"/>
        <v>[collapse=查看详细][img]./mon_202304/19/i2Q18j-2lbtXgZ4gT3cS18m-pt.png[/img][/collapse]</v>
      </c>
      <c r="H475" s="3" t="s">
        <v>1173</v>
      </c>
      <c r="I475">
        <v>0</v>
      </c>
      <c r="J475">
        <v>1</v>
      </c>
    </row>
    <row r="476" spans="1:10" x14ac:dyDescent="0.2">
      <c r="A476" t="s">
        <v>1148</v>
      </c>
      <c r="B476" t="s">
        <v>1168</v>
      </c>
      <c r="C476" t="s">
        <v>1161</v>
      </c>
      <c r="D476">
        <f t="shared" si="82"/>
        <v>1</v>
      </c>
      <c r="E476">
        <v>24</v>
      </c>
      <c r="F476" cm="1">
        <f t="array" ref="F476">INDEX(lootrate_tbl!$C$2:$C$256,MATCH(调查点描述!I476&amp;调查点描述!J476,lootrate_tbl!$A$2:$A$256&amp;lootrate_tbl!$B$2:$B$256,0))</f>
        <v>1.5</v>
      </c>
      <c r="G476" t="str">
        <f t="shared" si="81"/>
        <v>[collapse=查看详细][img]./mon_202304/19/i2Q18j-7t91XgZ4fT3cS18m-pt.png[/img][/collapse]</v>
      </c>
      <c r="H476" s="3" t="s">
        <v>1174</v>
      </c>
      <c r="I476">
        <v>0</v>
      </c>
      <c r="J476">
        <v>1</v>
      </c>
    </row>
    <row r="477" spans="1:10" x14ac:dyDescent="0.2">
      <c r="A477" t="s">
        <v>1148</v>
      </c>
      <c r="B477" t="s">
        <v>1169</v>
      </c>
      <c r="C477" t="s">
        <v>1162</v>
      </c>
      <c r="D477">
        <f t="shared" si="82"/>
        <v>1</v>
      </c>
      <c r="E477">
        <v>24</v>
      </c>
      <c r="F477" cm="1">
        <f t="array" ref="F477">INDEX(lootrate_tbl!$C$2:$C$256,MATCH(调查点描述!I477&amp;调查点描述!J477,lootrate_tbl!$A$2:$A$256&amp;lootrate_tbl!$B$2:$B$256,0))</f>
        <v>1.5</v>
      </c>
      <c r="G477" t="str">
        <f t="shared" si="81"/>
        <v>[collapse=查看详细][img]./mon_202304/19/i2Q18j-do05XeZ3zT3cS18m-pt.png[/img][/collapse]</v>
      </c>
      <c r="H477" s="3" t="s">
        <v>1170</v>
      </c>
      <c r="I477">
        <v>0</v>
      </c>
      <c r="J477">
        <v>1</v>
      </c>
    </row>
    <row r="478" spans="1:10" x14ac:dyDescent="0.2">
      <c r="F478" t="e" cm="1">
        <f t="array" ref="F478">INDEX(lootrate_tbl!$C$2:$C$256,MATCH(调查点描述!I478&amp;调查点描述!J478,lootrate_tbl!$A$2:$A$256&amp;lootrate_tbl!$B$2:$B$256,0))</f>
        <v>#N/A</v>
      </c>
      <c r="H478" s="3"/>
    </row>
    <row r="479" spans="1:10" x14ac:dyDescent="0.2">
      <c r="A479" t="s">
        <v>1155</v>
      </c>
      <c r="B479" t="s">
        <v>1156</v>
      </c>
      <c r="C479" t="s">
        <v>1163</v>
      </c>
      <c r="D479">
        <f t="shared" si="82"/>
        <v>2</v>
      </c>
      <c r="E479">
        <v>24</v>
      </c>
      <c r="F479" cm="1">
        <f t="array" ref="F479">INDEX(lootrate_tbl!$C$2:$C$256,MATCH(调查点描述!I479&amp;调查点描述!J479,lootrate_tbl!$A$2:$A$256&amp;lootrate_tbl!$B$2:$B$256,0))</f>
        <v>1.5</v>
      </c>
      <c r="G479" t="str">
        <f t="shared" si="81"/>
        <v>[collapse=查看详细][img]./mon_202304/19/i2Q18j-9my0XnZ6dT3cS1hc-u0.png[/img][/collapse]</v>
      </c>
      <c r="H479" s="3" t="s">
        <v>1175</v>
      </c>
      <c r="I479">
        <v>0</v>
      </c>
      <c r="J479">
        <v>2</v>
      </c>
    </row>
    <row r="480" spans="1:10" x14ac:dyDescent="0.2">
      <c r="A480" t="s">
        <v>1155</v>
      </c>
      <c r="B480" t="s">
        <v>1157</v>
      </c>
      <c r="C480" t="s">
        <v>1164</v>
      </c>
      <c r="D480">
        <f t="shared" si="82"/>
        <v>1</v>
      </c>
      <c r="E480">
        <v>24</v>
      </c>
      <c r="F480" cm="1">
        <f t="array" ref="F480">INDEX(lootrate_tbl!$C$2:$C$256,MATCH(调查点描述!I480&amp;调查点描述!J480,lootrate_tbl!$A$2:$A$256&amp;lootrate_tbl!$B$2:$B$256,0))</f>
        <v>1.5</v>
      </c>
      <c r="G480" t="str">
        <f t="shared" si="81"/>
        <v>[collapse=查看详细][img]./mon_202304/19/i2Q18j-gievXdZ3hT3cS1hc-u0.png[/img][/collapse]</v>
      </c>
      <c r="H480" s="3" t="s">
        <v>1176</v>
      </c>
      <c r="I480">
        <v>0</v>
      </c>
      <c r="J480">
        <v>1</v>
      </c>
    </row>
    <row r="481" spans="1:10" x14ac:dyDescent="0.2">
      <c r="A481" t="s">
        <v>1151</v>
      </c>
      <c r="B481" t="s">
        <v>1152</v>
      </c>
      <c r="C481" t="s">
        <v>1165</v>
      </c>
      <c r="D481">
        <f t="shared" si="82"/>
        <v>2</v>
      </c>
      <c r="E481">
        <v>24</v>
      </c>
      <c r="F481" cm="1">
        <f t="array" ref="F481">INDEX(lootrate_tbl!$C$2:$C$256,MATCH(调查点描述!I481&amp;调查点描述!J481,lootrate_tbl!$A$2:$A$256&amp;lootrate_tbl!$B$2:$B$256,0))</f>
        <v>1.5</v>
      </c>
      <c r="G481" t="str">
        <f>"[collapse=查看详细][img]"&amp;REPLACE(H481,1,LEN("https://img.nga.178.com/attachments"),".")&amp;"[/img][/collapse]"</f>
        <v>[collapse=查看详细][img]./mon_202304/19/i2Q18j-9rnmXkZ5hT3cS18m-pt.png[/img][/collapse]</v>
      </c>
      <c r="H481" s="3" t="s">
        <v>1177</v>
      </c>
      <c r="I481">
        <v>0</v>
      </c>
      <c r="J481">
        <v>2</v>
      </c>
    </row>
    <row r="482" spans="1:10" x14ac:dyDescent="0.2">
      <c r="A482" t="s">
        <v>1151</v>
      </c>
      <c r="B482" t="s">
        <v>1153</v>
      </c>
      <c r="C482" t="s">
        <v>1166</v>
      </c>
      <c r="D482">
        <f t="shared" si="82"/>
        <v>1</v>
      </c>
      <c r="E482">
        <v>24</v>
      </c>
      <c r="F482" cm="1">
        <f t="array" ref="F482">INDEX(lootrate_tbl!$C$2:$C$256,MATCH(调查点描述!I482&amp;调查点描述!J482,lootrate_tbl!$A$2:$A$256&amp;lootrate_tbl!$B$2:$B$256,0))</f>
        <v>1.5</v>
      </c>
      <c r="G482" t="str">
        <f t="shared" si="81"/>
        <v>[collapse=查看详细][img]./mon_202304/19/i2Q18j-gs7rXhZ4mT3cS18m-pt.png[/img][/collapse]</v>
      </c>
      <c r="H482" s="3" t="s">
        <v>1178</v>
      </c>
      <c r="I482">
        <v>0</v>
      </c>
      <c r="J482">
        <v>1</v>
      </c>
    </row>
    <row r="483" spans="1:10" x14ac:dyDescent="0.2">
      <c r="A483" t="s">
        <v>1151</v>
      </c>
      <c r="B483" t="s">
        <v>1154</v>
      </c>
      <c r="C483" t="s">
        <v>1167</v>
      </c>
      <c r="D483">
        <f t="shared" si="82"/>
        <v>1</v>
      </c>
      <c r="E483">
        <v>24</v>
      </c>
      <c r="F483" cm="1">
        <f t="array" ref="F483">INDEX(lootrate_tbl!$C$2:$C$256,MATCH(调查点描述!I483&amp;调查点描述!J483,lootrate_tbl!$A$2:$A$256&amp;lootrate_tbl!$B$2:$B$256,0))</f>
        <v>1.5</v>
      </c>
      <c r="G483" t="str">
        <f t="shared" si="81"/>
        <v>[collapse=查看详细][img]./mon_202304/19/i2Q18j-2ro3XhZ4rT3cS18m-pt.png[/img][/collapse]</v>
      </c>
      <c r="H483" s="3" t="s">
        <v>1179</v>
      </c>
      <c r="I483">
        <v>0</v>
      </c>
      <c r="J483">
        <v>1</v>
      </c>
    </row>
    <row r="484" spans="1:10" x14ac:dyDescent="0.2">
      <c r="A484" t="s">
        <v>1232</v>
      </c>
      <c r="B484" t="s">
        <v>1233</v>
      </c>
      <c r="C484" t="s">
        <v>1234</v>
      </c>
      <c r="D484">
        <f t="shared" ref="D484:D489" si="83">SUM(I484:J484)</f>
        <v>1</v>
      </c>
      <c r="E484">
        <v>24</v>
      </c>
      <c r="F484" cm="1">
        <f t="array" ref="F484">INDEX(lootrate_tbl!$C$2:$C$256,MATCH(调查点描述!I484&amp;调查点描述!J484,lootrate_tbl!$A$2:$A$256&amp;lootrate_tbl!$B$2:$B$256,0))</f>
        <v>1.35</v>
      </c>
      <c r="G484" t="str">
        <f t="shared" si="81"/>
        <v>[collapse=查看详细][img]./mon_202308/23/i2Qjr4-uu8ZdT3cSsg-gj.jpg[/img][/collapse]</v>
      </c>
      <c r="H484" t="s">
        <v>1251</v>
      </c>
      <c r="I484">
        <v>1</v>
      </c>
      <c r="J484">
        <v>0</v>
      </c>
    </row>
    <row r="485" spans="1:10" x14ac:dyDescent="0.2">
      <c r="A485" t="s">
        <v>1232</v>
      </c>
      <c r="B485" t="s">
        <v>1235</v>
      </c>
      <c r="C485" t="s">
        <v>1236</v>
      </c>
      <c r="D485">
        <f t="shared" si="83"/>
        <v>1</v>
      </c>
      <c r="E485">
        <v>24</v>
      </c>
      <c r="F485" cm="1">
        <f t="array" ref="F485">INDEX(lootrate_tbl!$C$2:$C$256,MATCH(调查点描述!I485&amp;调查点描述!J485,lootrate_tbl!$A$2:$A$256&amp;lootrate_tbl!$B$2:$B$256,0))</f>
        <v>1.35</v>
      </c>
      <c r="G485" t="str">
        <f t="shared" si="81"/>
        <v>[collapse=查看详细][img]./mon_202308/23/i2Qjr4-1wugZcT3cSsg-gj.jpg[/img][/collapse]</v>
      </c>
      <c r="H485" t="s">
        <v>1250</v>
      </c>
      <c r="I485">
        <v>1</v>
      </c>
      <c r="J485">
        <v>0</v>
      </c>
    </row>
    <row r="486" spans="1:10" x14ac:dyDescent="0.2">
      <c r="A486" t="s">
        <v>1232</v>
      </c>
      <c r="B486" t="s">
        <v>1237</v>
      </c>
      <c r="C486" t="s">
        <v>1238</v>
      </c>
      <c r="D486">
        <f t="shared" si="83"/>
        <v>1</v>
      </c>
      <c r="E486">
        <v>24</v>
      </c>
      <c r="F486" cm="1">
        <f t="array" ref="F486">INDEX(lootrate_tbl!$C$2:$C$256,MATCH(调查点描述!I486&amp;调查点描述!J486,lootrate_tbl!$A$2:$A$256&amp;lootrate_tbl!$B$2:$B$256,0))</f>
        <v>1.35</v>
      </c>
      <c r="G486" t="str">
        <f t="shared" si="81"/>
        <v>[collapse=查看详细][img]./mon_202308/23/i2Qjr4-7yibK2qT3cSsg-gj.jpg[/img][/collapse]</v>
      </c>
      <c r="H486" t="s">
        <v>1249</v>
      </c>
      <c r="I486">
        <v>1</v>
      </c>
      <c r="J486">
        <v>0</v>
      </c>
    </row>
    <row r="487" spans="1:10" x14ac:dyDescent="0.2">
      <c r="A487" t="s">
        <v>1232</v>
      </c>
      <c r="B487" t="s">
        <v>1239</v>
      </c>
      <c r="C487" t="s">
        <v>1240</v>
      </c>
      <c r="D487">
        <f t="shared" si="83"/>
        <v>1</v>
      </c>
      <c r="E487">
        <v>24</v>
      </c>
      <c r="F487" cm="1">
        <f t="array" ref="F487">INDEX(lootrate_tbl!$C$2:$C$256,MATCH(调查点描述!I487&amp;调查点描述!J487,lootrate_tbl!$A$2:$A$256&amp;lootrate_tbl!$B$2:$B$256,0))</f>
        <v>1.35</v>
      </c>
      <c r="G487" t="str">
        <f t="shared" si="81"/>
        <v>[collapse=查看详细][img]./mon_202308/23/i2Qjr4-a2vpZcT3cSsg-gj.jpg[/img][/collapse]</v>
      </c>
      <c r="H487" t="s">
        <v>1248</v>
      </c>
      <c r="I487">
        <v>1</v>
      </c>
      <c r="J487">
        <v>0</v>
      </c>
    </row>
    <row r="488" spans="1:10" x14ac:dyDescent="0.2">
      <c r="A488" t="s">
        <v>1232</v>
      </c>
      <c r="B488" t="s">
        <v>1241</v>
      </c>
      <c r="C488" t="s">
        <v>1242</v>
      </c>
      <c r="D488">
        <f t="shared" si="83"/>
        <v>1</v>
      </c>
      <c r="E488">
        <v>24</v>
      </c>
      <c r="F488" cm="1">
        <f t="array" ref="F488">INDEX(lootrate_tbl!$C$2:$C$256,MATCH(调查点描述!I488&amp;调查点描述!J488,lootrate_tbl!$A$2:$A$256&amp;lootrate_tbl!$B$2:$B$256,0))</f>
        <v>1.35</v>
      </c>
      <c r="G488" t="str">
        <f t="shared" si="81"/>
        <v>[collapse=查看详细][img]./mon_202308/23/i2Qjr4-f7gmZbT3cSsg-gj.jpg[/img][/collapse]</v>
      </c>
      <c r="H488" t="s">
        <v>1247</v>
      </c>
      <c r="I488">
        <v>1</v>
      </c>
      <c r="J488">
        <v>0</v>
      </c>
    </row>
    <row r="489" spans="1:10" x14ac:dyDescent="0.2">
      <c r="A489" t="s">
        <v>1232</v>
      </c>
      <c r="B489" t="s">
        <v>1243</v>
      </c>
      <c r="C489" t="s">
        <v>1244</v>
      </c>
      <c r="D489">
        <f t="shared" si="83"/>
        <v>1</v>
      </c>
      <c r="E489">
        <v>24</v>
      </c>
      <c r="F489" cm="1">
        <f t="array" ref="F489">INDEX(lootrate_tbl!$C$2:$C$256,MATCH(调查点描述!I489&amp;调查点描述!J489,lootrate_tbl!$A$2:$A$256&amp;lootrate_tbl!$B$2:$B$256,0))</f>
        <v>1.35</v>
      </c>
      <c r="G489" t="str">
        <f t="shared" si="81"/>
        <v>[collapse=查看详细][img]./mon_202308/23/i2Qjr4-jrtjZfT3cSsg-gj.jpg[/img][/collapse]</v>
      </c>
      <c r="H489" t="s">
        <v>1246</v>
      </c>
      <c r="I489">
        <v>1</v>
      </c>
      <c r="J489">
        <v>0</v>
      </c>
    </row>
    <row r="490" spans="1:10" x14ac:dyDescent="0.2">
      <c r="F490" t="e" cm="1">
        <f t="array" ref="F490">INDEX(lootrate_tbl!$C$2:$C$256,MATCH(调查点描述!I490&amp;调查点描述!J490,lootrate_tbl!$A$2:$A$256&amp;lootrate_tbl!$B$2:$B$256,0))</f>
        <v>#N/A</v>
      </c>
    </row>
    <row r="491" spans="1:10" x14ac:dyDescent="0.2">
      <c r="A491" t="s">
        <v>1200</v>
      </c>
      <c r="B491" t="s">
        <v>1288</v>
      </c>
      <c r="C491" t="s">
        <v>1201</v>
      </c>
      <c r="D491">
        <f t="shared" ref="D491:D500" si="84">SUM(I491:J491)</f>
        <v>1</v>
      </c>
      <c r="E491">
        <v>24</v>
      </c>
      <c r="F491" cm="1">
        <f t="array" ref="F491">INDEX(lootrate_tbl!$C$2:$C$256,MATCH(调查点描述!I491&amp;调查点描述!J491,lootrate_tbl!$A$2:$A$256&amp;lootrate_tbl!$B$2:$B$256,0))</f>
        <v>1.5</v>
      </c>
      <c r="G491" t="str">
        <f t="shared" si="81"/>
        <v>[collapse=查看详细][img]./mon_202308/23/i2Qjr4-84skZgT3cSsg-gj.jpg[/img][/collapse]</v>
      </c>
      <c r="H491" t="s">
        <v>1273</v>
      </c>
      <c r="I491">
        <v>0</v>
      </c>
      <c r="J491">
        <v>1</v>
      </c>
    </row>
    <row r="492" spans="1:10" x14ac:dyDescent="0.2">
      <c r="A492" t="s">
        <v>1200</v>
      </c>
      <c r="B492" t="s">
        <v>1279</v>
      </c>
      <c r="C492" t="s">
        <v>1202</v>
      </c>
      <c r="D492">
        <f t="shared" si="84"/>
        <v>1</v>
      </c>
      <c r="E492">
        <v>12</v>
      </c>
      <c r="F492" cm="1">
        <f t="array" ref="F492">INDEX(lootrate_tbl!$C$2:$C$256,MATCH(调查点描述!I492&amp;调查点描述!J492,lootrate_tbl!$A$2:$A$256&amp;lootrate_tbl!$B$2:$B$256,0))</f>
        <v>1.35</v>
      </c>
      <c r="G492" t="str">
        <f t="shared" si="81"/>
        <v>[collapse=查看详细][img]./mon_202308/23/i2Qjr4-jkwZfT3cSsg-g0.jpg[/img][/collapse]</v>
      </c>
      <c r="H492" t="s">
        <v>1275</v>
      </c>
      <c r="I492">
        <v>1</v>
      </c>
      <c r="J492">
        <v>0</v>
      </c>
    </row>
    <row r="493" spans="1:10" x14ac:dyDescent="0.2">
      <c r="A493" t="s">
        <v>1200</v>
      </c>
      <c r="B493" t="s">
        <v>1280</v>
      </c>
      <c r="C493" t="s">
        <v>1203</v>
      </c>
      <c r="D493">
        <f t="shared" si="84"/>
        <v>1</v>
      </c>
      <c r="E493">
        <v>12</v>
      </c>
      <c r="F493" cm="1">
        <f t="array" ref="F493">INDEX(lootrate_tbl!$C$2:$C$256,MATCH(调查点描述!I493&amp;调查点描述!J493,lootrate_tbl!$A$2:$A$256&amp;lootrate_tbl!$B$2:$B$256,0))</f>
        <v>1.35</v>
      </c>
      <c r="G493" t="str">
        <f t="shared" si="81"/>
        <v>[collapse=查看详细][img]./mon_202308/23/i2Qjr4-4li9ZfT3cSsg-g0.jpg[/img][/collapse]</v>
      </c>
      <c r="H493" t="s">
        <v>1274</v>
      </c>
      <c r="I493">
        <v>1</v>
      </c>
      <c r="J493">
        <v>0</v>
      </c>
    </row>
    <row r="494" spans="1:10" x14ac:dyDescent="0.2">
      <c r="A494" t="s">
        <v>1210</v>
      </c>
      <c r="B494" t="s">
        <v>1211</v>
      </c>
      <c r="C494" t="s">
        <v>1212</v>
      </c>
      <c r="D494">
        <f t="shared" si="84"/>
        <v>1</v>
      </c>
      <c r="E494">
        <v>12</v>
      </c>
      <c r="F494" cm="1">
        <f t="array" ref="F494">INDEX(lootrate_tbl!$C$2:$C$256,MATCH(调查点描述!I494&amp;调查点描述!J494,lootrate_tbl!$A$2:$A$256&amp;lootrate_tbl!$B$2:$B$256,0))</f>
        <v>1.35</v>
      </c>
      <c r="G494" t="str">
        <f t="shared" si="81"/>
        <v>[collapse=查看详细][img]./mon_202308/23/i2Qjr4-cttgZcT3cSsg-gj.jpg[/img][/collapse]</v>
      </c>
      <c r="H494" t="s">
        <v>1272</v>
      </c>
      <c r="I494">
        <v>1</v>
      </c>
      <c r="J494">
        <v>0</v>
      </c>
    </row>
    <row r="495" spans="1:10" x14ac:dyDescent="0.2">
      <c r="A495" t="s">
        <v>1210</v>
      </c>
      <c r="B495" t="s">
        <v>1213</v>
      </c>
      <c r="C495" t="s">
        <v>1214</v>
      </c>
      <c r="D495">
        <f t="shared" si="84"/>
        <v>1</v>
      </c>
      <c r="E495">
        <v>12</v>
      </c>
      <c r="F495" cm="1">
        <f t="array" ref="F495">INDEX(lootrate_tbl!$C$2:$C$256,MATCH(调查点描述!I495&amp;调查点描述!J495,lootrate_tbl!$A$2:$A$256&amp;lootrate_tbl!$B$2:$B$256,0))</f>
        <v>1.5</v>
      </c>
      <c r="G495" t="str">
        <f t="shared" si="81"/>
        <v>[collapse=查看详细][img]./mon_202308/23/i2Qjr4-63eoZfT3cSsg-gj.jpg[/img][/collapse]</v>
      </c>
      <c r="H495" t="s">
        <v>1270</v>
      </c>
      <c r="I495">
        <v>0</v>
      </c>
      <c r="J495">
        <v>1</v>
      </c>
    </row>
    <row r="496" spans="1:10" x14ac:dyDescent="0.2">
      <c r="A496" t="s">
        <v>1210</v>
      </c>
      <c r="B496" t="s">
        <v>1215</v>
      </c>
      <c r="C496" t="s">
        <v>1216</v>
      </c>
      <c r="D496">
        <f t="shared" si="84"/>
        <v>1</v>
      </c>
      <c r="E496">
        <v>12</v>
      </c>
      <c r="F496" cm="1">
        <f t="array" ref="F496">INDEX(lootrate_tbl!$C$2:$C$256,MATCH(调查点描述!I496&amp;调查点描述!J496,lootrate_tbl!$A$2:$A$256&amp;lootrate_tbl!$B$2:$B$256,0))</f>
        <v>1.5</v>
      </c>
      <c r="G496" t="str">
        <f t="shared" si="81"/>
        <v>[collapse=查看详细][img]./mon_202308/23/i2Qjr4-8a86ZiT3cSsg-gj.jpg[/img][/collapse]</v>
      </c>
      <c r="H496" t="s">
        <v>1269</v>
      </c>
      <c r="I496">
        <v>0</v>
      </c>
      <c r="J496">
        <v>1</v>
      </c>
    </row>
    <row r="497" spans="1:10" x14ac:dyDescent="0.2">
      <c r="A497" t="s">
        <v>1210</v>
      </c>
      <c r="B497" t="s">
        <v>1217</v>
      </c>
      <c r="C497" t="s">
        <v>1218</v>
      </c>
      <c r="D497">
        <f t="shared" si="84"/>
        <v>1</v>
      </c>
      <c r="E497">
        <v>12</v>
      </c>
      <c r="F497" cm="1">
        <f t="array" ref="F497">INDEX(lootrate_tbl!$C$2:$C$256,MATCH(调查点描述!I497&amp;调查点描述!J497,lootrate_tbl!$A$2:$A$256&amp;lootrate_tbl!$B$2:$B$256,0))</f>
        <v>1.35</v>
      </c>
      <c r="G497" t="str">
        <f t="shared" si="81"/>
        <v>[collapse=查看详细][img]./mon_202308/23/i2Qjr4-fv0mZkT3cSsg-gj.jpg[/img][/collapse]</v>
      </c>
      <c r="H497" t="s">
        <v>1271</v>
      </c>
      <c r="I497">
        <v>1</v>
      </c>
      <c r="J497">
        <v>0</v>
      </c>
    </row>
    <row r="498" spans="1:10" x14ac:dyDescent="0.2">
      <c r="A498" t="s">
        <v>1204</v>
      </c>
      <c r="B498" t="s">
        <v>1287</v>
      </c>
      <c r="C498" t="s">
        <v>1205</v>
      </c>
      <c r="D498">
        <f t="shared" si="84"/>
        <v>1</v>
      </c>
      <c r="E498">
        <v>24</v>
      </c>
      <c r="F498" cm="1">
        <f t="array" ref="F498">INDEX(lootrate_tbl!$C$2:$C$256,MATCH(调查点描述!I498&amp;调查点描述!J498,lootrate_tbl!$A$2:$A$256&amp;lootrate_tbl!$B$2:$B$256,0))</f>
        <v>1.5</v>
      </c>
      <c r="G498" t="str">
        <f t="shared" si="81"/>
        <v>[collapse=查看详细][img]./mon_202308/23/i2Qjr4-98t2ZdT3cSsg-gj.jpg[/img][/collapse]</v>
      </c>
      <c r="H498" t="s">
        <v>1278</v>
      </c>
      <c r="I498">
        <v>0</v>
      </c>
      <c r="J498">
        <v>1</v>
      </c>
    </row>
    <row r="499" spans="1:10" x14ac:dyDescent="0.2">
      <c r="A499" t="s">
        <v>1204</v>
      </c>
      <c r="B499" t="s">
        <v>1206</v>
      </c>
      <c r="C499" t="s">
        <v>1207</v>
      </c>
      <c r="D499">
        <f t="shared" si="84"/>
        <v>1</v>
      </c>
      <c r="E499">
        <v>24</v>
      </c>
      <c r="F499" cm="1">
        <f t="array" ref="F499">INDEX(lootrate_tbl!$C$2:$C$256,MATCH(调查点描述!I499&amp;调查点描述!J499,lootrate_tbl!$A$2:$A$256&amp;lootrate_tbl!$B$2:$B$256,0))</f>
        <v>1.5</v>
      </c>
      <c r="G499" t="str">
        <f t="shared" si="81"/>
        <v>[collapse=查看详细][img]./mon_202308/23/i2Qjr4-e1bgZcT3cSsg-gj.jpg[/img][/collapse]</v>
      </c>
      <c r="H499" t="s">
        <v>1277</v>
      </c>
      <c r="I499">
        <v>0</v>
      </c>
      <c r="J499">
        <v>1</v>
      </c>
    </row>
    <row r="500" spans="1:10" x14ac:dyDescent="0.2">
      <c r="A500" t="s">
        <v>1204</v>
      </c>
      <c r="B500" t="s">
        <v>1208</v>
      </c>
      <c r="C500" t="s">
        <v>1209</v>
      </c>
      <c r="D500">
        <f t="shared" si="84"/>
        <v>1</v>
      </c>
      <c r="E500">
        <v>24</v>
      </c>
      <c r="F500" cm="1">
        <f t="array" ref="F500">INDEX(lootrate_tbl!$C$2:$C$256,MATCH(调查点描述!I500&amp;调查点描述!J500,lootrate_tbl!$A$2:$A$256&amp;lootrate_tbl!$B$2:$B$256,0))</f>
        <v>1.5</v>
      </c>
      <c r="G500" t="str">
        <f t="shared" si="81"/>
        <v>[collapse=查看详细][img]./mon_202308/23/i2Qjr4-hpy2ZeT3cSsg-gj.jpg[/img][/collapse]</v>
      </c>
      <c r="H500" t="s">
        <v>1276</v>
      </c>
      <c r="I500">
        <v>0</v>
      </c>
      <c r="J500">
        <v>1</v>
      </c>
    </row>
    <row r="501" spans="1:10" x14ac:dyDescent="0.2">
      <c r="F501" t="e" cm="1">
        <f t="array" ref="F501">INDEX(lootrate_tbl!$C$2:$C$256,MATCH(调查点描述!I501&amp;调查点描述!J501,lootrate_tbl!$A$2:$A$256&amp;lootrate_tbl!$B$2:$B$256,0))</f>
        <v>#N/A</v>
      </c>
    </row>
    <row r="502" spans="1:10" x14ac:dyDescent="0.2">
      <c r="A502" t="s">
        <v>1219</v>
      </c>
      <c r="B502" t="s">
        <v>1220</v>
      </c>
      <c r="C502" t="s">
        <v>1221</v>
      </c>
      <c r="D502">
        <f t="shared" ref="D502:D507" si="85">SUM(I502:J502)</f>
        <v>1</v>
      </c>
      <c r="E502">
        <v>24</v>
      </c>
      <c r="F502" cm="1">
        <f t="array" ref="F502">INDEX(lootrate_tbl!$C$2:$C$256,MATCH(调查点描述!I502&amp;调查点描述!J502,lootrate_tbl!$A$2:$A$256&amp;lootrate_tbl!$B$2:$B$256,0))</f>
        <v>1.35</v>
      </c>
      <c r="G502" t="str">
        <f t="shared" si="81"/>
        <v>[collapse=查看详细][img]./mon_202308/23/i2Qjr4-4priZeT3cSsg-gj.jpg[/img][/collapse]</v>
      </c>
      <c r="H502" s="3" t="s">
        <v>1257</v>
      </c>
      <c r="I502">
        <v>1</v>
      </c>
      <c r="J502">
        <v>0</v>
      </c>
    </row>
    <row r="503" spans="1:10" x14ac:dyDescent="0.2">
      <c r="A503" t="s">
        <v>1219</v>
      </c>
      <c r="B503" t="s">
        <v>1222</v>
      </c>
      <c r="C503" t="s">
        <v>1223</v>
      </c>
      <c r="D503">
        <f t="shared" si="85"/>
        <v>1</v>
      </c>
      <c r="E503">
        <v>24</v>
      </c>
      <c r="F503" cm="1">
        <f t="array" ref="F503">INDEX(lootrate_tbl!$C$2:$C$256,MATCH(调查点描述!I503&amp;调查点描述!J503,lootrate_tbl!$A$2:$A$256&amp;lootrate_tbl!$B$2:$B$256,0))</f>
        <v>1.35</v>
      </c>
      <c r="G503" t="str">
        <f t="shared" si="81"/>
        <v>[collapse=查看详细][img]./mon_202308/23/i2Qjr4-97g3ZdT3cSsg-gj.jpg[/img][/collapse]</v>
      </c>
      <c r="H503" t="s">
        <v>1256</v>
      </c>
      <c r="I503">
        <v>1</v>
      </c>
      <c r="J503">
        <v>0</v>
      </c>
    </row>
    <row r="504" spans="1:10" x14ac:dyDescent="0.2">
      <c r="A504" t="s">
        <v>1219</v>
      </c>
      <c r="B504" t="s">
        <v>1224</v>
      </c>
      <c r="C504" t="s">
        <v>1225</v>
      </c>
      <c r="D504">
        <f t="shared" si="85"/>
        <v>3</v>
      </c>
      <c r="E504">
        <v>24</v>
      </c>
      <c r="F504" cm="1">
        <f t="array" ref="F504">INDEX(lootrate_tbl!$C$2:$C$256,MATCH(调查点描述!I504&amp;调查点描述!J504,lootrate_tbl!$A$2:$A$256&amp;lootrate_tbl!$B$2:$B$256,0))</f>
        <v>1.4</v>
      </c>
      <c r="G504" t="str">
        <f t="shared" si="81"/>
        <v>[collapse=查看详细][img]./mon_202308/23/i2Qjr4-d7duZeT3cSsg-gj.jpg[/img][/collapse]</v>
      </c>
      <c r="H504" t="s">
        <v>1255</v>
      </c>
      <c r="I504">
        <v>2</v>
      </c>
      <c r="J504">
        <v>1</v>
      </c>
    </row>
    <row r="505" spans="1:10" x14ac:dyDescent="0.2">
      <c r="A505" t="s">
        <v>1219</v>
      </c>
      <c r="B505" t="s">
        <v>1226</v>
      </c>
      <c r="C505" t="s">
        <v>1227</v>
      </c>
      <c r="D505">
        <f t="shared" si="85"/>
        <v>4</v>
      </c>
      <c r="E505">
        <v>24</v>
      </c>
      <c r="F505" cm="1">
        <f t="array" ref="F505">INDEX(lootrate_tbl!$C$2:$C$256,MATCH(调查点描述!I505&amp;调查点描述!J505,lootrate_tbl!$A$2:$A$256&amp;lootrate_tbl!$B$2:$B$256,0))</f>
        <v>1.35</v>
      </c>
      <c r="G505" t="str">
        <f t="shared" si="81"/>
        <v>[collapse=查看详细][img]./mon_202308/23/i2Qjr4-dzt8ZdT3cSsg-gj.jpg[/img][/collapse]</v>
      </c>
      <c r="H505" t="s">
        <v>1254</v>
      </c>
      <c r="I505">
        <v>4</v>
      </c>
      <c r="J505">
        <v>0</v>
      </c>
    </row>
    <row r="506" spans="1:10" x14ac:dyDescent="0.2">
      <c r="A506" t="s">
        <v>1219</v>
      </c>
      <c r="B506" t="s">
        <v>1228</v>
      </c>
      <c r="C506" t="s">
        <v>1229</v>
      </c>
      <c r="D506">
        <f t="shared" si="85"/>
        <v>1</v>
      </c>
      <c r="E506">
        <v>24</v>
      </c>
      <c r="F506" cm="1">
        <f t="array" ref="F506">INDEX(lootrate_tbl!$C$2:$C$256,MATCH(调查点描述!I506&amp;调查点描述!J506,lootrate_tbl!$A$2:$A$256&amp;lootrate_tbl!$B$2:$B$256,0))</f>
        <v>1.35</v>
      </c>
      <c r="G506" t="str">
        <f t="shared" si="81"/>
        <v>[collapse=查看详细][img]./mon_202308/23/i2Qjr4-ir0wZcT3cSsg-gj.jpg[/img][/collapse]</v>
      </c>
      <c r="H506" t="s">
        <v>1253</v>
      </c>
      <c r="I506">
        <v>1</v>
      </c>
      <c r="J506">
        <v>0</v>
      </c>
    </row>
    <row r="507" spans="1:10" x14ac:dyDescent="0.2">
      <c r="A507" t="s">
        <v>1219</v>
      </c>
      <c r="B507" t="s">
        <v>1230</v>
      </c>
      <c r="C507" t="s">
        <v>1231</v>
      </c>
      <c r="D507">
        <f t="shared" si="85"/>
        <v>1</v>
      </c>
      <c r="E507">
        <v>24</v>
      </c>
      <c r="F507" cm="1">
        <f t="array" ref="F507">INDEX(lootrate_tbl!$C$2:$C$256,MATCH(调查点描述!I507&amp;调查点描述!J507,lootrate_tbl!$A$2:$A$256&amp;lootrate_tbl!$B$2:$B$256,0))</f>
        <v>1.35</v>
      </c>
      <c r="G507" t="str">
        <f t="shared" si="81"/>
        <v>[collapse=查看详细][img]./mon_202308/23/i2Qjr4-26wsZdT3cSsg-gj.jpg[/img][/collapse]</v>
      </c>
      <c r="H507" t="s">
        <v>1252</v>
      </c>
      <c r="I507">
        <v>1</v>
      </c>
      <c r="J507">
        <v>0</v>
      </c>
    </row>
    <row r="508" spans="1:10" x14ac:dyDescent="0.2">
      <c r="A508" t="s">
        <v>1191</v>
      </c>
      <c r="B508" t="s">
        <v>1283</v>
      </c>
      <c r="C508" t="s">
        <v>1192</v>
      </c>
      <c r="D508">
        <f>SUM(I508:J508)</f>
        <v>2</v>
      </c>
      <c r="E508">
        <v>24</v>
      </c>
      <c r="F508" cm="1">
        <f t="array" ref="F508">INDEX(lootrate_tbl!$C$2:$C$256,MATCH(调查点描述!I508&amp;调查点描述!J508,lootrate_tbl!$A$2:$A$256&amp;lootrate_tbl!$B$2:$B$256,0))</f>
        <v>1.425</v>
      </c>
      <c r="G508" t="str">
        <f>"[collapse=查看详细][img]"&amp;REPLACE(H508,1,LEN("https://img.nga.178.com/attachments"),".")&amp;"[/img][/collapse]"</f>
        <v>[collapse=查看详细][img]./mon_202308/23/i2Qjr4-cbkjZhT3cSsg-gj.jpg[/img][/collapse]</v>
      </c>
      <c r="H508" s="4" t="s">
        <v>1261</v>
      </c>
      <c r="I508">
        <v>1</v>
      </c>
      <c r="J508">
        <v>1</v>
      </c>
    </row>
    <row r="509" spans="1:10" x14ac:dyDescent="0.2">
      <c r="A509" t="s">
        <v>1245</v>
      </c>
      <c r="B509" t="s">
        <v>1182</v>
      </c>
      <c r="C509" t="s">
        <v>1183</v>
      </c>
      <c r="D509">
        <f t="shared" si="82"/>
        <v>1</v>
      </c>
      <c r="E509">
        <v>24</v>
      </c>
      <c r="F509" cm="1">
        <f t="array" ref="F509">INDEX(lootrate_tbl!$C$2:$C$256,MATCH(调查点描述!I509&amp;调查点描述!J509,lootrate_tbl!$A$2:$A$256&amp;lootrate_tbl!$B$2:$B$256,0))</f>
        <v>1.5</v>
      </c>
      <c r="G509" t="str">
        <f t="shared" si="81"/>
        <v>[collapse=查看详细][img]./mon_202308/23/i2Qjr4-862lZfT3cSsg-gj.jpg[/img][/collapse]</v>
      </c>
      <c r="H509" t="s">
        <v>1262</v>
      </c>
      <c r="I509">
        <v>0</v>
      </c>
      <c r="J509">
        <v>1</v>
      </c>
    </row>
    <row r="510" spans="1:10" x14ac:dyDescent="0.2">
      <c r="A510" t="s">
        <v>1245</v>
      </c>
      <c r="B510" t="s">
        <v>1184</v>
      </c>
      <c r="C510" t="s">
        <v>1185</v>
      </c>
      <c r="D510">
        <f t="shared" si="82"/>
        <v>1</v>
      </c>
      <c r="E510">
        <v>24</v>
      </c>
      <c r="F510" cm="1">
        <f t="array" ref="F510">INDEX(lootrate_tbl!$C$2:$C$256,MATCH(调查点描述!I510&amp;调查点描述!J510,lootrate_tbl!$A$2:$A$256&amp;lootrate_tbl!$B$2:$B$256,0))</f>
        <v>1.5</v>
      </c>
      <c r="G510" t="str">
        <f t="shared" si="81"/>
        <v>[collapse=查看详细][img]./mon_202308/23/i2Qjr4-i6n3ZfT3cSsg-gj.jpg[/img][/collapse]</v>
      </c>
      <c r="H510" t="s">
        <v>1267</v>
      </c>
      <c r="I510">
        <v>0</v>
      </c>
      <c r="J510">
        <v>1</v>
      </c>
    </row>
    <row r="511" spans="1:10" x14ac:dyDescent="0.2">
      <c r="A511" t="s">
        <v>1245</v>
      </c>
      <c r="B511" t="s">
        <v>1186</v>
      </c>
      <c r="C511" t="s">
        <v>1187</v>
      </c>
      <c r="D511">
        <f t="shared" si="82"/>
        <v>1</v>
      </c>
      <c r="E511">
        <v>24</v>
      </c>
      <c r="F511" cm="1">
        <f t="array" ref="F511">INDEX(lootrate_tbl!$C$2:$C$256,MATCH(调查点描述!I511&amp;调查点描述!J511,lootrate_tbl!$A$2:$A$256&amp;lootrate_tbl!$B$2:$B$256,0))</f>
        <v>1.35</v>
      </c>
      <c r="G511" t="str">
        <f t="shared" si="81"/>
        <v>[collapse=查看详细][img]./mon_202308/23/i2Qjr4-knndZeT3cSsg-gj.jpg[/img][/collapse]</v>
      </c>
      <c r="H511" t="s">
        <v>1259</v>
      </c>
      <c r="I511">
        <v>1</v>
      </c>
      <c r="J511">
        <v>0</v>
      </c>
    </row>
    <row r="512" spans="1:10" x14ac:dyDescent="0.2">
      <c r="A512" t="s">
        <v>1245</v>
      </c>
      <c r="B512" t="s">
        <v>1285</v>
      </c>
      <c r="C512" t="s">
        <v>1180</v>
      </c>
      <c r="D512">
        <f>SUM(I512:J512)</f>
        <v>1</v>
      </c>
      <c r="E512">
        <v>24</v>
      </c>
      <c r="F512" cm="1">
        <f t="array" ref="F512">INDEX(lootrate_tbl!$C$2:$C$256,MATCH(调查点描述!I512&amp;调查点描述!J512,lootrate_tbl!$A$2:$A$256&amp;lootrate_tbl!$B$2:$B$256,0))</f>
        <v>1.5</v>
      </c>
      <c r="G512" t="str">
        <f>"[collapse=查看详细][img]"&amp;REPLACE(H512,1,LEN("https://img.nga.178.com/attachments"),".")&amp;"[/img][/collapse]"</f>
        <v>[collapse=查看详细][img]./mon_202308/23/i2Qjr4-2x1bZfT3cSsg-gj.jpg[/img][/collapse]</v>
      </c>
      <c r="H512" t="s">
        <v>1265</v>
      </c>
      <c r="I512">
        <v>0</v>
      </c>
      <c r="J512">
        <v>1</v>
      </c>
    </row>
    <row r="513" spans="1:10" x14ac:dyDescent="0.2">
      <c r="A513" t="s">
        <v>1245</v>
      </c>
      <c r="B513" t="s">
        <v>1286</v>
      </c>
      <c r="C513" t="s">
        <v>1181</v>
      </c>
      <c r="D513">
        <f>SUM(I513:J513)</f>
        <v>1</v>
      </c>
      <c r="E513">
        <v>24</v>
      </c>
      <c r="F513" cm="1">
        <f t="array" ref="F513">INDEX(lootrate_tbl!$C$2:$C$256,MATCH(调查点描述!I513&amp;调查点描述!J513,lootrate_tbl!$A$2:$A$256&amp;lootrate_tbl!$B$2:$B$256,0))</f>
        <v>1.5</v>
      </c>
      <c r="G513" t="str">
        <f>"[collapse=查看详细][img]"&amp;REPLACE(H513,1,LEN("https://img.nga.178.com/attachments"),".")&amp;"[/img][/collapse]"</f>
        <v>[collapse=查看详细][img]./mon_202308/23/i2Qjr4-83rdZeT3cSsg-gj.jpg[/img][/collapse]</v>
      </c>
      <c r="H513" t="s">
        <v>1263</v>
      </c>
      <c r="I513">
        <v>0</v>
      </c>
      <c r="J513">
        <v>1</v>
      </c>
    </row>
    <row r="514" spans="1:10" x14ac:dyDescent="0.2">
      <c r="A514" t="s">
        <v>1245</v>
      </c>
      <c r="B514" t="s">
        <v>1281</v>
      </c>
      <c r="C514" t="s">
        <v>1188</v>
      </c>
      <c r="D514">
        <f t="shared" si="82"/>
        <v>1</v>
      </c>
      <c r="E514">
        <v>24</v>
      </c>
      <c r="F514" cm="1">
        <f t="array" ref="F514">INDEX(lootrate_tbl!$C$2:$C$256,MATCH(调查点描述!I514&amp;调查点描述!J514,lootrate_tbl!$A$2:$A$256&amp;lootrate_tbl!$B$2:$B$256,0))</f>
        <v>1.35</v>
      </c>
      <c r="G514" t="str">
        <f t="shared" si="81"/>
        <v>[collapse=查看详细][img]./mon_202308/23/i2Qjr4-h3zjZfT3cSsg-gj.jpg[/img][/collapse]</v>
      </c>
      <c r="H514" t="s">
        <v>1260</v>
      </c>
      <c r="I514">
        <v>1</v>
      </c>
      <c r="J514">
        <v>0</v>
      </c>
    </row>
    <row r="515" spans="1:10" x14ac:dyDescent="0.2">
      <c r="A515" t="s">
        <v>1245</v>
      </c>
      <c r="B515" t="s">
        <v>1189</v>
      </c>
      <c r="C515" t="s">
        <v>1190</v>
      </c>
      <c r="D515">
        <f t="shared" si="82"/>
        <v>1</v>
      </c>
      <c r="E515">
        <v>24</v>
      </c>
      <c r="F515" cm="1">
        <f t="array" ref="F515">INDEX(lootrate_tbl!$C$2:$C$256,MATCH(调查点描述!I515&amp;调查点描述!J515,lootrate_tbl!$A$2:$A$256&amp;lootrate_tbl!$B$2:$B$256,0))</f>
        <v>1.35</v>
      </c>
      <c r="G515" t="str">
        <f t="shared" si="81"/>
        <v>[collapse=查看详细][img]./mon_202308/23/i2Qjr4-1o98ZbT3cSsg-gj.jpg[/img][/collapse]</v>
      </c>
      <c r="H515" t="s">
        <v>1266</v>
      </c>
      <c r="I515">
        <v>1</v>
      </c>
      <c r="J515">
        <v>0</v>
      </c>
    </row>
    <row r="516" spans="1:10" x14ac:dyDescent="0.2">
      <c r="A516" t="s">
        <v>1193</v>
      </c>
      <c r="B516" t="s">
        <v>1284</v>
      </c>
      <c r="C516" t="s">
        <v>1194</v>
      </c>
      <c r="D516">
        <f t="shared" si="82"/>
        <v>1</v>
      </c>
      <c r="E516">
        <v>24</v>
      </c>
      <c r="F516" cm="1">
        <f t="array" ref="F516">INDEX(lootrate_tbl!$C$2:$C$256,MATCH(调查点描述!I516&amp;调查点描述!J516,lootrate_tbl!$A$2:$A$256&amp;lootrate_tbl!$B$2:$B$256,0))</f>
        <v>1.35</v>
      </c>
      <c r="G516" t="str">
        <f t="shared" si="81"/>
        <v>[collapse=查看详细][img]./mon_202308/23/i2Qjr4-76w0ZfT3cSsg-gj.jpg[/img][/collapse]</v>
      </c>
      <c r="H516" t="s">
        <v>1264</v>
      </c>
      <c r="I516">
        <v>1</v>
      </c>
      <c r="J516">
        <v>0</v>
      </c>
    </row>
    <row r="517" spans="1:10" x14ac:dyDescent="0.2">
      <c r="A517" t="s">
        <v>1195</v>
      </c>
      <c r="B517" t="s">
        <v>1282</v>
      </c>
      <c r="C517" t="s">
        <v>1196</v>
      </c>
      <c r="D517">
        <f t="shared" si="82"/>
        <v>1</v>
      </c>
      <c r="E517">
        <v>24</v>
      </c>
      <c r="F517" cm="1">
        <f t="array" ref="F517">INDEX(lootrate_tbl!$C$2:$C$256,MATCH(调查点描述!I517&amp;调查点描述!J517,lootrate_tbl!$A$2:$A$256&amp;lootrate_tbl!$B$2:$B$256,0))</f>
        <v>1.5</v>
      </c>
      <c r="G517" t="str">
        <f t="shared" si="81"/>
        <v>[collapse=查看详细][img]./mon_202308/23/i2Qjr4-3c3xZhT3cSsg-gj.jpg[/img][/collapse]</v>
      </c>
      <c r="H517" t="s">
        <v>1258</v>
      </c>
      <c r="I517">
        <v>0</v>
      </c>
      <c r="J517">
        <v>1</v>
      </c>
    </row>
    <row r="518" spans="1:10" x14ac:dyDescent="0.2">
      <c r="F518" t="e" cm="1">
        <f t="array" ref="F518">INDEX(lootrate_tbl!$C$2:$C$256,MATCH(调查点描述!I518&amp;调查点描述!J518,lootrate_tbl!$A$2:$A$256&amp;lootrate_tbl!$B$2:$B$256,0))</f>
        <v>#N/A</v>
      </c>
    </row>
    <row r="519" spans="1:10" x14ac:dyDescent="0.2">
      <c r="A519" t="s">
        <v>1197</v>
      </c>
      <c r="B519" t="s">
        <v>1198</v>
      </c>
      <c r="C519" t="s">
        <v>1199</v>
      </c>
      <c r="D519">
        <f>SUM(I519:J519)</f>
        <v>1</v>
      </c>
      <c r="E519">
        <v>12</v>
      </c>
      <c r="F519" cm="1">
        <f t="array" ref="F519">INDEX(lootrate_tbl!$C$2:$C$256,MATCH(调查点描述!I519&amp;调查点描述!J519,lootrate_tbl!$A$2:$A$256&amp;lootrate_tbl!$B$2:$B$256,0))</f>
        <v>1.35</v>
      </c>
      <c r="G519" t="str">
        <f>"[collapse=查看详细][img]"&amp;REPLACE(H519,1,LEN("https://img.nga.178.com/attachments"),".")&amp;"[/img][/collapse]"</f>
        <v>[collapse=查看详细][img]./mon_202308/23/i2Qjr4-cu1qZbT3cSsg-gj.jpg[/img][/collapse]</v>
      </c>
      <c r="H519" t="s">
        <v>1268</v>
      </c>
      <c r="I519">
        <v>1</v>
      </c>
      <c r="J519">
        <v>0</v>
      </c>
    </row>
    <row r="520" spans="1:10" x14ac:dyDescent="0.2">
      <c r="F520" t="e" cm="1">
        <f t="array" ref="F520">INDEX(lootrate_tbl!$C$2:$C$256,MATCH(调查点描述!I520&amp;调查点描述!J520,lootrate_tbl!$A$2:$A$256&amp;lootrate_tbl!$B$2:$B$256,0))</f>
        <v>#N/A</v>
      </c>
    </row>
    <row r="521" spans="1:10" x14ac:dyDescent="0.2">
      <c r="A521" t="s">
        <v>1452</v>
      </c>
      <c r="B521" t="s">
        <v>1453</v>
      </c>
      <c r="C521" t="s">
        <v>1454</v>
      </c>
      <c r="D521">
        <f t="shared" ref="D521:D587" si="86">SUM(I521:J521)</f>
        <v>1</v>
      </c>
      <c r="E521">
        <v>24</v>
      </c>
      <c r="F521" cm="1">
        <f t="array" ref="F521">INDEX(lootrate_tbl!$C$2:$C$256,MATCH(调查点描述!I521&amp;调查点描述!J521,lootrate_tbl!$A$2:$A$256&amp;lootrate_tbl!$B$2:$B$256,0))</f>
        <v>1.5</v>
      </c>
      <c r="G521" t="str">
        <f t="shared" ref="G521:G587" si="87">"[collapse=查看详细]"&amp;H521&amp;"[/collapse]"</f>
        <v>[collapse=查看详细][img]./mon_202310/09/i2Qcqa9-2w0zK2dT3cSsg-gm.jpg[/img][/collapse]</v>
      </c>
      <c r="H521" t="s">
        <v>1464</v>
      </c>
      <c r="I521">
        <v>0</v>
      </c>
      <c r="J521">
        <v>1</v>
      </c>
    </row>
    <row r="522" spans="1:10" x14ac:dyDescent="0.2">
      <c r="A522" t="s">
        <v>1452</v>
      </c>
      <c r="B522" t="s">
        <v>1455</v>
      </c>
      <c r="C522" t="s">
        <v>1456</v>
      </c>
      <c r="D522">
        <f t="shared" si="86"/>
        <v>1</v>
      </c>
      <c r="E522">
        <v>24</v>
      </c>
      <c r="F522" cm="1">
        <f t="array" ref="F522">INDEX(lootrate_tbl!$C$2:$C$256,MATCH(调查点描述!I522&amp;调查点描述!J522,lootrate_tbl!$A$2:$A$256&amp;lootrate_tbl!$B$2:$B$256,0))</f>
        <v>1.5</v>
      </c>
      <c r="G522" t="str">
        <f t="shared" si="87"/>
        <v>[collapse=查看详细][img]./mon_202310/09/i2Qcqa8-4s00K27T3cSsg-gm.jpg[/img][/collapse]</v>
      </c>
      <c r="H522" t="s">
        <v>1463</v>
      </c>
      <c r="I522">
        <v>0</v>
      </c>
      <c r="J522">
        <v>1</v>
      </c>
    </row>
    <row r="523" spans="1:10" x14ac:dyDescent="0.2">
      <c r="A523" t="s">
        <v>1452</v>
      </c>
      <c r="B523" t="s">
        <v>1457</v>
      </c>
      <c r="C523" t="s">
        <v>1458</v>
      </c>
      <c r="D523">
        <f t="shared" si="86"/>
        <v>1</v>
      </c>
      <c r="E523">
        <v>24</v>
      </c>
      <c r="F523" cm="1">
        <f t="array" ref="F523">INDEX(lootrate_tbl!$C$2:$C$256,MATCH(调查点描述!I523&amp;调查点描述!J523,lootrate_tbl!$A$2:$A$256&amp;lootrate_tbl!$B$2:$B$256,0))</f>
        <v>1.5</v>
      </c>
      <c r="G523" t="str">
        <f>"[collapse=查看详细]"&amp;H523&amp;"[/collapse]"</f>
        <v>[collapse=查看详细][img]./mon_202310/09/i2Qqov4-b7ieK1sT3cSsg-g0.jpg[/img][/collapse]</v>
      </c>
      <c r="H523" t="s">
        <v>1460</v>
      </c>
      <c r="I523">
        <v>0</v>
      </c>
      <c r="J523">
        <v>1</v>
      </c>
    </row>
    <row r="524" spans="1:10" x14ac:dyDescent="0.2">
      <c r="A524" t="s">
        <v>1435</v>
      </c>
      <c r="B524" t="s">
        <v>1436</v>
      </c>
      <c r="C524" t="s">
        <v>1437</v>
      </c>
      <c r="D524">
        <f>SUM(I524:J524)</f>
        <v>1</v>
      </c>
      <c r="E524">
        <v>24</v>
      </c>
      <c r="F524" cm="1">
        <f t="array" ref="F524">INDEX(lootrate_tbl!$C$2:$C$256,MATCH(调查点描述!I524&amp;调查点描述!J524,lootrate_tbl!$A$2:$A$256&amp;lootrate_tbl!$B$2:$B$256,0))</f>
        <v>1.5</v>
      </c>
      <c r="G524" t="str">
        <f>"[collapse=查看详细]"&amp;H524&amp;"[/collapse]"</f>
        <v>[collapse=查看详细][img]./mon_202310/09/i2Qqov6-9vs7K28T3cSsg-gm.jpg[/img][/collapse]</v>
      </c>
      <c r="H524" t="s">
        <v>1487</v>
      </c>
      <c r="I524">
        <v>0</v>
      </c>
      <c r="J524">
        <v>1</v>
      </c>
    </row>
    <row r="525" spans="1:10" x14ac:dyDescent="0.2">
      <c r="A525" t="s">
        <v>1435</v>
      </c>
      <c r="B525" t="s">
        <v>1438</v>
      </c>
      <c r="C525" t="s">
        <v>1439</v>
      </c>
      <c r="D525">
        <f>SUM(I525:J525)</f>
        <v>1</v>
      </c>
      <c r="E525">
        <v>24</v>
      </c>
      <c r="F525" cm="1">
        <f t="array" ref="F525">INDEX(lootrate_tbl!$C$2:$C$256,MATCH(调查点描述!I525&amp;调查点描述!J525,lootrate_tbl!$A$2:$A$256&amp;lootrate_tbl!$B$2:$B$256,0))</f>
        <v>1.35</v>
      </c>
      <c r="G525" t="str">
        <f>"[collapse=查看详细]"&amp;H525&amp;"[/collapse]"</f>
        <v>[collapse=查看详细][img]./mon_202310/09/i2Qjz7-icr7K25T3cSsg-g0.jpg[/img][/collapse]</v>
      </c>
      <c r="H525" t="s">
        <v>1537</v>
      </c>
      <c r="I525">
        <v>1</v>
      </c>
      <c r="J525">
        <v>0</v>
      </c>
    </row>
    <row r="526" spans="1:10" x14ac:dyDescent="0.2">
      <c r="A526" t="s">
        <v>1330</v>
      </c>
      <c r="B526" t="s">
        <v>1331</v>
      </c>
      <c r="C526" t="s">
        <v>1332</v>
      </c>
      <c r="D526">
        <f t="shared" si="86"/>
        <v>1</v>
      </c>
      <c r="E526">
        <v>24</v>
      </c>
      <c r="F526" cm="1">
        <f t="array" ref="F526">INDEX(lootrate_tbl!$C$2:$C$256,MATCH(调查点描述!I526&amp;调查点描述!J526,lootrate_tbl!$A$2:$A$256&amp;lootrate_tbl!$B$2:$B$256,0))</f>
        <v>1.5</v>
      </c>
      <c r="G526" t="str">
        <f t="shared" si="87"/>
        <v>[collapse=查看详细][img]./mon_202310/09/i2Qqov9-gwytK21T3cSsg-g0.jpg[/img][/collapse]</v>
      </c>
      <c r="H526" t="s">
        <v>1509</v>
      </c>
      <c r="I526">
        <v>0</v>
      </c>
      <c r="J526">
        <v>1</v>
      </c>
    </row>
    <row r="527" spans="1:10" x14ac:dyDescent="0.2">
      <c r="A527" t="s">
        <v>1330</v>
      </c>
      <c r="B527" t="s">
        <v>1333</v>
      </c>
      <c r="C527" t="s">
        <v>1334</v>
      </c>
      <c r="D527">
        <f t="shared" si="86"/>
        <v>1</v>
      </c>
      <c r="E527">
        <v>24</v>
      </c>
      <c r="F527" cm="1">
        <f t="array" ref="F527">INDEX(lootrate_tbl!$C$2:$C$256,MATCH(调查点描述!I527&amp;调查点描述!J527,lootrate_tbl!$A$2:$A$256&amp;lootrate_tbl!$B$2:$B$256,0))</f>
        <v>1.5</v>
      </c>
      <c r="G527" t="str">
        <f t="shared" si="87"/>
        <v>[collapse=查看详细][img]./mon_202310/09/i2Qcqc7-f0yhK25T3cSsg-g0.jpg[/img][/collapse]</v>
      </c>
      <c r="H527" t="s">
        <v>1508</v>
      </c>
      <c r="I527">
        <v>0</v>
      </c>
      <c r="J527">
        <v>1</v>
      </c>
    </row>
    <row r="528" spans="1:10" x14ac:dyDescent="0.2">
      <c r="F528" t="e" cm="1">
        <f t="array" ref="F528">INDEX(lootrate_tbl!$C$2:$C$256,MATCH(调查点描述!I528&amp;调查点描述!J528,lootrate_tbl!$A$2:$A$256&amp;lootrate_tbl!$B$2:$B$256,0))</f>
        <v>#N/A</v>
      </c>
    </row>
    <row r="529" spans="1:10" x14ac:dyDescent="0.2">
      <c r="A529" t="s">
        <v>1452</v>
      </c>
      <c r="B529" t="s">
        <v>1557</v>
      </c>
      <c r="C529" t="s">
        <v>1459</v>
      </c>
      <c r="D529">
        <f>SUM(I529:J529)</f>
        <v>2</v>
      </c>
      <c r="E529">
        <v>24</v>
      </c>
      <c r="F529" cm="1">
        <f t="array" ref="F529">INDEX(lootrate_tbl!$C$2:$C$256,MATCH(调查点描述!I529&amp;调查点描述!J529,lootrate_tbl!$A$2:$A$256&amp;lootrate_tbl!$B$2:$B$256,0))</f>
        <v>1.5</v>
      </c>
      <c r="G529" t="str">
        <f>"[collapse=查看详细]"&amp;H529&amp;"[/collapse]"</f>
        <v>[collapse=查看详细][img]./mon_202310/09/i2Qcqau-ggfpK20T3cSsg-g0.jpg[/img][/collapse]</v>
      </c>
      <c r="H529" t="s">
        <v>1482</v>
      </c>
      <c r="I529">
        <v>0</v>
      </c>
      <c r="J529">
        <v>2</v>
      </c>
    </row>
    <row r="530" spans="1:10" x14ac:dyDescent="0.2">
      <c r="A530" t="s">
        <v>1452</v>
      </c>
      <c r="B530" t="s">
        <v>1558</v>
      </c>
      <c r="C530" t="s">
        <v>1484</v>
      </c>
      <c r="D530">
        <f t="shared" si="86"/>
        <v>1</v>
      </c>
      <c r="E530" t="s">
        <v>548</v>
      </c>
      <c r="F530" cm="1">
        <f t="array" ref="F530">INDEX(lootrate_tbl!$C$2:$C$256,MATCH(调查点描述!I530&amp;调查点描述!J530,lootrate_tbl!$A$2:$A$256&amp;lootrate_tbl!$B$2:$B$256,0))</f>
        <v>1.35</v>
      </c>
      <c r="G530" t="str">
        <f t="shared" si="87"/>
        <v>[collapse=查看详细][img]./mon_202310/09/i2Qcqaw-bh3rK20T3cSsg-g0.jpg[/img][/collapse]</v>
      </c>
      <c r="H530" t="s">
        <v>1483</v>
      </c>
      <c r="I530">
        <v>1</v>
      </c>
      <c r="J530">
        <v>0</v>
      </c>
    </row>
    <row r="531" spans="1:10" x14ac:dyDescent="0.2">
      <c r="A531" t="s">
        <v>1440</v>
      </c>
      <c r="B531" t="s">
        <v>1441</v>
      </c>
      <c r="C531" t="s">
        <v>1442</v>
      </c>
      <c r="D531">
        <f t="shared" si="86"/>
        <v>1</v>
      </c>
      <c r="E531">
        <v>24</v>
      </c>
      <c r="F531" cm="1">
        <f t="array" ref="F531">INDEX(lootrate_tbl!$C$2:$C$256,MATCH(调查点描述!I531&amp;调查点描述!J531,lootrate_tbl!$A$2:$A$256&amp;lootrate_tbl!$B$2:$B$256,0))</f>
        <v>1.35</v>
      </c>
      <c r="G531" t="str">
        <f t="shared" si="87"/>
        <v>[collapse=查看详细][img]./mon_202310/09/i2Qcqab-fllsK1yT3cSsg-gm.jpg[/img][/collapse]</v>
      </c>
      <c r="H531" t="s">
        <v>1467</v>
      </c>
      <c r="I531">
        <v>1</v>
      </c>
      <c r="J531">
        <v>0</v>
      </c>
    </row>
    <row r="532" spans="1:10" x14ac:dyDescent="0.2">
      <c r="A532" t="s">
        <v>1440</v>
      </c>
      <c r="B532" t="s">
        <v>1443</v>
      </c>
      <c r="C532" t="s">
        <v>1444</v>
      </c>
      <c r="D532">
        <f t="shared" si="86"/>
        <v>2</v>
      </c>
      <c r="E532">
        <v>24</v>
      </c>
      <c r="F532" cm="1">
        <f t="array" ref="F532">INDEX(lootrate_tbl!$C$2:$C$256,MATCH(调查点描述!I532&amp;调查点描述!J532,lootrate_tbl!$A$2:$A$256&amp;lootrate_tbl!$B$2:$B$256,0))</f>
        <v>1.35</v>
      </c>
      <c r="G532" t="str">
        <f t="shared" si="87"/>
        <v>[collapse=查看详细][img]./mon_202310/09/i2Qcqaa-i9uxK2dT3cSsg-gm.jpg[/img][/collapse]</v>
      </c>
      <c r="H532" t="s">
        <v>1466</v>
      </c>
      <c r="I532">
        <v>2</v>
      </c>
      <c r="J532">
        <v>0</v>
      </c>
    </row>
    <row r="533" spans="1:10" x14ac:dyDescent="0.2">
      <c r="A533" t="s">
        <v>1440</v>
      </c>
      <c r="B533" t="s">
        <v>1445</v>
      </c>
      <c r="C533" t="s">
        <v>1446</v>
      </c>
      <c r="D533">
        <f t="shared" si="86"/>
        <v>1</v>
      </c>
      <c r="E533">
        <v>24</v>
      </c>
      <c r="F533" cm="1">
        <f t="array" ref="F533">INDEX(lootrate_tbl!$C$2:$C$256,MATCH(调查点描述!I533&amp;调查点描述!J533,lootrate_tbl!$A$2:$A$256&amp;lootrate_tbl!$B$2:$B$256,0))</f>
        <v>1.35</v>
      </c>
      <c r="G533" t="str">
        <f t="shared" si="87"/>
        <v>[collapse=查看详细][img]./mon_202310/09/i2Qcqaa-12exK2bT3cSsg-gm.jpg[/img][/collapse]</v>
      </c>
      <c r="H533" t="s">
        <v>1465</v>
      </c>
      <c r="I533">
        <v>1</v>
      </c>
      <c r="J533">
        <v>0</v>
      </c>
    </row>
    <row r="534" spans="1:10" x14ac:dyDescent="0.2">
      <c r="F534" t="e" cm="1">
        <f t="array" ref="F534">INDEX(lootrate_tbl!$C$2:$C$256,MATCH(调查点描述!I534&amp;调查点描述!J534,lootrate_tbl!$A$2:$A$256&amp;lootrate_tbl!$B$2:$B$256,0))</f>
        <v>#N/A</v>
      </c>
    </row>
    <row r="535" spans="1:10" x14ac:dyDescent="0.2">
      <c r="A535" t="s">
        <v>1381</v>
      </c>
      <c r="B535" t="s">
        <v>1556</v>
      </c>
      <c r="C535" t="s">
        <v>1382</v>
      </c>
      <c r="D535">
        <f t="shared" si="86"/>
        <v>1</v>
      </c>
      <c r="E535">
        <v>12</v>
      </c>
      <c r="F535" cm="1">
        <f t="array" ref="F535">INDEX(lootrate_tbl!$C$2:$C$256,MATCH(调查点描述!I535&amp;调查点描述!J535,lootrate_tbl!$A$2:$A$256&amp;lootrate_tbl!$B$2:$B$256,0))</f>
        <v>1.35</v>
      </c>
      <c r="G535" t="str">
        <f t="shared" si="87"/>
        <v>[collapse=查看详细][img]./mon_202310/09/i2Qcqag-c11kK2hT3cSsg-gj.jpg[/img][/collapse]</v>
      </c>
      <c r="H535" t="s">
        <v>1470</v>
      </c>
      <c r="I535">
        <v>1</v>
      </c>
      <c r="J535">
        <v>0</v>
      </c>
    </row>
    <row r="536" spans="1:10" x14ac:dyDescent="0.2">
      <c r="A536" t="s">
        <v>1381</v>
      </c>
      <c r="B536" t="s">
        <v>1383</v>
      </c>
      <c r="C536" t="s">
        <v>1384</v>
      </c>
      <c r="D536">
        <f t="shared" si="86"/>
        <v>1</v>
      </c>
      <c r="E536">
        <v>12</v>
      </c>
      <c r="F536" cm="1">
        <f t="array" ref="F536">INDEX(lootrate_tbl!$C$2:$C$256,MATCH(调查点描述!I536&amp;调查点描述!J536,lootrate_tbl!$A$2:$A$256&amp;lootrate_tbl!$B$2:$B$256,0))</f>
        <v>1.35</v>
      </c>
      <c r="G536" t="str">
        <f t="shared" si="87"/>
        <v>[collapse=查看详细][img]./mon_202310/09/i2Qcqaf-8yc5K1qT3cSsg-gj.jpg[/img][/collapse]</v>
      </c>
      <c r="H536" t="s">
        <v>1469</v>
      </c>
      <c r="I536">
        <v>1</v>
      </c>
      <c r="J536">
        <v>0</v>
      </c>
    </row>
    <row r="537" spans="1:10" x14ac:dyDescent="0.2">
      <c r="A537" t="s">
        <v>1381</v>
      </c>
      <c r="B537" t="s">
        <v>1385</v>
      </c>
      <c r="C537" t="s">
        <v>1386</v>
      </c>
      <c r="D537">
        <f t="shared" si="86"/>
        <v>1</v>
      </c>
      <c r="E537">
        <v>12</v>
      </c>
      <c r="F537" cm="1">
        <f t="array" ref="F537">INDEX(lootrate_tbl!$C$2:$C$256,MATCH(调查点描述!I537&amp;调查点描述!J537,lootrate_tbl!$A$2:$A$256&amp;lootrate_tbl!$B$2:$B$256,0))</f>
        <v>1.35</v>
      </c>
      <c r="G537" t="str">
        <f t="shared" si="87"/>
        <v>[collapse=查看详细][img]./mon_202310/09/i2Qcqae-d94eK1yT3cSsg-g0.jpg[/img][/collapse]</v>
      </c>
      <c r="H537" t="s">
        <v>1468</v>
      </c>
      <c r="I537">
        <v>1</v>
      </c>
      <c r="J537">
        <v>0</v>
      </c>
    </row>
    <row r="538" spans="1:10" x14ac:dyDescent="0.2">
      <c r="A538" t="s">
        <v>1381</v>
      </c>
      <c r="B538" t="s">
        <v>1387</v>
      </c>
      <c r="C538" t="s">
        <v>1388</v>
      </c>
      <c r="D538">
        <f t="shared" si="86"/>
        <v>1</v>
      </c>
      <c r="E538">
        <v>24</v>
      </c>
      <c r="F538" cm="1">
        <f t="array" ref="F538">INDEX(lootrate_tbl!$C$2:$C$256,MATCH(调查点描述!I538&amp;调查点描述!J538,lootrate_tbl!$A$2:$A$256&amp;lootrate_tbl!$B$2:$B$256,0))</f>
        <v>1.35</v>
      </c>
      <c r="G538" t="str">
        <f t="shared" si="87"/>
        <v>[collapse=查看详细][img]./mon_202310/09/i2Qcqad-9f0pK1pT3cSsg-g0.jpg[/img][/collapse]</v>
      </c>
      <c r="H538" t="s">
        <v>1462</v>
      </c>
      <c r="I538">
        <v>1</v>
      </c>
      <c r="J538">
        <v>0</v>
      </c>
    </row>
    <row r="539" spans="1:10" x14ac:dyDescent="0.2">
      <c r="A539" t="s">
        <v>1381</v>
      </c>
      <c r="B539" t="s">
        <v>1389</v>
      </c>
      <c r="C539" t="s">
        <v>1390</v>
      </c>
      <c r="D539">
        <f t="shared" si="86"/>
        <v>1</v>
      </c>
      <c r="E539">
        <v>24</v>
      </c>
      <c r="F539" cm="1">
        <f t="array" ref="F539">INDEX(lootrate_tbl!$C$2:$C$256,MATCH(调查点描述!I539&amp;调查点描述!J539,lootrate_tbl!$A$2:$A$256&amp;lootrate_tbl!$B$2:$B$256,0))</f>
        <v>1.35</v>
      </c>
      <c r="G539" t="str">
        <f t="shared" si="87"/>
        <v>[collapse=查看详细][img]./mon_202310/09/i2Qcqac-by9gK27T3cSsg-g0.jpg[/img][/collapse]</v>
      </c>
      <c r="H539" t="s">
        <v>1461</v>
      </c>
      <c r="I539">
        <v>1</v>
      </c>
      <c r="J539">
        <v>0</v>
      </c>
    </row>
    <row r="540" spans="1:10" x14ac:dyDescent="0.2">
      <c r="A540" t="s">
        <v>1391</v>
      </c>
      <c r="B540" t="s">
        <v>1392</v>
      </c>
      <c r="C540" t="s">
        <v>1393</v>
      </c>
      <c r="D540">
        <f t="shared" si="86"/>
        <v>1</v>
      </c>
      <c r="E540">
        <v>12</v>
      </c>
      <c r="F540" cm="1">
        <f t="array" ref="F540">INDEX(lootrate_tbl!$C$2:$C$256,MATCH(调查点描述!I540&amp;调查点描述!J540,lootrate_tbl!$A$2:$A$256&amp;lootrate_tbl!$B$2:$B$256,0))</f>
        <v>1.35</v>
      </c>
      <c r="G540" t="str">
        <f t="shared" si="87"/>
        <v>[collapse=查看详细][img]./mon_202310/09/i2Qqov5-a2khK2pT3cSsg-gj.jpg[/img][/collapse]</v>
      </c>
      <c r="H540" t="s">
        <v>1473</v>
      </c>
      <c r="I540">
        <v>1</v>
      </c>
      <c r="J540">
        <v>0</v>
      </c>
    </row>
    <row r="541" spans="1:10" x14ac:dyDescent="0.2">
      <c r="A541" t="s">
        <v>1391</v>
      </c>
      <c r="B541" t="s">
        <v>1394</v>
      </c>
      <c r="C541" t="s">
        <v>1395</v>
      </c>
      <c r="D541">
        <f t="shared" si="86"/>
        <v>1</v>
      </c>
      <c r="E541">
        <v>12</v>
      </c>
      <c r="F541" cm="1">
        <f t="array" ref="F541">INDEX(lootrate_tbl!$C$2:$C$256,MATCH(调查点描述!I541&amp;调查点描述!J541,lootrate_tbl!$A$2:$A$256&amp;lootrate_tbl!$B$2:$B$256,0))</f>
        <v>1.35</v>
      </c>
      <c r="G541" t="str">
        <f t="shared" si="87"/>
        <v>[collapse=查看详细][img]./mon_202310/09/i2Qqov5-aa9tK2eT3cSsg-gj.jpg[/img][/collapse]</v>
      </c>
      <c r="H541" t="s">
        <v>1472</v>
      </c>
      <c r="I541">
        <v>1</v>
      </c>
      <c r="J541">
        <v>0</v>
      </c>
    </row>
    <row r="542" spans="1:10" x14ac:dyDescent="0.2">
      <c r="A542" t="s">
        <v>1391</v>
      </c>
      <c r="B542" t="s">
        <v>1396</v>
      </c>
      <c r="C542" t="s">
        <v>1397</v>
      </c>
      <c r="D542">
        <f t="shared" si="86"/>
        <v>1</v>
      </c>
      <c r="E542">
        <v>12</v>
      </c>
      <c r="F542" cm="1">
        <f t="array" ref="F542">INDEX(lootrate_tbl!$C$2:$C$256,MATCH(调查点描述!I542&amp;调查点描述!J542,lootrate_tbl!$A$2:$A$256&amp;lootrate_tbl!$B$2:$B$256,0))</f>
        <v>1.35</v>
      </c>
      <c r="G542" t="str">
        <f t="shared" si="87"/>
        <v>[collapse=查看详细][img]./mon_202310/09/i2Qcqah-cmr6K2dT3cSsg-gj.jpg[/img][/collapse]</v>
      </c>
      <c r="H542" t="s">
        <v>1471</v>
      </c>
      <c r="I542">
        <v>1</v>
      </c>
      <c r="J542">
        <v>0</v>
      </c>
    </row>
    <row r="543" spans="1:10" x14ac:dyDescent="0.2">
      <c r="A543" t="s">
        <v>1369</v>
      </c>
      <c r="B543" t="s">
        <v>1370</v>
      </c>
      <c r="C543" t="s">
        <v>1371</v>
      </c>
      <c r="D543">
        <f t="shared" si="86"/>
        <v>1</v>
      </c>
      <c r="E543">
        <v>24</v>
      </c>
      <c r="F543" cm="1">
        <f t="array" ref="F543">INDEX(lootrate_tbl!$C$2:$C$256,MATCH(调查点描述!I543&amp;调查点描述!J543,lootrate_tbl!$A$2:$A$256&amp;lootrate_tbl!$B$2:$B$256,0))</f>
        <v>1.35</v>
      </c>
      <c r="G543" t="str">
        <f t="shared" si="87"/>
        <v>[collapse=查看详细][img]./mon_202310/09/i2Qcqas-dyc2K21T3cSsg-gj.jpg[/img][/collapse]</v>
      </c>
      <c r="H543" t="s">
        <v>1481</v>
      </c>
      <c r="I543">
        <v>1</v>
      </c>
      <c r="J543">
        <v>0</v>
      </c>
    </row>
    <row r="544" spans="1:10" x14ac:dyDescent="0.2">
      <c r="A544" t="s">
        <v>1369</v>
      </c>
      <c r="B544" t="s">
        <v>1372</v>
      </c>
      <c r="C544" t="s">
        <v>1373</v>
      </c>
      <c r="D544">
        <f t="shared" si="86"/>
        <v>1</v>
      </c>
      <c r="E544">
        <v>24</v>
      </c>
      <c r="F544" cm="1">
        <f t="array" ref="F544">INDEX(lootrate_tbl!$C$2:$C$256,MATCH(调查点描述!I544&amp;调查点描述!J544,lootrate_tbl!$A$2:$A$256&amp;lootrate_tbl!$B$2:$B$256,0))</f>
        <v>1.35</v>
      </c>
      <c r="G544" t="str">
        <f t="shared" si="87"/>
        <v>[collapse=查看详细][img]./mon_202310/09/i2Qcqar-9bnuK1rT3cSsg-gj.jpg[/img][/collapse]</v>
      </c>
      <c r="H544" t="s">
        <v>1480</v>
      </c>
      <c r="I544">
        <v>1</v>
      </c>
      <c r="J544">
        <v>0</v>
      </c>
    </row>
    <row r="545" spans="1:10" x14ac:dyDescent="0.2">
      <c r="A545" t="s">
        <v>1374</v>
      </c>
      <c r="B545" t="s">
        <v>1375</v>
      </c>
      <c r="C545" t="s">
        <v>1376</v>
      </c>
      <c r="D545">
        <f t="shared" si="86"/>
        <v>1</v>
      </c>
      <c r="E545">
        <v>24</v>
      </c>
      <c r="F545" cm="1">
        <f t="array" ref="F545">INDEX(lootrate_tbl!$C$2:$C$256,MATCH(调查点描述!I545&amp;调查点描述!J545,lootrate_tbl!$A$2:$A$256&amp;lootrate_tbl!$B$2:$B$256,0))</f>
        <v>1.35</v>
      </c>
      <c r="G545" t="str">
        <f t="shared" si="87"/>
        <v>[collapse=查看详细][img]./mon_202310/09/i2Qcqaq-apc5K20T3cSsg-gj.jpg[/img][/collapse]</v>
      </c>
      <c r="H545" t="s">
        <v>1479</v>
      </c>
      <c r="I545">
        <v>1</v>
      </c>
      <c r="J545">
        <v>0</v>
      </c>
    </row>
    <row r="546" spans="1:10" x14ac:dyDescent="0.2">
      <c r="A546" t="s">
        <v>1374</v>
      </c>
      <c r="B546" t="s">
        <v>1377</v>
      </c>
      <c r="C546" t="s">
        <v>1378</v>
      </c>
      <c r="D546">
        <f t="shared" si="86"/>
        <v>1</v>
      </c>
      <c r="E546">
        <v>24</v>
      </c>
      <c r="F546" cm="1">
        <f t="array" ref="F546">INDEX(lootrate_tbl!$C$2:$C$256,MATCH(调查点描述!I546&amp;调查点描述!J546,lootrate_tbl!$A$2:$A$256&amp;lootrate_tbl!$B$2:$B$256,0))</f>
        <v>1.35</v>
      </c>
      <c r="G546" t="str">
        <f t="shared" si="87"/>
        <v>[collapse=查看详细][img]./mon_202310/09/i2Qcqap-9muxK2cT3cSsg-gj.jpg[/img][/collapse]</v>
      </c>
      <c r="H546" t="s">
        <v>1478</v>
      </c>
      <c r="I546">
        <v>1</v>
      </c>
      <c r="J546">
        <v>0</v>
      </c>
    </row>
    <row r="547" spans="1:10" x14ac:dyDescent="0.2">
      <c r="A547" t="s">
        <v>1374</v>
      </c>
      <c r="B547" t="s">
        <v>1379</v>
      </c>
      <c r="C547" t="s">
        <v>1380</v>
      </c>
      <c r="D547">
        <f t="shared" si="86"/>
        <v>1</v>
      </c>
      <c r="E547">
        <v>24</v>
      </c>
      <c r="F547" cm="1">
        <f t="array" ref="F547">INDEX(lootrate_tbl!$C$2:$C$256,MATCH(调查点描述!I547&amp;调查点描述!J547,lootrate_tbl!$A$2:$A$256&amp;lootrate_tbl!$B$2:$B$256,0))</f>
        <v>1.35</v>
      </c>
      <c r="G547" t="str">
        <f t="shared" si="87"/>
        <v>[collapse=查看详细][img]./mon_202310/09/i2Qqov5-eeq9K1uT3cSsg-g0.jpg[/img][/collapse]</v>
      </c>
      <c r="H547" t="s">
        <v>1477</v>
      </c>
      <c r="I547">
        <v>1</v>
      </c>
      <c r="J547">
        <v>0</v>
      </c>
    </row>
    <row r="548" spans="1:10" x14ac:dyDescent="0.2">
      <c r="A548" t="s">
        <v>1362</v>
      </c>
      <c r="B548" t="s">
        <v>1363</v>
      </c>
      <c r="C548" t="s">
        <v>1364</v>
      </c>
      <c r="D548">
        <f>SUM(I548:J548)</f>
        <v>1</v>
      </c>
      <c r="E548">
        <v>24</v>
      </c>
      <c r="F548" cm="1">
        <f t="array" ref="F548">INDEX(lootrate_tbl!$C$2:$C$256,MATCH(调查点描述!I548&amp;调查点描述!J548,lootrate_tbl!$A$2:$A$256&amp;lootrate_tbl!$B$2:$B$256,0))</f>
        <v>1.35</v>
      </c>
      <c r="G548" t="str">
        <f>"[collapse=查看详细]"&amp;H548&amp;"[/collapse]"</f>
        <v>[collapse=查看详细][img]./mon_202310/09/i2Qqov5-anmjK1sT3cSsg-g0.jpg[/img][/collapse]</v>
      </c>
      <c r="H548" t="s">
        <v>1476</v>
      </c>
      <c r="I548">
        <v>1</v>
      </c>
      <c r="J548">
        <v>0</v>
      </c>
    </row>
    <row r="549" spans="1:10" x14ac:dyDescent="0.2">
      <c r="A549" t="s">
        <v>1362</v>
      </c>
      <c r="B549" t="s">
        <v>1365</v>
      </c>
      <c r="C549" t="s">
        <v>1366</v>
      </c>
      <c r="D549">
        <f>SUM(I549:J549)</f>
        <v>1</v>
      </c>
      <c r="E549">
        <v>24</v>
      </c>
      <c r="F549" cm="1">
        <f t="array" ref="F549">INDEX(lootrate_tbl!$C$2:$C$256,MATCH(调查点描述!I549&amp;调查点描述!J549,lootrate_tbl!$A$2:$A$256&amp;lootrate_tbl!$B$2:$B$256,0))</f>
        <v>1.35</v>
      </c>
      <c r="G549" t="str">
        <f>"[collapse=查看详细]"&amp;H549&amp;"[/collapse]"</f>
        <v>[collapse=查看详细][img]./mon_202310/09/i2Qqov5-8irpK1rT3cSsg-g0.jpg[/img][/collapse]</v>
      </c>
      <c r="H549" t="s">
        <v>1475</v>
      </c>
      <c r="I549">
        <v>1</v>
      </c>
      <c r="J549">
        <v>0</v>
      </c>
    </row>
    <row r="550" spans="1:10" x14ac:dyDescent="0.2">
      <c r="A550" t="s">
        <v>1362</v>
      </c>
      <c r="B550" t="s">
        <v>1367</v>
      </c>
      <c r="C550" t="s">
        <v>1368</v>
      </c>
      <c r="D550">
        <f>SUM(I550:J550)</f>
        <v>1</v>
      </c>
      <c r="E550">
        <v>24</v>
      </c>
      <c r="F550" cm="1">
        <f t="array" ref="F550">INDEX(lootrate_tbl!$C$2:$C$256,MATCH(调查点描述!I550&amp;调查点描述!J550,lootrate_tbl!$A$2:$A$256&amp;lootrate_tbl!$B$2:$B$256,0))</f>
        <v>1.35</v>
      </c>
      <c r="G550" t="str">
        <f>"[collapse=查看详细]"&amp;H550&amp;"[/collapse]"</f>
        <v>[collapse=查看详细][img]./mon_202310/09/i2Qqov5-czsfK1lT3cSsg-g0.jpg[/img][/collapse]</v>
      </c>
      <c r="H550" t="s">
        <v>1474</v>
      </c>
      <c r="I550">
        <v>1</v>
      </c>
      <c r="J550">
        <v>0</v>
      </c>
    </row>
    <row r="551" spans="1:10" x14ac:dyDescent="0.2">
      <c r="F551" t="e" cm="1">
        <f t="array" ref="F551">INDEX(lootrate_tbl!$C$2:$C$256,MATCH(调查点描述!I551&amp;调查点描述!J551,lootrate_tbl!$A$2:$A$256&amp;lootrate_tbl!$B$2:$B$256,0))</f>
        <v>#N/A</v>
      </c>
    </row>
    <row r="552" spans="1:10" x14ac:dyDescent="0.2">
      <c r="A552" t="s">
        <v>1422</v>
      </c>
      <c r="B552" t="s">
        <v>1423</v>
      </c>
      <c r="C552" t="s">
        <v>1424</v>
      </c>
      <c r="D552">
        <f t="shared" si="86"/>
        <v>1</v>
      </c>
      <c r="E552">
        <v>24</v>
      </c>
      <c r="F552" cm="1">
        <f t="array" ref="F552">INDEX(lootrate_tbl!$C$2:$C$256,MATCH(调查点描述!I552&amp;调查点描述!J552,lootrate_tbl!$A$2:$A$256&amp;lootrate_tbl!$B$2:$B$256,0))</f>
        <v>1.5</v>
      </c>
      <c r="G552" t="str">
        <f t="shared" si="87"/>
        <v>[collapse=查看详细][img]./mon_202310/09/i2Qjz7-fv93K2aT3cSsg-g0.jpg[/img][/collapse]</v>
      </c>
      <c r="H552" t="s">
        <v>1530</v>
      </c>
      <c r="I552">
        <v>0</v>
      </c>
      <c r="J552">
        <v>1</v>
      </c>
    </row>
    <row r="553" spans="1:10" x14ac:dyDescent="0.2">
      <c r="A553" t="s">
        <v>1422</v>
      </c>
      <c r="B553" t="s">
        <v>1425</v>
      </c>
      <c r="C553" t="s">
        <v>1426</v>
      </c>
      <c r="D553">
        <f t="shared" si="86"/>
        <v>1</v>
      </c>
      <c r="E553">
        <v>24</v>
      </c>
      <c r="F553" cm="1">
        <f t="array" ref="F553">INDEX(lootrate_tbl!$C$2:$C$256,MATCH(调查点描述!I553&amp;调查点描述!J553,lootrate_tbl!$A$2:$A$256&amp;lootrate_tbl!$B$2:$B$256,0))</f>
        <v>1.5</v>
      </c>
      <c r="G553" t="str">
        <f t="shared" si="87"/>
        <v>[collapse=查看详细][img]./mon_202310/09/i2Qjz7-ypiK1zT3cSsg-g0.jpg[/img][/collapse]</v>
      </c>
      <c r="H553" t="s">
        <v>1529</v>
      </c>
      <c r="I553">
        <v>0</v>
      </c>
      <c r="J553">
        <v>1</v>
      </c>
    </row>
    <row r="554" spans="1:10" x14ac:dyDescent="0.2">
      <c r="A554" t="s">
        <v>1422</v>
      </c>
      <c r="B554" t="s">
        <v>1427</v>
      </c>
      <c r="C554" t="s">
        <v>1428</v>
      </c>
      <c r="D554">
        <f t="shared" si="86"/>
        <v>1</v>
      </c>
      <c r="E554">
        <v>24</v>
      </c>
      <c r="F554" cm="1">
        <f t="array" ref="F554">INDEX(lootrate_tbl!$C$2:$C$256,MATCH(调查点描述!I554&amp;调查点描述!J554,lootrate_tbl!$A$2:$A$256&amp;lootrate_tbl!$B$2:$B$256,0))</f>
        <v>1.5</v>
      </c>
      <c r="G554" t="str">
        <f t="shared" si="87"/>
        <v>[collapse=查看详细][img]./mon_202310/09/i2Qjz7-78ldK2bT3cSsg-gj.jpg[/img][/collapse]</v>
      </c>
      <c r="H554" t="s">
        <v>1528</v>
      </c>
      <c r="I554">
        <v>0</v>
      </c>
      <c r="J554">
        <v>1</v>
      </c>
    </row>
    <row r="555" spans="1:10" x14ac:dyDescent="0.2">
      <c r="A555" t="s">
        <v>1422</v>
      </c>
      <c r="B555" t="s">
        <v>1429</v>
      </c>
      <c r="C555" t="s">
        <v>1430</v>
      </c>
      <c r="D555">
        <f t="shared" si="86"/>
        <v>1</v>
      </c>
      <c r="E555">
        <v>24</v>
      </c>
      <c r="F555" cm="1">
        <f t="array" ref="F555">INDEX(lootrate_tbl!$C$2:$C$256,MATCH(调查点描述!I555&amp;调查点描述!J555,lootrate_tbl!$A$2:$A$256&amp;lootrate_tbl!$B$2:$B$256,0))</f>
        <v>1.5</v>
      </c>
      <c r="G555" t="str">
        <f t="shared" si="87"/>
        <v>[collapse=查看详细][img]./mon_202310/09/i2Qjz7-a660K24T3cSsg-g0.jpg[/img][/collapse]</v>
      </c>
      <c r="H555" t="s">
        <v>1527</v>
      </c>
      <c r="I555">
        <v>0</v>
      </c>
      <c r="J555">
        <v>1</v>
      </c>
    </row>
    <row r="556" spans="1:10" x14ac:dyDescent="0.2">
      <c r="A556" t="s">
        <v>1422</v>
      </c>
      <c r="B556" t="s">
        <v>1431</v>
      </c>
      <c r="C556" t="s">
        <v>1432</v>
      </c>
      <c r="D556">
        <f t="shared" si="86"/>
        <v>1</v>
      </c>
      <c r="E556">
        <v>24</v>
      </c>
      <c r="F556" cm="1">
        <f t="array" ref="F556">INDEX(lootrate_tbl!$C$2:$C$256,MATCH(调查点描述!I556&amp;调查点描述!J556,lootrate_tbl!$A$2:$A$256&amp;lootrate_tbl!$B$2:$B$256,0))</f>
        <v>1.5</v>
      </c>
      <c r="G556" t="str">
        <f t="shared" si="87"/>
        <v>[collapse=查看详细][img]./mon_202310/09/i2Qqova-f8ogK24T3cSsg-g0.jpg[/img][/collapse]</v>
      </c>
      <c r="H556" t="s">
        <v>1526</v>
      </c>
      <c r="I556">
        <v>0</v>
      </c>
      <c r="J556">
        <v>1</v>
      </c>
    </row>
    <row r="557" spans="1:10" x14ac:dyDescent="0.2">
      <c r="A557" t="s">
        <v>1422</v>
      </c>
      <c r="B557" t="s">
        <v>1433</v>
      </c>
      <c r="C557" t="s">
        <v>1434</v>
      </c>
      <c r="D557">
        <f t="shared" si="86"/>
        <v>1</v>
      </c>
      <c r="E557">
        <v>24</v>
      </c>
      <c r="F557" cm="1">
        <f t="array" ref="F557">INDEX(lootrate_tbl!$C$2:$C$256,MATCH(调查点描述!I557&amp;调查点描述!J557,lootrate_tbl!$A$2:$A$256&amp;lootrate_tbl!$B$2:$B$256,0))</f>
        <v>1.5</v>
      </c>
      <c r="G557" t="str">
        <f t="shared" si="87"/>
        <v>[collapse=查看详细][img]./mon_202310/09/i2Qjz7-9dirK22T3cSsg-g0.jpg[/img][/collapse]</v>
      </c>
      <c r="H557" t="s">
        <v>1531</v>
      </c>
      <c r="I557">
        <v>0</v>
      </c>
      <c r="J557">
        <v>1</v>
      </c>
    </row>
    <row r="558" spans="1:10" x14ac:dyDescent="0.2">
      <c r="A558" t="s">
        <v>1335</v>
      </c>
      <c r="B558" t="s">
        <v>1336</v>
      </c>
      <c r="C558" t="s">
        <v>1337</v>
      </c>
      <c r="D558">
        <f t="shared" si="86"/>
        <v>2</v>
      </c>
      <c r="E558">
        <v>24</v>
      </c>
      <c r="F558" cm="1">
        <f t="array" ref="F558">INDEX(lootrate_tbl!$C$2:$C$256,MATCH(调查点描述!I558&amp;调查点描述!J558,lootrate_tbl!$A$2:$A$256&amp;lootrate_tbl!$B$2:$B$256,0))</f>
        <v>1.5</v>
      </c>
      <c r="G558" t="str">
        <f t="shared" si="87"/>
        <v>[collapse=查看详细][img]./mon_202310/09/i2Qqova-1ltK20T3cSsg-g0.jpg[/img][/collapse]</v>
      </c>
      <c r="H558" t="s">
        <v>1525</v>
      </c>
      <c r="I558">
        <v>0</v>
      </c>
      <c r="J558">
        <v>2</v>
      </c>
    </row>
    <row r="559" spans="1:10" x14ac:dyDescent="0.2">
      <c r="A559" t="s">
        <v>1335</v>
      </c>
      <c r="B559" t="s">
        <v>1338</v>
      </c>
      <c r="C559" t="s">
        <v>1339</v>
      </c>
      <c r="D559">
        <f t="shared" si="86"/>
        <v>1</v>
      </c>
      <c r="E559">
        <v>24</v>
      </c>
      <c r="F559" cm="1">
        <f t="array" ref="F559">INDEX(lootrate_tbl!$C$2:$C$256,MATCH(调查点描述!I559&amp;调查点描述!J559,lootrate_tbl!$A$2:$A$256&amp;lootrate_tbl!$B$2:$B$256,0))</f>
        <v>1.5</v>
      </c>
      <c r="G559" t="str">
        <f t="shared" si="87"/>
        <v>[collapse=查看详细][img]./mon_202310/09/i2Qqova-2b37K1tT3cSsg-g0.jpg[/img][/collapse]</v>
      </c>
      <c r="H559" t="s">
        <v>1524</v>
      </c>
      <c r="I559">
        <v>0</v>
      </c>
      <c r="J559">
        <v>1</v>
      </c>
    </row>
    <row r="560" spans="1:10" x14ac:dyDescent="0.2">
      <c r="A560" t="s">
        <v>1335</v>
      </c>
      <c r="B560" t="s">
        <v>1340</v>
      </c>
      <c r="C560" t="s">
        <v>1341</v>
      </c>
      <c r="D560">
        <f t="shared" si="86"/>
        <v>1</v>
      </c>
      <c r="E560">
        <v>24</v>
      </c>
      <c r="F560" cm="1">
        <f t="array" ref="F560">INDEX(lootrate_tbl!$C$2:$C$256,MATCH(调查点描述!I560&amp;调查点描述!J560,lootrate_tbl!$A$2:$A$256&amp;lootrate_tbl!$B$2:$B$256,0))</f>
        <v>1.5</v>
      </c>
      <c r="G560" t="str">
        <f t="shared" si="87"/>
        <v>[collapse=查看详细][img]./mon_202310/09/i2Qqova-26dkK24T3cSsg-g0.jpg[/img][/collapse]</v>
      </c>
      <c r="H560" t="s">
        <v>1523</v>
      </c>
      <c r="I560">
        <v>0</v>
      </c>
      <c r="J560">
        <v>1</v>
      </c>
    </row>
    <row r="561" spans="1:10" x14ac:dyDescent="0.2">
      <c r="A561" t="s">
        <v>1406</v>
      </c>
      <c r="B561" t="s">
        <v>1407</v>
      </c>
      <c r="C561" t="s">
        <v>1408</v>
      </c>
      <c r="D561">
        <f t="shared" si="86"/>
        <v>1</v>
      </c>
      <c r="E561">
        <v>24</v>
      </c>
      <c r="F561" cm="1">
        <f t="array" ref="F561">INDEX(lootrate_tbl!$C$2:$C$256,MATCH(调查点描述!I561&amp;调查点描述!J561,lootrate_tbl!$A$2:$A$256&amp;lootrate_tbl!$B$2:$B$256,0))</f>
        <v>1.5</v>
      </c>
      <c r="G561" t="str">
        <f t="shared" si="87"/>
        <v>[collapse=查看详细][img]./mon_202310/09/i2Qjz7-hzxuK21T3cSsg-gj.jpg[/img][/collapse]</v>
      </c>
      <c r="H561" t="s">
        <v>1534</v>
      </c>
      <c r="I561">
        <v>0</v>
      </c>
      <c r="J561">
        <v>1</v>
      </c>
    </row>
    <row r="562" spans="1:10" x14ac:dyDescent="0.2">
      <c r="A562" t="s">
        <v>1406</v>
      </c>
      <c r="B562" t="s">
        <v>1409</v>
      </c>
      <c r="C562" t="s">
        <v>1410</v>
      </c>
      <c r="D562">
        <f t="shared" si="86"/>
        <v>1</v>
      </c>
      <c r="E562">
        <v>24</v>
      </c>
      <c r="F562" cm="1">
        <f t="array" ref="F562">INDEX(lootrate_tbl!$C$2:$C$256,MATCH(调查点描述!I562&amp;调查点描述!J562,lootrate_tbl!$A$2:$A$256&amp;lootrate_tbl!$B$2:$B$256,0))</f>
        <v>1.5</v>
      </c>
      <c r="G562" t="str">
        <f t="shared" si="87"/>
        <v>[collapse=查看详细][img]./mon_202310/09/i2Qqov7-g3v8K2nT3cSsg-g0.jpg[/img][/collapse]</v>
      </c>
      <c r="H562" t="s">
        <v>1498</v>
      </c>
      <c r="I562">
        <v>0</v>
      </c>
      <c r="J562">
        <v>1</v>
      </c>
    </row>
    <row r="563" spans="1:10" x14ac:dyDescent="0.2">
      <c r="A563" t="s">
        <v>1406</v>
      </c>
      <c r="B563" t="s">
        <v>1411</v>
      </c>
      <c r="C563" t="s">
        <v>1412</v>
      </c>
      <c r="D563">
        <f t="shared" si="86"/>
        <v>1</v>
      </c>
      <c r="E563">
        <v>24</v>
      </c>
      <c r="F563" cm="1">
        <f t="array" ref="F563">INDEX(lootrate_tbl!$C$2:$C$256,MATCH(调查点描述!I563&amp;调查点描述!J563,lootrate_tbl!$A$2:$A$256&amp;lootrate_tbl!$B$2:$B$256,0))</f>
        <v>1.5</v>
      </c>
      <c r="G563" t="str">
        <f t="shared" si="87"/>
        <v>[collapse=查看详细][img]./mon_202310/09/i2Qjz7-8pvK2iT3cSsg-g0.jpg[/img][/collapse]</v>
      </c>
      <c r="H563" t="s">
        <v>1535</v>
      </c>
      <c r="I563">
        <v>0</v>
      </c>
      <c r="J563">
        <v>1</v>
      </c>
    </row>
    <row r="564" spans="1:10" x14ac:dyDescent="0.2">
      <c r="A564" t="s">
        <v>1406</v>
      </c>
      <c r="B564" t="s">
        <v>1413</v>
      </c>
      <c r="C564" t="s">
        <v>1414</v>
      </c>
      <c r="D564">
        <f t="shared" si="86"/>
        <v>2</v>
      </c>
      <c r="E564">
        <v>24</v>
      </c>
      <c r="F564" cm="1">
        <f t="array" ref="F564">INDEX(lootrate_tbl!$C$2:$C$256,MATCH(调查点描述!I564&amp;调查点描述!J564,lootrate_tbl!$A$2:$A$256&amp;lootrate_tbl!$B$2:$B$256,0))</f>
        <v>1.5</v>
      </c>
      <c r="G564" t="str">
        <f t="shared" si="87"/>
        <v>[collapse=查看详细][img]./mon_202310/09/i2Qqov7-cpy9K24T3cSsg-g0.jpg[/img][/collapse]</v>
      </c>
      <c r="H564" t="s">
        <v>1497</v>
      </c>
      <c r="I564">
        <v>0</v>
      </c>
      <c r="J564">
        <v>2</v>
      </c>
    </row>
    <row r="565" spans="1:10" x14ac:dyDescent="0.2">
      <c r="A565" t="s">
        <v>1406</v>
      </c>
      <c r="B565" t="s">
        <v>1415</v>
      </c>
      <c r="C565" t="s">
        <v>1416</v>
      </c>
      <c r="D565">
        <f t="shared" si="86"/>
        <v>1</v>
      </c>
      <c r="E565">
        <v>24</v>
      </c>
      <c r="F565" cm="1">
        <f t="array" ref="F565">INDEX(lootrate_tbl!$C$2:$C$256,MATCH(调查点描述!I565&amp;调查点描述!J565,lootrate_tbl!$A$2:$A$256&amp;lootrate_tbl!$B$2:$B$256,0))</f>
        <v>1.35</v>
      </c>
      <c r="G565" t="str">
        <f t="shared" si="87"/>
        <v>[collapse=查看详细][img]./mon_202310/09/i2Qqov7-9ntcZaT3cSsg-gj.jpg[/img][/collapse]</v>
      </c>
      <c r="H565" t="s">
        <v>1496</v>
      </c>
      <c r="I565">
        <v>1</v>
      </c>
      <c r="J565">
        <v>0</v>
      </c>
    </row>
    <row r="566" spans="1:10" x14ac:dyDescent="0.2">
      <c r="A566" t="s">
        <v>1406</v>
      </c>
      <c r="B566" t="s">
        <v>1417</v>
      </c>
      <c r="C566" t="s">
        <v>1418</v>
      </c>
      <c r="D566">
        <f t="shared" si="86"/>
        <v>1</v>
      </c>
      <c r="E566">
        <v>24</v>
      </c>
      <c r="F566" cm="1">
        <f t="array" ref="F566">INDEX(lootrate_tbl!$C$2:$C$256,MATCH(调查点描述!I566&amp;调查点描述!J566,lootrate_tbl!$A$2:$A$256&amp;lootrate_tbl!$B$2:$B$256,0))</f>
        <v>1.35</v>
      </c>
      <c r="G566" t="str">
        <f t="shared" si="87"/>
        <v>[collapse=查看详细][img]./mon_202310/09/i2Qqov7-8hg0K25T3cSsg-g0.jpg[/img][/collapse]</v>
      </c>
      <c r="H566" t="s">
        <v>1495</v>
      </c>
      <c r="I566">
        <v>1</v>
      </c>
      <c r="J566">
        <v>0</v>
      </c>
    </row>
    <row r="567" spans="1:10" x14ac:dyDescent="0.2">
      <c r="A567" t="s">
        <v>1406</v>
      </c>
      <c r="B567" t="s">
        <v>1544</v>
      </c>
      <c r="C567" t="s">
        <v>1543</v>
      </c>
      <c r="D567">
        <f t="shared" si="86"/>
        <v>1</v>
      </c>
      <c r="E567">
        <v>24</v>
      </c>
      <c r="F567" cm="1">
        <f t="array" ref="F567">INDEX(lootrate_tbl!$C$2:$C$256,MATCH(调查点描述!I567&amp;调查点描述!J567,lootrate_tbl!$A$2:$A$256&amp;lootrate_tbl!$B$2:$B$256,0))</f>
        <v>1.35</v>
      </c>
      <c r="G567" t="str">
        <f t="shared" si="87"/>
        <v>[collapse=查看详细][img]./mon_202310/09/i2Qcqbd-asx5K1jT3cSsg-g0.jpg[/img][/collapse]</v>
      </c>
      <c r="H567" t="s">
        <v>1494</v>
      </c>
      <c r="I567">
        <v>1</v>
      </c>
      <c r="J567">
        <v>0</v>
      </c>
    </row>
    <row r="568" spans="1:10" x14ac:dyDescent="0.2">
      <c r="A568" t="s">
        <v>1406</v>
      </c>
      <c r="B568" t="s">
        <v>1545</v>
      </c>
      <c r="C568" t="s">
        <v>1419</v>
      </c>
      <c r="D568">
        <f t="shared" si="86"/>
        <v>1</v>
      </c>
      <c r="E568">
        <v>24</v>
      </c>
      <c r="F568" cm="1">
        <f t="array" ref="F568">INDEX(lootrate_tbl!$C$2:$C$256,MATCH(调查点描述!I568&amp;调查点描述!J568,lootrate_tbl!$A$2:$A$256&amp;lootrate_tbl!$B$2:$B$256,0))</f>
        <v>1.5</v>
      </c>
      <c r="G568" t="str">
        <f t="shared" si="87"/>
        <v>[collapse=查看详细][img]./mon_202310/09/i2Qcqbc-d12sK22T3cSsg-g0.jpg[/img][/collapse]</v>
      </c>
      <c r="H568" t="s">
        <v>1493</v>
      </c>
      <c r="I568">
        <v>0</v>
      </c>
      <c r="J568">
        <v>1</v>
      </c>
    </row>
    <row r="569" spans="1:10" x14ac:dyDescent="0.2">
      <c r="A569" t="s">
        <v>1406</v>
      </c>
      <c r="B569" t="s">
        <v>1546</v>
      </c>
      <c r="C569" t="s">
        <v>1420</v>
      </c>
      <c r="D569">
        <f t="shared" si="86"/>
        <v>1</v>
      </c>
      <c r="E569">
        <v>24</v>
      </c>
      <c r="F569" cm="1">
        <f t="array" ref="F569">INDEX(lootrate_tbl!$C$2:$C$256,MATCH(调查点描述!I569&amp;调查点描述!J569,lootrate_tbl!$A$2:$A$256&amp;lootrate_tbl!$B$2:$B$256,0))</f>
        <v>1.5</v>
      </c>
      <c r="G569" t="str">
        <f t="shared" si="87"/>
        <v>[collapse=查看详细][img]./mon_202310/09/i2Qjz7-hif0K21T3cSsg-gm.jpg[/img][/collapse]</v>
      </c>
      <c r="H569" t="s">
        <v>1536</v>
      </c>
      <c r="I569">
        <v>0</v>
      </c>
      <c r="J569">
        <v>1</v>
      </c>
    </row>
    <row r="570" spans="1:10" x14ac:dyDescent="0.2">
      <c r="A570" t="s">
        <v>1406</v>
      </c>
      <c r="B570" t="s">
        <v>1547</v>
      </c>
      <c r="C570" t="s">
        <v>1421</v>
      </c>
      <c r="D570">
        <f t="shared" si="86"/>
        <v>1</v>
      </c>
      <c r="E570">
        <v>24</v>
      </c>
      <c r="F570" cm="1">
        <f t="array" ref="F570">INDEX(lootrate_tbl!$C$2:$C$256,MATCH(调查点描述!I570&amp;调查点描述!J570,lootrate_tbl!$A$2:$A$256&amp;lootrate_tbl!$B$2:$B$256,0))</f>
        <v>1.5</v>
      </c>
      <c r="G570" t="str">
        <f t="shared" si="87"/>
        <v>[collapse=查看详细][img]./mon_202310/09/i2Qcqba-earpK1zT3cSsg-gm.jpg[/img][/collapse]</v>
      </c>
      <c r="H570" t="s">
        <v>1492</v>
      </c>
      <c r="I570">
        <v>0</v>
      </c>
      <c r="J570">
        <v>1</v>
      </c>
    </row>
    <row r="571" spans="1:10" x14ac:dyDescent="0.2">
      <c r="A571" t="s">
        <v>1293</v>
      </c>
      <c r="B571" t="s">
        <v>1294</v>
      </c>
      <c r="C571" t="s">
        <v>1542</v>
      </c>
      <c r="D571">
        <f t="shared" si="86"/>
        <v>1</v>
      </c>
      <c r="E571">
        <v>24</v>
      </c>
      <c r="F571" cm="1">
        <f t="array" ref="F571">INDEX(lootrate_tbl!$C$2:$C$256,MATCH(调查点描述!I571&amp;调查点描述!J571,lootrate_tbl!$A$2:$A$256&amp;lootrate_tbl!$B$2:$B$256,0))</f>
        <v>1.35</v>
      </c>
      <c r="G571" t="str">
        <f t="shared" si="87"/>
        <v>[collapse=查看详细][img]./mon_202310/09/i2Qjz7-4887ZbT3cSsg-g0.jpg[/img][/collapse]</v>
      </c>
      <c r="H571" t="s">
        <v>1533</v>
      </c>
      <c r="I571">
        <v>1</v>
      </c>
      <c r="J571">
        <v>0</v>
      </c>
    </row>
    <row r="572" spans="1:10" x14ac:dyDescent="0.2">
      <c r="A572" t="s">
        <v>1293</v>
      </c>
      <c r="B572" t="s">
        <v>1295</v>
      </c>
      <c r="C572" t="s">
        <v>1296</v>
      </c>
      <c r="D572">
        <f t="shared" si="86"/>
        <v>1</v>
      </c>
      <c r="E572">
        <v>24</v>
      </c>
      <c r="F572" cm="1">
        <f t="array" ref="F572">INDEX(lootrate_tbl!$C$2:$C$256,MATCH(调查点描述!I572&amp;调查点描述!J572,lootrate_tbl!$A$2:$A$256&amp;lootrate_tbl!$B$2:$B$256,0))</f>
        <v>1.5</v>
      </c>
      <c r="G572" t="str">
        <f t="shared" si="87"/>
        <v>[collapse=查看详细][img]./mon_202310/09/i2Qjz7-5605K27T3cSsg-gm.jpg[/img][/collapse]</v>
      </c>
      <c r="H572" t="s">
        <v>1540</v>
      </c>
      <c r="I572">
        <v>0</v>
      </c>
      <c r="J572">
        <v>1</v>
      </c>
    </row>
    <row r="573" spans="1:10" x14ac:dyDescent="0.2">
      <c r="A573" t="s">
        <v>1293</v>
      </c>
      <c r="B573" t="s">
        <v>1297</v>
      </c>
      <c r="C573" t="s">
        <v>1298</v>
      </c>
      <c r="D573">
        <f t="shared" si="86"/>
        <v>2</v>
      </c>
      <c r="E573">
        <v>24</v>
      </c>
      <c r="F573" cm="1">
        <f t="array" ref="F573">INDEX(lootrate_tbl!$C$2:$C$256,MATCH(调查点描述!I573&amp;调查点描述!J573,lootrate_tbl!$A$2:$A$256&amp;lootrate_tbl!$B$2:$B$256,0))</f>
        <v>1.425</v>
      </c>
      <c r="G573" t="str">
        <f t="shared" si="87"/>
        <v>[collapse=查看详细][img]./mon_202310/12/i2Quwhs-k1lK24T3cSsg-gm.jpg[/img][/collapse]</v>
      </c>
      <c r="H573" t="s">
        <v>1559</v>
      </c>
      <c r="I573">
        <v>1</v>
      </c>
      <c r="J573">
        <v>1</v>
      </c>
    </row>
    <row r="574" spans="1:10" x14ac:dyDescent="0.2">
      <c r="A574" t="s">
        <v>1293</v>
      </c>
      <c r="B574" t="s">
        <v>1299</v>
      </c>
      <c r="C574" t="s">
        <v>1300</v>
      </c>
      <c r="D574">
        <f t="shared" si="86"/>
        <v>3</v>
      </c>
      <c r="E574">
        <v>24</v>
      </c>
      <c r="F574" cm="1">
        <f t="array" ref="F574">INDEX(lootrate_tbl!$C$2:$C$256,MATCH(调查点描述!I574&amp;调查点描述!J574,lootrate_tbl!$A$2:$A$256&amp;lootrate_tbl!$B$2:$B$256,0))</f>
        <v>1.4</v>
      </c>
      <c r="G574" t="str">
        <f t="shared" si="87"/>
        <v>[collapse=查看详细][img]./mon_202310/09/i2Qcqcp-4tomK2cT3cSsg-gm.jpg[/img][/collapse]</v>
      </c>
      <c r="H574" t="s">
        <v>1522</v>
      </c>
      <c r="I574">
        <v>2</v>
      </c>
      <c r="J574">
        <v>1</v>
      </c>
    </row>
    <row r="575" spans="1:10" x14ac:dyDescent="0.2">
      <c r="A575" t="s">
        <v>1293</v>
      </c>
      <c r="B575" t="s">
        <v>1301</v>
      </c>
      <c r="C575" t="s">
        <v>1302</v>
      </c>
      <c r="D575">
        <f t="shared" si="86"/>
        <v>2</v>
      </c>
      <c r="E575">
        <v>24</v>
      </c>
      <c r="F575" cm="1">
        <f t="array" ref="F575">INDEX(lootrate_tbl!$C$2:$C$256,MATCH(调查点描述!I575&amp;调查点描述!J575,lootrate_tbl!$A$2:$A$256&amp;lootrate_tbl!$B$2:$B$256,0))</f>
        <v>1.425</v>
      </c>
      <c r="G575" t="str">
        <f t="shared" si="87"/>
        <v>[collapse=查看详细][img]./mon_202310/09/i2Qcqco-61geK27T3cSsg-gm.jpg[/img][/collapse]</v>
      </c>
      <c r="H575" t="s">
        <v>1521</v>
      </c>
      <c r="I575">
        <v>1</v>
      </c>
      <c r="J575">
        <v>1</v>
      </c>
    </row>
    <row r="576" spans="1:10" x14ac:dyDescent="0.2">
      <c r="A576" t="s">
        <v>1406</v>
      </c>
      <c r="B576" t="s">
        <v>1548</v>
      </c>
      <c r="C576" t="s">
        <v>1553</v>
      </c>
      <c r="D576">
        <f>SUM(I576:J576)</f>
        <v>1</v>
      </c>
      <c r="E576">
        <v>24</v>
      </c>
      <c r="F576" cm="1">
        <f t="array" ref="F576">INDEX(lootrate_tbl!$C$2:$C$256,MATCH(调查点描述!I576&amp;调查点描述!J576,lootrate_tbl!$A$2:$A$256&amp;lootrate_tbl!$B$2:$B$256,0))</f>
        <v>1.5</v>
      </c>
      <c r="G576" t="str">
        <f>"[collapse=查看详细]"&amp;H576&amp;"[/collapse]"</f>
        <v>[collapse=查看详细][/collapse]</v>
      </c>
      <c r="I576">
        <v>0</v>
      </c>
      <c r="J576">
        <v>1</v>
      </c>
    </row>
    <row r="577" spans="1:10" x14ac:dyDescent="0.2">
      <c r="A577" t="s">
        <v>1406</v>
      </c>
      <c r="B577" t="s">
        <v>1549</v>
      </c>
      <c r="C577" t="s">
        <v>1552</v>
      </c>
      <c r="D577">
        <f>SUM(I577:J577)</f>
        <v>1</v>
      </c>
      <c r="E577">
        <v>24</v>
      </c>
      <c r="F577" cm="1">
        <f t="array" ref="F577">INDEX(lootrate_tbl!$C$2:$C$256,MATCH(调查点描述!I577&amp;调查点描述!J577,lootrate_tbl!$A$2:$A$256&amp;lootrate_tbl!$B$2:$B$256,0))</f>
        <v>1.5</v>
      </c>
      <c r="G577" t="str">
        <f>"[collapse=查看详细]"&amp;H577&amp;"[/collapse]"</f>
        <v>[collapse=查看详细][/collapse]</v>
      </c>
      <c r="I577">
        <v>0</v>
      </c>
      <c r="J577">
        <v>1</v>
      </c>
    </row>
    <row r="578" spans="1:10" x14ac:dyDescent="0.2">
      <c r="A578" t="s">
        <v>1406</v>
      </c>
      <c r="B578" t="s">
        <v>1550</v>
      </c>
      <c r="C578" t="s">
        <v>1551</v>
      </c>
      <c r="D578">
        <f>SUM(I578:J578)</f>
        <v>1</v>
      </c>
      <c r="E578">
        <v>24</v>
      </c>
      <c r="F578" cm="1">
        <f t="array" ref="F578">INDEX(lootrate_tbl!$C$2:$C$256,MATCH(调查点描述!I578&amp;调查点描述!J578,lootrate_tbl!$A$2:$A$256&amp;lootrate_tbl!$B$2:$B$256,0))</f>
        <v>1.35</v>
      </c>
      <c r="G578" t="str">
        <f>"[collapse=查看详细]"&amp;H578&amp;"[/collapse]"</f>
        <v>[collapse=查看详细][img]./mon_202310/09/i2Qcqbn-f1g8K2iT3cSsg-gm.jpg[/img][/collapse]</v>
      </c>
      <c r="H578" t="s">
        <v>1499</v>
      </c>
      <c r="I578">
        <v>1</v>
      </c>
      <c r="J578">
        <v>0</v>
      </c>
    </row>
    <row r="579" spans="1:10" x14ac:dyDescent="0.2">
      <c r="F579" t="e" cm="1">
        <f t="array" ref="F579">INDEX(lootrate_tbl!$C$2:$C$256,MATCH(调查点描述!I579&amp;调查点描述!J579,lootrate_tbl!$A$2:$A$256&amp;lootrate_tbl!$B$2:$B$256,0))</f>
        <v>#N/A</v>
      </c>
    </row>
    <row r="580" spans="1:10" x14ac:dyDescent="0.2">
      <c r="A580" t="s">
        <v>1303</v>
      </c>
      <c r="B580" t="s">
        <v>1304</v>
      </c>
      <c r="C580" t="s">
        <v>1305</v>
      </c>
      <c r="D580">
        <f t="shared" si="86"/>
        <v>1</v>
      </c>
      <c r="E580">
        <v>24</v>
      </c>
      <c r="F580" cm="1">
        <f t="array" ref="F580">INDEX(lootrate_tbl!$C$2:$C$256,MATCH(调查点描述!I580&amp;调查点描述!J580,lootrate_tbl!$A$2:$A$256&amp;lootrate_tbl!$B$2:$B$256,0))</f>
        <v>1.5</v>
      </c>
      <c r="G580" t="str">
        <f t="shared" si="87"/>
        <v>[collapse=查看详细][img]./mon_202310/09/i2Qjz7-2q5mK1mT3cSsg-g0.jpg[/img][/collapse]</v>
      </c>
      <c r="H580" t="s">
        <v>1532</v>
      </c>
      <c r="I580">
        <v>0</v>
      </c>
      <c r="J580">
        <v>1</v>
      </c>
    </row>
    <row r="581" spans="1:10" x14ac:dyDescent="0.2">
      <c r="A581" t="s">
        <v>1309</v>
      </c>
      <c r="B581" t="s">
        <v>1310</v>
      </c>
      <c r="C581" t="s">
        <v>1311</v>
      </c>
      <c r="D581">
        <f t="shared" si="86"/>
        <v>1</v>
      </c>
      <c r="E581">
        <v>24</v>
      </c>
      <c r="F581" cm="1">
        <f t="array" ref="F581">INDEX(lootrate_tbl!$C$2:$C$256,MATCH(调查点描述!I581&amp;调查点描述!J581,lootrate_tbl!$A$2:$A$256&amp;lootrate_tbl!$B$2:$B$256,0))</f>
        <v>1.5</v>
      </c>
      <c r="G581" t="str">
        <f t="shared" si="87"/>
        <v>[collapse=查看详细][img]./mon_202310/09/i2Qcqcl-e0oxK1lT3cSsg-g0.jpg[/img][/collapse]</v>
      </c>
      <c r="H581" t="s">
        <v>1519</v>
      </c>
      <c r="I581">
        <v>0</v>
      </c>
      <c r="J581">
        <v>1</v>
      </c>
    </row>
    <row r="582" spans="1:10" x14ac:dyDescent="0.2">
      <c r="A582" t="s">
        <v>1309</v>
      </c>
      <c r="B582" t="s">
        <v>1312</v>
      </c>
      <c r="C582" t="s">
        <v>1313</v>
      </c>
      <c r="D582">
        <f t="shared" si="86"/>
        <v>1</v>
      </c>
      <c r="E582">
        <v>24</v>
      </c>
      <c r="F582" cm="1">
        <f t="array" ref="F582">INDEX(lootrate_tbl!$C$2:$C$256,MATCH(调查点描述!I582&amp;调查点描述!J582,lootrate_tbl!$A$2:$A$256&amp;lootrate_tbl!$B$2:$B$256,0))</f>
        <v>1.5</v>
      </c>
      <c r="G582" t="str">
        <f t="shared" si="87"/>
        <v>[collapse=查看详细][img]./mon_202310/09/i2Qcqck-bufmK21T3cSsg-g0.jpg[/img][/collapse]</v>
      </c>
      <c r="H582" t="s">
        <v>1518</v>
      </c>
      <c r="I582">
        <v>0</v>
      </c>
      <c r="J582">
        <v>1</v>
      </c>
    </row>
    <row r="583" spans="1:10" x14ac:dyDescent="0.2">
      <c r="A583" t="s">
        <v>1309</v>
      </c>
      <c r="B583" t="s">
        <v>1314</v>
      </c>
      <c r="C583" t="s">
        <v>1315</v>
      </c>
      <c r="D583">
        <f t="shared" si="86"/>
        <v>1</v>
      </c>
      <c r="E583">
        <v>24</v>
      </c>
      <c r="F583" cm="1">
        <f t="array" ref="F583">INDEX(lootrate_tbl!$C$2:$C$256,MATCH(调查点描述!I583&amp;调查点描述!J583,lootrate_tbl!$A$2:$A$256&amp;lootrate_tbl!$B$2:$B$256,0))</f>
        <v>1.5</v>
      </c>
      <c r="G583" t="str">
        <f t="shared" si="87"/>
        <v>[collapse=查看详细][img]./mon_202310/09/i2Qcqcj-evr8K1nT3cSsg-g0.jpg[/img][/collapse]</v>
      </c>
      <c r="H583" t="s">
        <v>1517</v>
      </c>
      <c r="I583">
        <v>0</v>
      </c>
      <c r="J583">
        <v>1</v>
      </c>
    </row>
    <row r="584" spans="1:10" x14ac:dyDescent="0.2">
      <c r="A584" t="s">
        <v>1309</v>
      </c>
      <c r="B584" t="s">
        <v>1316</v>
      </c>
      <c r="C584" t="s">
        <v>1317</v>
      </c>
      <c r="D584">
        <f t="shared" si="86"/>
        <v>2</v>
      </c>
      <c r="E584">
        <v>24</v>
      </c>
      <c r="F584" cm="1">
        <f t="array" ref="F584">INDEX(lootrate_tbl!$C$2:$C$256,MATCH(调查点描述!I584&amp;调查点描述!J584,lootrate_tbl!$A$2:$A$256&amp;lootrate_tbl!$B$2:$B$256,0))</f>
        <v>1.5</v>
      </c>
      <c r="G584" t="str">
        <f t="shared" si="87"/>
        <v>[collapse=查看详细][img]./mon_202310/09/i2Qcqci-g0dhK1sT3cSsg-g0.jpg[/img][/collapse]</v>
      </c>
      <c r="H584" t="s">
        <v>1516</v>
      </c>
      <c r="I584">
        <v>0</v>
      </c>
      <c r="J584">
        <v>2</v>
      </c>
    </row>
    <row r="585" spans="1:10" x14ac:dyDescent="0.2">
      <c r="A585" t="s">
        <v>1309</v>
      </c>
      <c r="B585" t="s">
        <v>1318</v>
      </c>
      <c r="C585" t="s">
        <v>1319</v>
      </c>
      <c r="D585">
        <f t="shared" si="86"/>
        <v>1</v>
      </c>
      <c r="E585">
        <v>24</v>
      </c>
      <c r="F585" cm="1">
        <f t="array" ref="F585">INDEX(lootrate_tbl!$C$2:$C$256,MATCH(调查点描述!I585&amp;调查点描述!J585,lootrate_tbl!$A$2:$A$256&amp;lootrate_tbl!$B$2:$B$256,0))</f>
        <v>1.5</v>
      </c>
      <c r="G585" t="str">
        <f t="shared" si="87"/>
        <v>[collapse=查看详细][img]./mon_202310/09/i2Qcqch-g7xxK1sT3cSsg-g0.jpg[/img][/collapse]</v>
      </c>
      <c r="H585" t="s">
        <v>1515</v>
      </c>
      <c r="I585">
        <v>0</v>
      </c>
      <c r="J585">
        <v>1</v>
      </c>
    </row>
    <row r="586" spans="1:10" x14ac:dyDescent="0.2">
      <c r="A586" t="s">
        <v>1309</v>
      </c>
      <c r="B586" t="s">
        <v>1320</v>
      </c>
      <c r="C586" t="s">
        <v>1321</v>
      </c>
      <c r="D586">
        <f t="shared" si="86"/>
        <v>1</v>
      </c>
      <c r="E586">
        <v>24</v>
      </c>
      <c r="F586" cm="1">
        <f t="array" ref="F586">INDEX(lootrate_tbl!$C$2:$C$256,MATCH(调查点描述!I586&amp;调查点描述!J586,lootrate_tbl!$A$2:$A$256&amp;lootrate_tbl!$B$2:$B$256,0))</f>
        <v>1.35</v>
      </c>
      <c r="G586" t="str">
        <f t="shared" si="87"/>
        <v>[collapse=查看详细][img]./mon_202310/09/i2Qcqcg-fpwjK1mT3cSsg-g0.jpg[/img][/collapse]</v>
      </c>
      <c r="H586" t="s">
        <v>1514</v>
      </c>
      <c r="I586">
        <v>1</v>
      </c>
      <c r="J586">
        <v>0</v>
      </c>
    </row>
    <row r="587" spans="1:10" x14ac:dyDescent="0.2">
      <c r="A587" t="s">
        <v>1309</v>
      </c>
      <c r="B587" t="s">
        <v>1322</v>
      </c>
      <c r="C587" t="s">
        <v>1323</v>
      </c>
      <c r="D587">
        <f t="shared" si="86"/>
        <v>1</v>
      </c>
      <c r="E587">
        <v>24</v>
      </c>
      <c r="F587" cm="1">
        <f t="array" ref="F587">INDEX(lootrate_tbl!$C$2:$C$256,MATCH(调查点描述!I587&amp;调查点描述!J587,lootrate_tbl!$A$2:$A$256&amp;lootrate_tbl!$B$2:$B$256,0))</f>
        <v>1.35</v>
      </c>
      <c r="G587" t="str">
        <f t="shared" si="87"/>
        <v>[collapse=查看详细][img]./mon_202310/09/i2Qqov9-gudhK1xT3cSsg-g0.jpg[/img][/collapse]</v>
      </c>
      <c r="H587" t="s">
        <v>1513</v>
      </c>
      <c r="I587">
        <v>1</v>
      </c>
      <c r="J587">
        <v>0</v>
      </c>
    </row>
    <row r="588" spans="1:10" x14ac:dyDescent="0.2">
      <c r="A588" t="s">
        <v>1309</v>
      </c>
      <c r="B588" t="s">
        <v>1324</v>
      </c>
      <c r="C588" t="s">
        <v>1325</v>
      </c>
      <c r="D588">
        <f t="shared" ref="D588:D609" si="88">SUM(I588:J588)</f>
        <v>1</v>
      </c>
      <c r="E588">
        <v>24</v>
      </c>
      <c r="F588" cm="1">
        <f t="array" ref="F588">INDEX(lootrate_tbl!$C$2:$C$256,MATCH(调查点描述!I588&amp;调查点描述!J588,lootrate_tbl!$A$2:$A$256&amp;lootrate_tbl!$B$2:$B$256,0))</f>
        <v>1.35</v>
      </c>
      <c r="G588" t="str">
        <f t="shared" ref="G588:G656" si="89">"[collapse=查看详细]"&amp;H588&amp;"[/collapse]"</f>
        <v>[collapse=查看详细][img]./mon_202310/09/i2Qqov9-cc67K1hT3cSsg-g0.jpg[/img][/collapse]</v>
      </c>
      <c r="H588" t="s">
        <v>1512</v>
      </c>
      <c r="I588">
        <v>1</v>
      </c>
      <c r="J588">
        <v>0</v>
      </c>
    </row>
    <row r="589" spans="1:10" x14ac:dyDescent="0.2">
      <c r="A589" t="s">
        <v>1309</v>
      </c>
      <c r="B589" t="s">
        <v>1326</v>
      </c>
      <c r="C589" t="s">
        <v>1327</v>
      </c>
      <c r="D589">
        <f t="shared" si="88"/>
        <v>1</v>
      </c>
      <c r="E589">
        <v>24</v>
      </c>
      <c r="F589" cm="1">
        <f t="array" ref="F589">INDEX(lootrate_tbl!$C$2:$C$256,MATCH(调查点描述!I589&amp;调查点描述!J589,lootrate_tbl!$A$2:$A$256&amp;lootrate_tbl!$B$2:$B$256,0))</f>
        <v>1.35</v>
      </c>
      <c r="G589" t="str">
        <f t="shared" si="89"/>
        <v>[collapse=查看详细][img]./mon_202310/09/i2Qqov9-ddoqK1iT3cSsg-g0.jpg[/img][/collapse]</v>
      </c>
      <c r="H589" t="s">
        <v>1511</v>
      </c>
      <c r="I589">
        <v>1</v>
      </c>
      <c r="J589">
        <v>0</v>
      </c>
    </row>
    <row r="590" spans="1:10" x14ac:dyDescent="0.2">
      <c r="A590" t="s">
        <v>1309</v>
      </c>
      <c r="B590" t="s">
        <v>1328</v>
      </c>
      <c r="C590" t="s">
        <v>1329</v>
      </c>
      <c r="D590">
        <f t="shared" si="88"/>
        <v>1</v>
      </c>
      <c r="E590">
        <v>24</v>
      </c>
      <c r="F590" cm="1">
        <f t="array" ref="F590">INDEX(lootrate_tbl!$C$2:$C$256,MATCH(调查点描述!I590&amp;调查点描述!J590,lootrate_tbl!$A$2:$A$256&amp;lootrate_tbl!$B$2:$B$256,0))</f>
        <v>1.35</v>
      </c>
      <c r="G590" t="str">
        <f t="shared" si="89"/>
        <v>[collapse=查看详细][img]./mon_202310/09/i2Qqov9-btr1K1fT3cSsg-g0.jpg[/img][/collapse]</v>
      </c>
      <c r="H590" t="s">
        <v>1510</v>
      </c>
      <c r="I590">
        <v>1</v>
      </c>
      <c r="J590">
        <v>0</v>
      </c>
    </row>
    <row r="591" spans="1:10" ht="13.5" customHeight="1" x14ac:dyDescent="0.2">
      <c r="A591" t="s">
        <v>1306</v>
      </c>
      <c r="B591" t="s">
        <v>1307</v>
      </c>
      <c r="C591" t="s">
        <v>1308</v>
      </c>
      <c r="D591">
        <f t="shared" si="88"/>
        <v>2</v>
      </c>
      <c r="E591">
        <v>24</v>
      </c>
      <c r="F591" cm="1">
        <f t="array" ref="F591">INDEX(lootrate_tbl!$C$2:$C$256,MATCH(调查点描述!I591&amp;调查点描述!J591,lootrate_tbl!$A$2:$A$256&amp;lootrate_tbl!$B$2:$B$256,0))</f>
        <v>1.425</v>
      </c>
      <c r="G591" t="str">
        <f t="shared" si="89"/>
        <v>[collapse=查看详细][img]./mon_202310/09/i2Qcqcm-d111K1nT3cSsg-g0.jpg[/img][/collapse]</v>
      </c>
      <c r="H591" t="s">
        <v>1520</v>
      </c>
      <c r="I591">
        <v>1</v>
      </c>
      <c r="J591">
        <v>1</v>
      </c>
    </row>
    <row r="592" spans="1:10" x14ac:dyDescent="0.2">
      <c r="A592" t="s">
        <v>1398</v>
      </c>
      <c r="B592" t="s">
        <v>1399</v>
      </c>
      <c r="C592" t="s">
        <v>1400</v>
      </c>
      <c r="D592">
        <f t="shared" si="88"/>
        <v>1</v>
      </c>
      <c r="E592">
        <v>24</v>
      </c>
      <c r="F592" cm="1">
        <f t="array" ref="F592">INDEX(lootrate_tbl!$C$2:$C$256,MATCH(调查点描述!I592&amp;调查点描述!J592,lootrate_tbl!$A$2:$A$256&amp;lootrate_tbl!$B$2:$B$256,0))</f>
        <v>1.35</v>
      </c>
      <c r="G592" t="str">
        <f t="shared" si="89"/>
        <v>[collapse=查看详细][img]./mon_202310/09/i2Qjz7-dkobK1yT3cSsg-g0.jpg[/img][/collapse]</v>
      </c>
      <c r="H592" t="s">
        <v>1538</v>
      </c>
      <c r="I592">
        <v>1</v>
      </c>
      <c r="J592">
        <v>0</v>
      </c>
    </row>
    <row r="593" spans="1:10" x14ac:dyDescent="0.2">
      <c r="A593" t="s">
        <v>1398</v>
      </c>
      <c r="B593" t="s">
        <v>1401</v>
      </c>
      <c r="C593" t="s">
        <v>1541</v>
      </c>
      <c r="D593">
        <f t="shared" si="88"/>
        <v>1</v>
      </c>
      <c r="E593">
        <v>24</v>
      </c>
      <c r="F593" cm="1">
        <f t="array" ref="F593">INDEX(lootrate_tbl!$C$2:$C$256,MATCH(调查点描述!I593&amp;调查点描述!J593,lootrate_tbl!$A$2:$A$256&amp;lootrate_tbl!$B$2:$B$256,0))</f>
        <v>1.35</v>
      </c>
      <c r="G593" t="str">
        <f t="shared" si="89"/>
        <v>[collapse=查看详细][img]./mon_202310/09/i2Qqov6-cvuzK21T3cSsg-g0.jpg[/img][/collapse]</v>
      </c>
      <c r="H593" t="s">
        <v>1486</v>
      </c>
      <c r="I593">
        <v>1</v>
      </c>
      <c r="J593">
        <v>0</v>
      </c>
    </row>
    <row r="594" spans="1:10" x14ac:dyDescent="0.2">
      <c r="A594" t="s">
        <v>1398</v>
      </c>
      <c r="B594" t="s">
        <v>1402</v>
      </c>
      <c r="C594" t="s">
        <v>1403</v>
      </c>
      <c r="D594">
        <f t="shared" si="88"/>
        <v>1</v>
      </c>
      <c r="E594">
        <v>24</v>
      </c>
      <c r="F594" cm="1">
        <f t="array" ref="F594">INDEX(lootrate_tbl!$C$2:$C$256,MATCH(调查点描述!I594&amp;调查点描述!J594,lootrate_tbl!$A$2:$A$256&amp;lootrate_tbl!$B$2:$B$256,0))</f>
        <v>1.35</v>
      </c>
      <c r="G594" t="str">
        <f t="shared" si="89"/>
        <v>[collapse=查看详细][img]./mon_202310/09/i2Qqov6-9lplK1yT3cSsg-g0.jpg[/img][/collapse]</v>
      </c>
      <c r="H594" t="s">
        <v>1485</v>
      </c>
      <c r="I594">
        <v>1</v>
      </c>
      <c r="J594">
        <v>0</v>
      </c>
    </row>
    <row r="595" spans="1:10" x14ac:dyDescent="0.2">
      <c r="A595" t="s">
        <v>1398</v>
      </c>
      <c r="B595" t="s">
        <v>1404</v>
      </c>
      <c r="C595" t="s">
        <v>1405</v>
      </c>
      <c r="D595">
        <f t="shared" si="88"/>
        <v>1</v>
      </c>
      <c r="E595">
        <v>24</v>
      </c>
      <c r="F595" cm="1">
        <f t="array" ref="F595">INDEX(lootrate_tbl!$C$2:$C$256,MATCH(调查点描述!I595&amp;调查点描述!J595,lootrate_tbl!$A$2:$A$256&amp;lootrate_tbl!$B$2:$B$256,0))</f>
        <v>1.35</v>
      </c>
      <c r="G595" t="str">
        <f t="shared" si="89"/>
        <v>[collapse=查看详细][img]./mon_202310/09/i2Qjz7-8ig4K1sT3cSsg-g0.jpg[/img][/collapse]</v>
      </c>
      <c r="H595" t="s">
        <v>1539</v>
      </c>
      <c r="I595">
        <v>1</v>
      </c>
      <c r="J595">
        <v>0</v>
      </c>
    </row>
    <row r="596" spans="1:10" ht="13.5" customHeight="1" x14ac:dyDescent="0.2">
      <c r="F596" t="e" cm="1">
        <f t="array" ref="F596">INDEX(lootrate_tbl!$C$2:$C$256,MATCH(调查点描述!I596&amp;调查点描述!J596,lootrate_tbl!$A$2:$A$256&amp;lootrate_tbl!$B$2:$B$256,0))</f>
        <v>#N/A</v>
      </c>
    </row>
    <row r="597" spans="1:10" x14ac:dyDescent="0.2">
      <c r="A597" t="s">
        <v>1345</v>
      </c>
      <c r="B597" t="s">
        <v>1346</v>
      </c>
      <c r="C597" t="s">
        <v>1347</v>
      </c>
      <c r="D597">
        <f t="shared" si="88"/>
        <v>1</v>
      </c>
      <c r="E597">
        <v>24</v>
      </c>
      <c r="F597" cm="1">
        <f t="array" ref="F597">INDEX(lootrate_tbl!$C$2:$C$256,MATCH(调查点描述!I597&amp;调查点描述!J597,lootrate_tbl!$A$2:$A$256&amp;lootrate_tbl!$B$2:$B$256,0))</f>
        <v>1.35</v>
      </c>
      <c r="G597" t="str">
        <f t="shared" si="89"/>
        <v>[collapse=查看详细][img]./mon_202310/09/i2Qcqc3-i54jK2iT3cSsg-g0.jpg[/img][/collapse]</v>
      </c>
      <c r="H597" t="s">
        <v>1507</v>
      </c>
      <c r="I597">
        <v>1</v>
      </c>
      <c r="J597">
        <v>0</v>
      </c>
    </row>
    <row r="598" spans="1:10" x14ac:dyDescent="0.2">
      <c r="A598" t="s">
        <v>1345</v>
      </c>
      <c r="B598" t="s">
        <v>1348</v>
      </c>
      <c r="C598" t="s">
        <v>1349</v>
      </c>
      <c r="D598">
        <f t="shared" si="88"/>
        <v>3</v>
      </c>
      <c r="E598">
        <v>24</v>
      </c>
      <c r="F598" cm="1">
        <f t="array" ref="F598">INDEX(lootrate_tbl!$C$2:$C$256,MATCH(调查点描述!I598&amp;调查点描述!J598,lootrate_tbl!$A$2:$A$256&amp;lootrate_tbl!$B$2:$B$256,0))</f>
        <v>1.35</v>
      </c>
      <c r="G598" t="str">
        <f t="shared" si="89"/>
        <v>[collapse=查看详细][img]./mon_202310/09/i2Qcqc1-exclK20T3cSsg-g0.jpg[/img][/collapse]</v>
      </c>
      <c r="H598" t="s">
        <v>1506</v>
      </c>
      <c r="I598">
        <v>3</v>
      </c>
      <c r="J598">
        <v>0</v>
      </c>
    </row>
    <row r="599" spans="1:10" x14ac:dyDescent="0.2">
      <c r="A599" t="s">
        <v>1345</v>
      </c>
      <c r="B599" t="s">
        <v>1350</v>
      </c>
      <c r="C599" t="s">
        <v>1351</v>
      </c>
      <c r="D599">
        <f t="shared" si="88"/>
        <v>1</v>
      </c>
      <c r="E599">
        <v>24</v>
      </c>
      <c r="F599" cm="1">
        <f t="array" ref="F599">INDEX(lootrate_tbl!$C$2:$C$256,MATCH(调查点描述!I599&amp;调查点描述!J599,lootrate_tbl!$A$2:$A$256&amp;lootrate_tbl!$B$2:$B$256,0))</f>
        <v>1.35</v>
      </c>
      <c r="G599" t="str">
        <f t="shared" si="89"/>
        <v>[collapse=查看详细][img]./mon_202310/09/i2Qcqc0-bvhyK1vT3cSsg-gm.jpg[/img][/collapse]</v>
      </c>
      <c r="H599" t="s">
        <v>1505</v>
      </c>
      <c r="I599">
        <v>1</v>
      </c>
      <c r="J599">
        <v>0</v>
      </c>
    </row>
    <row r="600" spans="1:10" x14ac:dyDescent="0.2">
      <c r="A600" t="s">
        <v>1345</v>
      </c>
      <c r="B600" t="s">
        <v>1352</v>
      </c>
      <c r="C600" t="s">
        <v>1353</v>
      </c>
      <c r="D600">
        <f t="shared" si="88"/>
        <v>1</v>
      </c>
      <c r="E600">
        <v>24</v>
      </c>
      <c r="F600" cm="1">
        <f t="array" ref="F600">INDEX(lootrate_tbl!$C$2:$C$256,MATCH(调查点描述!I600&amp;调查点描述!J600,lootrate_tbl!$A$2:$A$256&amp;lootrate_tbl!$B$2:$B$256,0))</f>
        <v>1.35</v>
      </c>
      <c r="G600" t="str">
        <f t="shared" si="89"/>
        <v>[collapse=查看详细][img]./mon_202310/09/i2Qqov8-i515K2fT3cSsg-g0.jpg[/img][/collapse]</v>
      </c>
      <c r="H600" t="s">
        <v>1504</v>
      </c>
      <c r="I600">
        <v>1</v>
      </c>
      <c r="J600">
        <v>0</v>
      </c>
    </row>
    <row r="601" spans="1:10" x14ac:dyDescent="0.2">
      <c r="A601" t="s">
        <v>1345</v>
      </c>
      <c r="B601" t="s">
        <v>1354</v>
      </c>
      <c r="C601" t="s">
        <v>1355</v>
      </c>
      <c r="D601">
        <f t="shared" si="88"/>
        <v>1</v>
      </c>
      <c r="E601">
        <v>24</v>
      </c>
      <c r="F601" cm="1">
        <f t="array" ref="F601">INDEX(lootrate_tbl!$C$2:$C$256,MATCH(调查点描述!I601&amp;调查点描述!J601,lootrate_tbl!$A$2:$A$256&amp;lootrate_tbl!$B$2:$B$256,0))</f>
        <v>1.35</v>
      </c>
      <c r="G601" t="str">
        <f t="shared" si="89"/>
        <v>[collapse=查看详细][img]./mon_202310/09/i2Qqov8-kvzbK2sT3cSsg-g0.jpg[/img][/collapse]</v>
      </c>
      <c r="H601" t="s">
        <v>1503</v>
      </c>
      <c r="I601">
        <v>1</v>
      </c>
      <c r="J601">
        <v>0</v>
      </c>
    </row>
    <row r="602" spans="1:10" x14ac:dyDescent="0.2">
      <c r="A602" t="s">
        <v>1345</v>
      </c>
      <c r="B602" t="s">
        <v>1356</v>
      </c>
      <c r="C602" t="s">
        <v>1357</v>
      </c>
      <c r="D602">
        <f t="shared" si="88"/>
        <v>2</v>
      </c>
      <c r="E602">
        <v>24</v>
      </c>
      <c r="F602" cm="1">
        <f t="array" ref="F602">INDEX(lootrate_tbl!$C$2:$C$256,MATCH(调查点描述!I602&amp;调查点描述!J602,lootrate_tbl!$A$2:$A$256&amp;lootrate_tbl!$B$2:$B$256,0))</f>
        <v>1.35</v>
      </c>
      <c r="G602" t="str">
        <f t="shared" si="89"/>
        <v>[collapse=查看详细][img]./mon_202310/09/i2Qqov8-idozK2gT3cSsg-g0.jpg[/img][/collapse]</v>
      </c>
      <c r="H602" t="s">
        <v>1502</v>
      </c>
      <c r="I602">
        <v>2</v>
      </c>
      <c r="J602">
        <v>0</v>
      </c>
    </row>
    <row r="603" spans="1:10" x14ac:dyDescent="0.2">
      <c r="A603" t="s">
        <v>1345</v>
      </c>
      <c r="B603" t="s">
        <v>1358</v>
      </c>
      <c r="C603" t="s">
        <v>1359</v>
      </c>
      <c r="D603">
        <f t="shared" si="88"/>
        <v>2</v>
      </c>
      <c r="E603">
        <v>24</v>
      </c>
      <c r="F603" cm="1">
        <f t="array" ref="F603">INDEX(lootrate_tbl!$C$2:$C$256,MATCH(调查点描述!I603&amp;调查点描述!J603,lootrate_tbl!$A$2:$A$256&amp;lootrate_tbl!$B$2:$B$256,0))</f>
        <v>1.35</v>
      </c>
      <c r="G603" t="str">
        <f t="shared" si="89"/>
        <v>[collapse=查看详细][img]./mon_202310/09/i2Qcqbs-j4mnK2bT3cSsg-g0.jpg[/img][/collapse]</v>
      </c>
      <c r="H603" t="s">
        <v>1501</v>
      </c>
      <c r="I603">
        <v>2</v>
      </c>
      <c r="J603">
        <v>0</v>
      </c>
    </row>
    <row r="604" spans="1:10" x14ac:dyDescent="0.2">
      <c r="A604" t="s">
        <v>1345</v>
      </c>
      <c r="B604" t="s">
        <v>1360</v>
      </c>
      <c r="C604" t="s">
        <v>1361</v>
      </c>
      <c r="D604">
        <f t="shared" si="88"/>
        <v>1</v>
      </c>
      <c r="E604">
        <v>24</v>
      </c>
      <c r="F604" cm="1">
        <f t="array" ref="F604">INDEX(lootrate_tbl!$C$2:$C$256,MATCH(调查点描述!I604&amp;调查点描述!J604,lootrate_tbl!$A$2:$A$256&amp;lootrate_tbl!$B$2:$B$256,0))</f>
        <v>1.35</v>
      </c>
      <c r="G604" t="str">
        <f t="shared" si="89"/>
        <v>[collapse=查看详细][img]./mon_202310/09/i2Qcqbp-fykgK2iT3cSsg-gm.jpg[/img][/collapse]</v>
      </c>
      <c r="H604" t="s">
        <v>1500</v>
      </c>
      <c r="I604">
        <v>1</v>
      </c>
      <c r="J604">
        <v>0</v>
      </c>
    </row>
    <row r="605" spans="1:10" x14ac:dyDescent="0.2">
      <c r="A605" t="s">
        <v>1290</v>
      </c>
      <c r="B605" t="s">
        <v>1291</v>
      </c>
      <c r="C605" t="s">
        <v>1292</v>
      </c>
      <c r="D605">
        <f t="shared" si="88"/>
        <v>2</v>
      </c>
      <c r="E605">
        <v>24</v>
      </c>
      <c r="F605" cm="1">
        <f t="array" ref="F605">INDEX(lootrate_tbl!$C$2:$C$256,MATCH(调查点描述!I605&amp;调查点描述!J605,lootrate_tbl!$A$2:$A$256&amp;lootrate_tbl!$B$2:$B$256,0))</f>
        <v>1.35</v>
      </c>
      <c r="G605" t="str">
        <f t="shared" si="89"/>
        <v>[collapse=查看详细][img]./mon_202310/09/i2Qcqb7-etswK1tT3cSsg-g0.jpg[/img][/collapse]</v>
      </c>
      <c r="H605" t="s">
        <v>1490</v>
      </c>
      <c r="I605">
        <v>2</v>
      </c>
      <c r="J605">
        <v>0</v>
      </c>
    </row>
    <row r="606" spans="1:10" x14ac:dyDescent="0.2">
      <c r="A606" t="s">
        <v>1447</v>
      </c>
      <c r="B606" t="s">
        <v>1448</v>
      </c>
      <c r="C606" t="s">
        <v>1449</v>
      </c>
      <c r="D606">
        <f t="shared" si="88"/>
        <v>2</v>
      </c>
      <c r="E606">
        <v>24</v>
      </c>
      <c r="F606" cm="1">
        <f t="array" ref="F606">INDEX(lootrate_tbl!$C$2:$C$256,MATCH(调查点描述!I606&amp;调查点描述!J606,lootrate_tbl!$A$2:$A$256&amp;lootrate_tbl!$B$2:$B$256,0))</f>
        <v>1.35</v>
      </c>
      <c r="G606" t="str">
        <f t="shared" si="89"/>
        <v>[collapse=查看详细][img]./mon_202310/09/i2Qcqb6-2y48ZcT3cSsg-g0.jpg[/img][/collapse]</v>
      </c>
      <c r="H606" t="s">
        <v>1489</v>
      </c>
      <c r="I606">
        <v>2</v>
      </c>
      <c r="J606">
        <v>0</v>
      </c>
    </row>
    <row r="607" spans="1:10" x14ac:dyDescent="0.2">
      <c r="A607" t="s">
        <v>1447</v>
      </c>
      <c r="B607" t="s">
        <v>1450</v>
      </c>
      <c r="C607" t="s">
        <v>1451</v>
      </c>
      <c r="D607">
        <f t="shared" si="88"/>
        <v>1</v>
      </c>
      <c r="E607">
        <v>24</v>
      </c>
      <c r="F607" cm="1">
        <f t="array" ref="F607">INDEX(lootrate_tbl!$C$2:$C$256,MATCH(调查点描述!I607&amp;调查点描述!J607,lootrate_tbl!$A$2:$A$256&amp;lootrate_tbl!$B$2:$B$256,0))</f>
        <v>1.5</v>
      </c>
      <c r="G607" t="str">
        <f t="shared" si="89"/>
        <v>[collapse=查看详细][img]./mon_202310/09/i2Qcqb4-9sjjK2hT3cSsg-g0.jpg[/img][/collapse]</v>
      </c>
      <c r="H607" t="s">
        <v>1488</v>
      </c>
      <c r="I607">
        <v>0</v>
      </c>
      <c r="J607">
        <v>1</v>
      </c>
    </row>
    <row r="608" spans="1:10" x14ac:dyDescent="0.2">
      <c r="F608" t="e" cm="1">
        <f t="array" ref="F608">INDEX(lootrate_tbl!$C$2:$C$256,MATCH(调查点描述!I608&amp;调查点描述!J608,lootrate_tbl!$A$2:$A$256&amp;lootrate_tbl!$B$2:$B$256,0))</f>
        <v>#N/A</v>
      </c>
    </row>
    <row r="609" spans="1:10" x14ac:dyDescent="0.2">
      <c r="A609" t="s">
        <v>1342</v>
      </c>
      <c r="B609" t="s">
        <v>1343</v>
      </c>
      <c r="C609" t="s">
        <v>1344</v>
      </c>
      <c r="D609">
        <f t="shared" si="88"/>
        <v>1</v>
      </c>
      <c r="E609">
        <v>24</v>
      </c>
      <c r="F609" cm="1">
        <f t="array" ref="F609">INDEX(lootrate_tbl!$C$2:$C$256,MATCH(调查点描述!I609&amp;调查点描述!J609,lootrate_tbl!$A$2:$A$256&amp;lootrate_tbl!$B$2:$B$256,0))</f>
        <v>1.5</v>
      </c>
      <c r="G609" t="str">
        <f t="shared" si="89"/>
        <v>[collapse=查看详细][img]./mon_202310/09/i2Qcqb8-c8esK1zT3cSsg-g0.jpg[/img][/collapse]</v>
      </c>
      <c r="H609" t="s">
        <v>1491</v>
      </c>
      <c r="I609">
        <v>0</v>
      </c>
      <c r="J609">
        <v>1</v>
      </c>
    </row>
    <row r="610" spans="1:10" x14ac:dyDescent="0.2">
      <c r="F610" t="e" cm="1">
        <f t="array" ref="F610">INDEX(lootrate_tbl!$C$2:$C$256,MATCH(调查点描述!I610&amp;调查点描述!J610,lootrate_tbl!$A$2:$A$256&amp;lootrate_tbl!$B$2:$B$256,0))</f>
        <v>#N/A</v>
      </c>
    </row>
    <row r="611" spans="1:10" x14ac:dyDescent="0.2">
      <c r="A611" t="s">
        <v>1826</v>
      </c>
      <c r="B611" t="s">
        <v>1827</v>
      </c>
      <c r="C611" t="s">
        <v>1828</v>
      </c>
      <c r="D611">
        <f t="shared" ref="D611:D656" si="90">SUM(I611:J611)</f>
        <v>1</v>
      </c>
      <c r="E611" t="s">
        <v>548</v>
      </c>
      <c r="F611" cm="1">
        <f t="array" ref="F611">INDEX(lootrate_tbl!$C$2:$C$256,MATCH(调查点描述!I611&amp;调查点描述!J611,lootrate_tbl!$A$2:$A$256&amp;lootrate_tbl!$B$2:$B$256,0))</f>
        <v>1.35</v>
      </c>
      <c r="G611" t="str">
        <f t="shared" si="89"/>
        <v>[collapse=查看详细][img]./mon_202311/14/i2Qr9lf-81i8K2rT3cSsg-g0.jpg[/img][/collapse]</v>
      </c>
      <c r="H611" t="s">
        <v>1896</v>
      </c>
      <c r="I611">
        <v>1</v>
      </c>
      <c r="J611">
        <v>0</v>
      </c>
    </row>
    <row r="612" spans="1:10" x14ac:dyDescent="0.2">
      <c r="A612" t="s">
        <v>1826</v>
      </c>
      <c r="B612" t="s">
        <v>1829</v>
      </c>
      <c r="C612" t="s">
        <v>1830</v>
      </c>
      <c r="D612">
        <f t="shared" si="90"/>
        <v>2</v>
      </c>
      <c r="E612">
        <v>24</v>
      </c>
      <c r="F612" cm="1">
        <f t="array" ref="F612">INDEX(lootrate_tbl!$C$2:$C$256,MATCH(调查点描述!I612&amp;调查点描述!J612,lootrate_tbl!$A$2:$A$256&amp;lootrate_tbl!$B$2:$B$256,0))</f>
        <v>1.35</v>
      </c>
      <c r="G612" t="str">
        <f t="shared" si="89"/>
        <v>[collapse=查看详细][img]./mon_202311/14/i2Qr9lf-3ntuZaT3cSsg-gj.jpg[/img][/collapse]</v>
      </c>
      <c r="H612" t="s">
        <v>1894</v>
      </c>
      <c r="I612">
        <v>2</v>
      </c>
      <c r="J612">
        <v>0</v>
      </c>
    </row>
    <row r="613" spans="1:10" x14ac:dyDescent="0.2">
      <c r="A613" t="s">
        <v>1826</v>
      </c>
      <c r="B613" t="s">
        <v>1831</v>
      </c>
      <c r="C613" t="s">
        <v>1832</v>
      </c>
      <c r="D613">
        <f t="shared" si="90"/>
        <v>2</v>
      </c>
      <c r="E613">
        <v>24</v>
      </c>
      <c r="F613" cm="1">
        <f t="array" ref="F613">INDEX(lootrate_tbl!$C$2:$C$256,MATCH(调查点描述!I613&amp;调查点描述!J613,lootrate_tbl!$A$2:$A$256&amp;lootrate_tbl!$B$2:$B$256,0))</f>
        <v>1.35</v>
      </c>
      <c r="G613" t="str">
        <f t="shared" si="89"/>
        <v>[collapse=查看详细][img]./mon_202311/14/i2Qr9lf-2irpK2eT3cSsg-gj.jpg[/img][/collapse]</v>
      </c>
      <c r="H613" t="s">
        <v>1895</v>
      </c>
      <c r="I613">
        <v>2</v>
      </c>
      <c r="J613">
        <v>0</v>
      </c>
    </row>
    <row r="614" spans="1:10" x14ac:dyDescent="0.2">
      <c r="A614" t="s">
        <v>1826</v>
      </c>
      <c r="B614" t="s">
        <v>1833</v>
      </c>
      <c r="C614" t="s">
        <v>1834</v>
      </c>
      <c r="D614">
        <f t="shared" si="90"/>
        <v>1</v>
      </c>
      <c r="E614">
        <v>12</v>
      </c>
      <c r="F614" cm="1">
        <f t="array" ref="F614">INDEX(lootrate_tbl!$C$2:$C$256,MATCH(调查点描述!I614&amp;调查点描述!J614,lootrate_tbl!$A$2:$A$256&amp;lootrate_tbl!$B$2:$B$256,0))</f>
        <v>1.5</v>
      </c>
      <c r="G614" t="str">
        <f t="shared" si="89"/>
        <v>[collapse=查看详细][img]./mon_202311/14/i2Qr9lf-kx22K2pT3cSsg-gj.jpg[/img][/collapse]</v>
      </c>
      <c r="H614" t="s">
        <v>1892</v>
      </c>
      <c r="I614">
        <v>0</v>
      </c>
      <c r="J614">
        <v>1</v>
      </c>
    </row>
    <row r="615" spans="1:10" x14ac:dyDescent="0.2">
      <c r="A615" t="s">
        <v>1826</v>
      </c>
      <c r="B615" t="s">
        <v>1835</v>
      </c>
      <c r="C615" t="s">
        <v>1836</v>
      </c>
      <c r="D615">
        <f t="shared" si="90"/>
        <v>1</v>
      </c>
      <c r="E615">
        <v>24</v>
      </c>
      <c r="F615" cm="1">
        <f t="array" ref="F615">INDEX(lootrate_tbl!$C$2:$C$256,MATCH(调查点描述!I615&amp;调查点描述!J615,lootrate_tbl!$A$2:$A$256&amp;lootrate_tbl!$B$2:$B$256,0))</f>
        <v>1.5</v>
      </c>
      <c r="G615" t="str">
        <f t="shared" si="89"/>
        <v>[collapse=查看详细][img]./mon_202311/14/i2Qr9lf-418iZbT3cSsg-gj.jpg[/img][/collapse]</v>
      </c>
      <c r="H615" t="s">
        <v>1893</v>
      </c>
      <c r="I615">
        <v>0</v>
      </c>
      <c r="J615">
        <v>1</v>
      </c>
    </row>
    <row r="616" spans="1:10" x14ac:dyDescent="0.2">
      <c r="A616" t="s">
        <v>1826</v>
      </c>
      <c r="B616" t="s">
        <v>1837</v>
      </c>
      <c r="C616" t="s">
        <v>1838</v>
      </c>
      <c r="D616">
        <f t="shared" si="90"/>
        <v>1</v>
      </c>
      <c r="E616">
        <v>12</v>
      </c>
      <c r="F616" cm="1">
        <f t="array" ref="F616">INDEX(lootrate_tbl!$C$2:$C$256,MATCH(调查点描述!I616&amp;调查点描述!J616,lootrate_tbl!$A$2:$A$256&amp;lootrate_tbl!$B$2:$B$256,0))</f>
        <v>1.5</v>
      </c>
      <c r="G616" t="str">
        <f t="shared" si="89"/>
        <v>[collapse=查看详细][img]./mon_202311/13/i2Qr95x-95zsK2qT3cSsg-gj.jpg[/img][/collapse]</v>
      </c>
      <c r="H616" t="s">
        <v>1912</v>
      </c>
      <c r="I616">
        <v>0</v>
      </c>
      <c r="J616">
        <v>1</v>
      </c>
    </row>
    <row r="617" spans="1:10" x14ac:dyDescent="0.2">
      <c r="F617" t="e" cm="1">
        <f t="array" ref="F617">INDEX(lootrate_tbl!$C$2:$C$256,MATCH(调查点描述!I617&amp;调查点描述!J617,lootrate_tbl!$A$2:$A$256&amp;lootrate_tbl!$B$2:$B$256,0))</f>
        <v>#N/A</v>
      </c>
    </row>
    <row r="618" spans="1:10" x14ac:dyDescent="0.2">
      <c r="A618" t="s">
        <v>1875</v>
      </c>
      <c r="B618" t="s">
        <v>1876</v>
      </c>
      <c r="C618" t="s">
        <v>1877</v>
      </c>
      <c r="D618">
        <f t="shared" si="90"/>
        <v>1</v>
      </c>
      <c r="E618" t="s">
        <v>548</v>
      </c>
      <c r="F618" cm="1">
        <f t="array" ref="F618">INDEX(lootrate_tbl!$C$2:$C$256,MATCH(调查点描述!I618&amp;调查点描述!J618,lootrate_tbl!$A$2:$A$256&amp;lootrate_tbl!$B$2:$B$256,0))</f>
        <v>1.35</v>
      </c>
      <c r="G618" t="str">
        <f t="shared" ref="G618:G619" si="91">"[collapse=查看详细]"&amp;H618&amp;"[/collapse]"</f>
        <v>[collapse=查看详细][img]./mon_202311/13/i2Qr95x-bk8fZbT3cSsg-gj.jpg[/img][/collapse]</v>
      </c>
      <c r="H618" t="s">
        <v>1913</v>
      </c>
      <c r="I618">
        <v>1</v>
      </c>
      <c r="J618">
        <v>0</v>
      </c>
    </row>
    <row r="619" spans="1:10" x14ac:dyDescent="0.2">
      <c r="A619" t="s">
        <v>1875</v>
      </c>
      <c r="B619" t="s">
        <v>1878</v>
      </c>
      <c r="C619" t="s">
        <v>1928</v>
      </c>
      <c r="D619">
        <f t="shared" si="90"/>
        <v>2</v>
      </c>
      <c r="E619" t="s">
        <v>548</v>
      </c>
      <c r="F619" cm="1">
        <f t="array" ref="F619">INDEX(lootrate_tbl!$C$2:$C$256,MATCH(调查点描述!I619&amp;调查点描述!J619,lootrate_tbl!$A$2:$A$256&amp;lootrate_tbl!$B$2:$B$256,0))</f>
        <v>1.35</v>
      </c>
      <c r="G619" t="str">
        <f t="shared" si="91"/>
        <v>[collapse=查看详细][img]./mon_202311/15/i2Qub5s-5sd1K2lT3cSsg-g0.jpg[/img][/collapse]</v>
      </c>
      <c r="H619" t="s">
        <v>1926</v>
      </c>
      <c r="I619">
        <v>2</v>
      </c>
      <c r="J619">
        <v>0</v>
      </c>
    </row>
    <row r="620" spans="1:10" x14ac:dyDescent="0.2">
      <c r="F620" t="e" cm="1">
        <f t="array" ref="F620">INDEX(lootrate_tbl!$C$2:$C$256,MATCH(调查点描述!I620&amp;调查点描述!J620,lootrate_tbl!$A$2:$A$256&amp;lootrate_tbl!$B$2:$B$256,0))</f>
        <v>#N/A</v>
      </c>
    </row>
    <row r="621" spans="1:10" x14ac:dyDescent="0.2">
      <c r="A621" t="s">
        <v>1879</v>
      </c>
      <c r="B621" t="s">
        <v>1880</v>
      </c>
      <c r="C621" t="s">
        <v>1881</v>
      </c>
      <c r="D621">
        <f t="shared" si="90"/>
        <v>2</v>
      </c>
      <c r="E621">
        <v>24</v>
      </c>
      <c r="F621" cm="1">
        <f t="array" ref="F621">INDEX(lootrate_tbl!$C$2:$C$256,MATCH(调查点描述!I621&amp;调查点描述!J621,lootrate_tbl!$A$2:$A$256&amp;lootrate_tbl!$B$2:$B$256,0))</f>
        <v>1.5</v>
      </c>
      <c r="G621" t="str">
        <f t="shared" ref="G621" si="92">"[collapse=查看详细]"&amp;H621&amp;"[/collapse]"</f>
        <v>[collapse=查看详细][img]./mon_202311/13/i2Qr95x-32ddK1sT3cSsg-gj.jpg[/img][/collapse]</v>
      </c>
      <c r="H621" t="s">
        <v>1898</v>
      </c>
      <c r="I621">
        <v>0</v>
      </c>
      <c r="J621">
        <v>2</v>
      </c>
    </row>
    <row r="622" spans="1:10" x14ac:dyDescent="0.2">
      <c r="A622" t="s">
        <v>1879</v>
      </c>
      <c r="B622" t="s">
        <v>1882</v>
      </c>
      <c r="C622" t="s">
        <v>1883</v>
      </c>
      <c r="D622">
        <f t="shared" si="90"/>
        <v>1</v>
      </c>
      <c r="E622">
        <v>24</v>
      </c>
      <c r="F622" cm="1">
        <f t="array" ref="F622">INDEX(lootrate_tbl!$C$2:$C$256,MATCH(调查点描述!I622&amp;调查点描述!J622,lootrate_tbl!$A$2:$A$256&amp;lootrate_tbl!$B$2:$B$256,0))</f>
        <v>1.5</v>
      </c>
      <c r="G622" t="str">
        <f t="shared" ref="G622:G626" si="93">"[collapse=查看详细]"&amp;H622&amp;"[/collapse]"</f>
        <v>[collapse=查看详细][img]./mon_202311/13/i2Qr95x-6b16K2sT3cSsg-gj.jpg[/img][/collapse]</v>
      </c>
      <c r="H622" t="s">
        <v>1899</v>
      </c>
      <c r="I622">
        <v>0</v>
      </c>
      <c r="J622">
        <v>1</v>
      </c>
    </row>
    <row r="623" spans="1:10" x14ac:dyDescent="0.2">
      <c r="A623" t="s">
        <v>1879</v>
      </c>
      <c r="B623" t="s">
        <v>1884</v>
      </c>
      <c r="C623" t="s">
        <v>1885</v>
      </c>
      <c r="D623">
        <f t="shared" si="90"/>
        <v>2</v>
      </c>
      <c r="E623">
        <v>24</v>
      </c>
      <c r="F623" cm="1">
        <f t="array" ref="F623">INDEX(lootrate_tbl!$C$2:$C$256,MATCH(调查点描述!I623&amp;调查点描述!J623,lootrate_tbl!$A$2:$A$256&amp;lootrate_tbl!$B$2:$B$256,0))</f>
        <v>1.425</v>
      </c>
      <c r="G623" t="str">
        <f t="shared" si="93"/>
        <v>[collapse=查看详细][img]./mon_202311/13/i2Qr95x-9fmoK2cT3cSsg-gj.jpg[/img][/collapse]</v>
      </c>
      <c r="H623" t="s">
        <v>1900</v>
      </c>
      <c r="I623">
        <v>1</v>
      </c>
      <c r="J623">
        <v>1</v>
      </c>
    </row>
    <row r="624" spans="1:10" x14ac:dyDescent="0.2">
      <c r="A624" t="s">
        <v>1879</v>
      </c>
      <c r="B624" t="s">
        <v>1886</v>
      </c>
      <c r="C624" t="s">
        <v>1887</v>
      </c>
      <c r="D624">
        <f t="shared" si="90"/>
        <v>2</v>
      </c>
      <c r="E624">
        <v>24</v>
      </c>
      <c r="F624" cm="1">
        <f t="array" ref="F624">INDEX(lootrate_tbl!$C$2:$C$256,MATCH(调查点描述!I624&amp;调查点描述!J624,lootrate_tbl!$A$2:$A$256&amp;lootrate_tbl!$B$2:$B$256,0))</f>
        <v>1.5</v>
      </c>
      <c r="G624" t="str">
        <f t="shared" si="93"/>
        <v>[collapse=查看详细][img]./mon_202311/13/i2Qr95x-9q1sK1wT3cSsg-gj.jpg[/img][/collapse]</v>
      </c>
      <c r="H624" t="s">
        <v>1901</v>
      </c>
      <c r="I624">
        <v>0</v>
      </c>
      <c r="J624">
        <v>2</v>
      </c>
    </row>
    <row r="625" spans="1:10" x14ac:dyDescent="0.2">
      <c r="A625" t="s">
        <v>1879</v>
      </c>
      <c r="B625" t="s">
        <v>1888</v>
      </c>
      <c r="C625" t="s">
        <v>1889</v>
      </c>
      <c r="D625">
        <f t="shared" si="90"/>
        <v>1</v>
      </c>
      <c r="E625">
        <v>24</v>
      </c>
      <c r="F625" cm="1">
        <f t="array" ref="F625">INDEX(lootrate_tbl!$C$2:$C$256,MATCH(调查点描述!I625&amp;调查点描述!J625,lootrate_tbl!$A$2:$A$256&amp;lootrate_tbl!$B$2:$B$256,0))</f>
        <v>1.35</v>
      </c>
      <c r="G625" t="str">
        <f t="shared" si="93"/>
        <v>[collapse=查看详细][img]./mon_202311/13/i2Qr95x-dlw1K1yT3cSsg-gj.jpg[/img][/collapse]</v>
      </c>
      <c r="H625" t="s">
        <v>1902</v>
      </c>
      <c r="I625">
        <v>1</v>
      </c>
      <c r="J625">
        <v>0</v>
      </c>
    </row>
    <row r="626" spans="1:10" x14ac:dyDescent="0.2">
      <c r="A626" t="s">
        <v>1879</v>
      </c>
      <c r="B626" t="s">
        <v>1890</v>
      </c>
      <c r="C626" t="s">
        <v>1891</v>
      </c>
      <c r="D626">
        <f t="shared" si="90"/>
        <v>1</v>
      </c>
      <c r="E626">
        <v>24</v>
      </c>
      <c r="F626" cm="1">
        <f t="array" ref="F626">INDEX(lootrate_tbl!$C$2:$C$256,MATCH(调查点描述!I626&amp;调查点描述!J626,lootrate_tbl!$A$2:$A$256&amp;lootrate_tbl!$B$2:$B$256,0))</f>
        <v>1.35</v>
      </c>
      <c r="G626" t="str">
        <f t="shared" si="93"/>
        <v>[collapse=查看详细][img]./mon_202311/13/i2Qr95x-dlw1K1yT3cSsg-gj.jpg[/img][/collapse]</v>
      </c>
      <c r="H626" t="s">
        <v>1902</v>
      </c>
      <c r="I626">
        <v>1</v>
      </c>
      <c r="J626">
        <v>0</v>
      </c>
    </row>
    <row r="627" spans="1:10" x14ac:dyDescent="0.2">
      <c r="F627" t="e" cm="1">
        <f t="array" ref="F627">INDEX(lootrate_tbl!$C$2:$C$256,MATCH(调查点描述!I627&amp;调查点描述!J627,lootrate_tbl!$A$2:$A$256&amp;lootrate_tbl!$B$2:$B$256,0))</f>
        <v>#N/A</v>
      </c>
    </row>
    <row r="628" spans="1:10" x14ac:dyDescent="0.2">
      <c r="A628" t="s">
        <v>1839</v>
      </c>
      <c r="B628" t="s">
        <v>1840</v>
      </c>
      <c r="C628" t="s">
        <v>1841</v>
      </c>
      <c r="D628">
        <f t="shared" si="90"/>
        <v>1</v>
      </c>
      <c r="E628">
        <v>24</v>
      </c>
      <c r="F628" cm="1">
        <f t="array" ref="F628">INDEX(lootrate_tbl!$C$2:$C$256,MATCH(调查点描述!I628&amp;调查点描述!J628,lootrate_tbl!$A$2:$A$256&amp;lootrate_tbl!$B$2:$B$256,0))</f>
        <v>1.5</v>
      </c>
      <c r="G628" t="str">
        <f t="shared" ref="G628:G635" si="94">"[collapse=查看详细]"&amp;H628&amp;"[/collapse]"</f>
        <v>[collapse=查看详细][img]./mon_202311/13/i2Qr95x-4gg1K21T3cSsg-gj.jpg[/img][/collapse]</v>
      </c>
      <c r="H628" t="s">
        <v>1921</v>
      </c>
      <c r="I628">
        <v>0</v>
      </c>
      <c r="J628">
        <v>1</v>
      </c>
    </row>
    <row r="629" spans="1:10" x14ac:dyDescent="0.2">
      <c r="A629" t="s">
        <v>1839</v>
      </c>
      <c r="B629" t="s">
        <v>1842</v>
      </c>
      <c r="C629" t="s">
        <v>1843</v>
      </c>
      <c r="D629">
        <f t="shared" si="90"/>
        <v>1</v>
      </c>
      <c r="E629">
        <v>24</v>
      </c>
      <c r="F629" cm="1">
        <f t="array" ref="F629">INDEX(lootrate_tbl!$C$2:$C$256,MATCH(调查点描述!I629&amp;调查点描述!J629,lootrate_tbl!$A$2:$A$256&amp;lootrate_tbl!$B$2:$B$256,0))</f>
        <v>1.35</v>
      </c>
      <c r="G629" t="str">
        <f t="shared" si="94"/>
        <v>[collapse=查看详细][img]./mon_202311/13/i2Qr95x-68xzK22T3cSsg-gj.jpg[/img][/collapse]</v>
      </c>
      <c r="H629" t="s">
        <v>1922</v>
      </c>
      <c r="I629">
        <v>1</v>
      </c>
      <c r="J629">
        <v>0</v>
      </c>
    </row>
    <row r="630" spans="1:10" x14ac:dyDescent="0.2">
      <c r="A630" t="s">
        <v>1839</v>
      </c>
      <c r="B630" t="s">
        <v>1844</v>
      </c>
      <c r="C630" t="s">
        <v>1845</v>
      </c>
      <c r="D630">
        <f t="shared" si="90"/>
        <v>1</v>
      </c>
      <c r="E630">
        <v>24</v>
      </c>
      <c r="F630" cm="1">
        <f t="array" ref="F630">INDEX(lootrate_tbl!$C$2:$C$256,MATCH(调查点描述!I630&amp;调查点描述!J630,lootrate_tbl!$A$2:$A$256&amp;lootrate_tbl!$B$2:$B$256,0))</f>
        <v>1.35</v>
      </c>
      <c r="G630" t="str">
        <f t="shared" si="94"/>
        <v>[collapse=查看详细][img]./mon_202311/13/i2Qr95x-4wx8K1wT3cSsg-gj.jpg[/img][/collapse]</v>
      </c>
      <c r="H630" t="s">
        <v>1923</v>
      </c>
      <c r="I630">
        <v>1</v>
      </c>
      <c r="J630">
        <v>0</v>
      </c>
    </row>
    <row r="631" spans="1:10" x14ac:dyDescent="0.2">
      <c r="A631" t="s">
        <v>1839</v>
      </c>
      <c r="B631" t="s">
        <v>1846</v>
      </c>
      <c r="C631" t="s">
        <v>1847</v>
      </c>
      <c r="D631">
        <f t="shared" si="90"/>
        <v>1</v>
      </c>
      <c r="E631">
        <v>24</v>
      </c>
      <c r="F631" cm="1">
        <f t="array" ref="F631">INDEX(lootrate_tbl!$C$2:$C$256,MATCH(调查点描述!I631&amp;调查点描述!J631,lootrate_tbl!$A$2:$A$256&amp;lootrate_tbl!$B$2:$B$256,0))</f>
        <v>1.35</v>
      </c>
      <c r="G631" t="str">
        <f t="shared" si="94"/>
        <v>[collapse=查看详细][img]./mon_202311/13/i2Qr95x-ak5xK1sT3cSsg-gj.jpg[/img][/collapse]</v>
      </c>
      <c r="H631" t="s">
        <v>1924</v>
      </c>
      <c r="I631">
        <v>1</v>
      </c>
      <c r="J631">
        <v>0</v>
      </c>
    </row>
    <row r="632" spans="1:10" x14ac:dyDescent="0.2">
      <c r="A632" t="s">
        <v>1839</v>
      </c>
      <c r="B632" t="s">
        <v>1848</v>
      </c>
      <c r="C632" t="s">
        <v>1849</v>
      </c>
      <c r="D632">
        <f t="shared" si="90"/>
        <v>1</v>
      </c>
      <c r="E632">
        <v>24</v>
      </c>
      <c r="F632" cm="1">
        <f t="array" ref="F632">INDEX(lootrate_tbl!$C$2:$C$256,MATCH(调查点描述!I632&amp;调查点描述!J632,lootrate_tbl!$A$2:$A$256&amp;lootrate_tbl!$B$2:$B$256,0))</f>
        <v>1.35</v>
      </c>
      <c r="G632" t="str">
        <f t="shared" si="94"/>
        <v>[collapse=查看详细][img]./mon_202311/13/i2Qr95x-ftf7K2qT3cSsg-gj.jpg[/img][/collapse]</v>
      </c>
      <c r="H632" t="s">
        <v>1925</v>
      </c>
      <c r="I632">
        <v>1</v>
      </c>
      <c r="J632">
        <v>0</v>
      </c>
    </row>
    <row r="633" spans="1:10" x14ac:dyDescent="0.2">
      <c r="A633" t="s">
        <v>1839</v>
      </c>
      <c r="B633" t="s">
        <v>1850</v>
      </c>
      <c r="C633" t="s">
        <v>1851</v>
      </c>
      <c r="D633">
        <f t="shared" si="90"/>
        <v>1</v>
      </c>
      <c r="E633">
        <v>24</v>
      </c>
      <c r="F633" cm="1">
        <f t="array" ref="F633">INDEX(lootrate_tbl!$C$2:$C$256,MATCH(调查点描述!I633&amp;调查点描述!J633,lootrate_tbl!$A$2:$A$256&amp;lootrate_tbl!$B$2:$B$256,0))</f>
        <v>1.35</v>
      </c>
      <c r="G633" t="str">
        <f t="shared" si="94"/>
        <v>[collapse=查看详细][img]./mon_202311/17/i2Qrbid-kmylK1sT3cSsg-gj.jpg[/img][/collapse]</v>
      </c>
      <c r="H633" t="s">
        <v>1932</v>
      </c>
      <c r="I633">
        <v>1</v>
      </c>
      <c r="J633">
        <v>0</v>
      </c>
    </row>
    <row r="634" spans="1:10" x14ac:dyDescent="0.2">
      <c r="A634" t="s">
        <v>1839</v>
      </c>
      <c r="B634" t="s">
        <v>1852</v>
      </c>
      <c r="C634" t="s">
        <v>1853</v>
      </c>
      <c r="D634">
        <f t="shared" si="90"/>
        <v>1</v>
      </c>
      <c r="E634">
        <v>24</v>
      </c>
      <c r="F634" cm="1">
        <f t="array" ref="F634">INDEX(lootrate_tbl!$C$2:$C$256,MATCH(调查点描述!I634&amp;调查点描述!J634,lootrate_tbl!$A$2:$A$256&amp;lootrate_tbl!$B$2:$B$256,0))</f>
        <v>1.5</v>
      </c>
      <c r="G634" t="str">
        <f t="shared" si="94"/>
        <v>[collapse=查看详细][img]./mon_202311/17/i2Qrbid-yk9K1oT3cSsg-gj.jpg[/img][/collapse]</v>
      </c>
      <c r="H634" t="s">
        <v>1933</v>
      </c>
      <c r="I634">
        <v>0</v>
      </c>
      <c r="J634">
        <v>1</v>
      </c>
    </row>
    <row r="635" spans="1:10" x14ac:dyDescent="0.2">
      <c r="A635" t="s">
        <v>1839</v>
      </c>
      <c r="B635" t="s">
        <v>1854</v>
      </c>
      <c r="C635" t="s">
        <v>1855</v>
      </c>
      <c r="D635">
        <f t="shared" si="90"/>
        <v>2</v>
      </c>
      <c r="E635">
        <v>24</v>
      </c>
      <c r="F635" cm="1">
        <f t="array" ref="F635">INDEX(lootrate_tbl!$C$2:$C$256,MATCH(调查点描述!I635&amp;调查点描述!J635,lootrate_tbl!$A$2:$A$256&amp;lootrate_tbl!$B$2:$B$256,0))</f>
        <v>1.425</v>
      </c>
      <c r="G635" t="str">
        <f t="shared" si="94"/>
        <v>[collapse=查看详细][img]./mon_202311/17/i2Qrbid-5c2cK24T3cSsg-gj.jpg[/img][/collapse]</v>
      </c>
      <c r="H635" t="s">
        <v>1934</v>
      </c>
      <c r="I635">
        <v>1</v>
      </c>
      <c r="J635">
        <v>1</v>
      </c>
    </row>
    <row r="636" spans="1:10" x14ac:dyDescent="0.2">
      <c r="F636" t="e" cm="1">
        <f t="array" ref="F636">INDEX(lootrate_tbl!$C$2:$C$256,MATCH(调查点描述!I636&amp;调查点描述!J636,lootrate_tbl!$A$2:$A$256&amp;lootrate_tbl!$B$2:$B$256,0))</f>
        <v>#N/A</v>
      </c>
    </row>
    <row r="637" spans="1:10" x14ac:dyDescent="0.2">
      <c r="A637" t="s">
        <v>1857</v>
      </c>
      <c r="B637" t="s">
        <v>1858</v>
      </c>
      <c r="C637" t="s">
        <v>1859</v>
      </c>
      <c r="D637">
        <f t="shared" si="90"/>
        <v>1</v>
      </c>
      <c r="E637">
        <v>24</v>
      </c>
      <c r="F637" cm="1">
        <f t="array" ref="F637">INDEX(lootrate_tbl!$C$2:$C$256,MATCH(调查点描述!I637&amp;调查点描述!J637,lootrate_tbl!$A$2:$A$256&amp;lootrate_tbl!$B$2:$B$256,0))</f>
        <v>1.35</v>
      </c>
      <c r="G637" t="str">
        <f t="shared" ref="G637:G642" si="95">"[collapse=查看详细]"&amp;H637&amp;"[/collapse]"</f>
        <v>[collapse=查看详细][img]./mon_202311/13/i2Qr95x-kqpbK1zT3cSsg-gj.jpg[/img][/collapse]</v>
      </c>
      <c r="H637" t="s">
        <v>1903</v>
      </c>
      <c r="I637">
        <v>1</v>
      </c>
      <c r="J637">
        <v>0</v>
      </c>
    </row>
    <row r="638" spans="1:10" x14ac:dyDescent="0.2">
      <c r="A638" t="s">
        <v>1857</v>
      </c>
      <c r="B638" t="s">
        <v>1860</v>
      </c>
      <c r="C638" t="s">
        <v>1861</v>
      </c>
      <c r="D638">
        <f t="shared" si="90"/>
        <v>1</v>
      </c>
      <c r="E638">
        <v>24</v>
      </c>
      <c r="F638" cm="1">
        <f t="array" ref="F638">INDEX(lootrate_tbl!$C$2:$C$256,MATCH(调查点描述!I638&amp;调查点描述!J638,lootrate_tbl!$A$2:$A$256&amp;lootrate_tbl!$B$2:$B$256,0))</f>
        <v>1.35</v>
      </c>
      <c r="G638" t="str">
        <f t="shared" si="95"/>
        <v>[collapse=查看详细][img]./mon_202311/13/i2Qr95x-kwipK1zT3cSsg-gj.jpg[/img][/collapse]</v>
      </c>
      <c r="H638" t="s">
        <v>1904</v>
      </c>
      <c r="I638">
        <v>1</v>
      </c>
      <c r="J638">
        <v>0</v>
      </c>
    </row>
    <row r="639" spans="1:10" x14ac:dyDescent="0.2">
      <c r="A639" t="s">
        <v>1857</v>
      </c>
      <c r="B639" t="s">
        <v>1862</v>
      </c>
      <c r="C639" t="s">
        <v>1863</v>
      </c>
      <c r="D639">
        <f t="shared" si="90"/>
        <v>1</v>
      </c>
      <c r="E639">
        <v>24</v>
      </c>
      <c r="F639" cm="1">
        <f t="array" ref="F639">INDEX(lootrate_tbl!$C$2:$C$256,MATCH(调查点描述!I639&amp;调查点描述!J639,lootrate_tbl!$A$2:$A$256&amp;lootrate_tbl!$B$2:$B$256,0))</f>
        <v>1.35</v>
      </c>
      <c r="G639" t="str">
        <f t="shared" si="95"/>
        <v>[collapse=查看详细][img]./mon_202311/13/i2Qr95x-l77K27T3cSsg-gj.jpg[/img][/collapse]</v>
      </c>
      <c r="H639" t="s">
        <v>1905</v>
      </c>
      <c r="I639">
        <v>1</v>
      </c>
      <c r="J639">
        <v>0</v>
      </c>
    </row>
    <row r="640" spans="1:10" x14ac:dyDescent="0.2">
      <c r="A640" t="s">
        <v>1857</v>
      </c>
      <c r="B640" t="s">
        <v>1864</v>
      </c>
      <c r="C640" t="s">
        <v>1865</v>
      </c>
      <c r="D640">
        <f t="shared" si="90"/>
        <v>1</v>
      </c>
      <c r="E640">
        <v>12</v>
      </c>
      <c r="F640" cm="1">
        <f t="array" ref="F640">INDEX(lootrate_tbl!$C$2:$C$256,MATCH(调查点描述!I640&amp;调查点描述!J640,lootrate_tbl!$A$2:$A$256&amp;lootrate_tbl!$B$2:$B$256,0))</f>
        <v>1.35</v>
      </c>
      <c r="G640" t="str">
        <f t="shared" si="95"/>
        <v>[collapse=查看详细][img]./mon_202311/13/i2Qr95x-jx5yK1rT3cSsg-gj.jpg[/img][/collapse]</v>
      </c>
      <c r="H640" t="s">
        <v>1906</v>
      </c>
      <c r="I640">
        <v>1</v>
      </c>
      <c r="J640">
        <v>0</v>
      </c>
    </row>
    <row r="641" spans="1:10" x14ac:dyDescent="0.2">
      <c r="A641" t="s">
        <v>1857</v>
      </c>
      <c r="B641" t="s">
        <v>1866</v>
      </c>
      <c r="C641" t="s">
        <v>1867</v>
      </c>
      <c r="D641">
        <f t="shared" si="90"/>
        <v>1</v>
      </c>
      <c r="E641">
        <v>12</v>
      </c>
      <c r="F641" cm="1">
        <f t="array" ref="F641">INDEX(lootrate_tbl!$C$2:$C$256,MATCH(调查点描述!I641&amp;调查点描述!J641,lootrate_tbl!$A$2:$A$256&amp;lootrate_tbl!$B$2:$B$256,0))</f>
        <v>1.35</v>
      </c>
      <c r="G641" t="str">
        <f t="shared" si="95"/>
        <v>[collapse=查看详细][img]./mon_202311/13/i2Qr95x-g9tiK23T3cSsg-gj.jpg[/img][/collapse]</v>
      </c>
      <c r="H641" t="s">
        <v>1907</v>
      </c>
      <c r="I641">
        <v>1</v>
      </c>
      <c r="J641">
        <v>0</v>
      </c>
    </row>
    <row r="642" spans="1:10" x14ac:dyDescent="0.2">
      <c r="A642" t="s">
        <v>1857</v>
      </c>
      <c r="B642" t="s">
        <v>1868</v>
      </c>
      <c r="C642" t="s">
        <v>1869</v>
      </c>
      <c r="D642">
        <f t="shared" si="90"/>
        <v>1</v>
      </c>
      <c r="E642">
        <v>12</v>
      </c>
      <c r="F642" cm="1">
        <f t="array" ref="F642">INDEX(lootrate_tbl!$C$2:$C$256,MATCH(调查点描述!I642&amp;调查点描述!J642,lootrate_tbl!$A$2:$A$256&amp;lootrate_tbl!$B$2:$B$256,0))</f>
        <v>1.35</v>
      </c>
      <c r="G642" t="str">
        <f t="shared" si="95"/>
        <v>[collapse=查看详细][img]./mon_202311/13/i2Qr95x-ju2pK1tT3cSsg-gj.jpg[/img][/collapse]</v>
      </c>
      <c r="H642" t="s">
        <v>1908</v>
      </c>
      <c r="I642">
        <v>1</v>
      </c>
      <c r="J642">
        <v>0</v>
      </c>
    </row>
    <row r="643" spans="1:10" x14ac:dyDescent="0.2">
      <c r="A643" t="s">
        <v>1857</v>
      </c>
      <c r="B643" t="s">
        <v>1870</v>
      </c>
      <c r="C643" t="s">
        <v>1871</v>
      </c>
      <c r="D643">
        <f t="shared" si="90"/>
        <v>1</v>
      </c>
      <c r="E643">
        <v>24</v>
      </c>
      <c r="F643" cm="1">
        <f t="array" ref="F643">INDEX(lootrate_tbl!$C$2:$C$256,MATCH(调查点描述!I643&amp;调查点描述!J643,lootrate_tbl!$A$2:$A$256&amp;lootrate_tbl!$B$2:$B$256,0))</f>
        <v>1.35</v>
      </c>
      <c r="G643" t="str">
        <f t="shared" ref="G643:G645" si="96">"[collapse=查看详细]"&amp;H643&amp;"[/collapse]"</f>
        <v>[collapse=查看详细][img]./mon_202311/13/i2Qr95x-2nboK1wT3cSsg-g0.jpg[/img][/collapse]</v>
      </c>
      <c r="H643" t="s">
        <v>1909</v>
      </c>
      <c r="I643">
        <v>1</v>
      </c>
      <c r="J643">
        <v>0</v>
      </c>
    </row>
    <row r="644" spans="1:10" x14ac:dyDescent="0.2">
      <c r="A644" t="s">
        <v>1857</v>
      </c>
      <c r="B644" t="s">
        <v>1872</v>
      </c>
      <c r="C644" t="s">
        <v>1873</v>
      </c>
      <c r="D644">
        <f t="shared" si="90"/>
        <v>1</v>
      </c>
      <c r="E644">
        <v>24</v>
      </c>
      <c r="F644" cm="1">
        <f t="array" ref="F644">INDEX(lootrate_tbl!$C$2:$C$256,MATCH(调查点描述!I644&amp;调查点描述!J644,lootrate_tbl!$A$2:$A$256&amp;lootrate_tbl!$B$2:$B$256,0))</f>
        <v>1.35</v>
      </c>
      <c r="G644" t="str">
        <f t="shared" si="96"/>
        <v>[collapse=查看详细][img]./mon_202311/13/i2Qr95x-4r9rK1sT3cSsg-gj.jpg[/img][/collapse]</v>
      </c>
      <c r="H644" t="s">
        <v>1910</v>
      </c>
      <c r="I644">
        <v>1</v>
      </c>
      <c r="J644">
        <v>0</v>
      </c>
    </row>
    <row r="645" spans="1:10" x14ac:dyDescent="0.2">
      <c r="A645" t="s">
        <v>1857</v>
      </c>
      <c r="B645" t="s">
        <v>1874</v>
      </c>
      <c r="C645" t="s">
        <v>1929</v>
      </c>
      <c r="D645">
        <f t="shared" si="90"/>
        <v>1</v>
      </c>
      <c r="E645">
        <v>24</v>
      </c>
      <c r="F645" cm="1">
        <f t="array" ref="F645">INDEX(lootrate_tbl!$C$2:$C$256,MATCH(调查点描述!I645&amp;调查点描述!J645,lootrate_tbl!$A$2:$A$256&amp;lootrate_tbl!$B$2:$B$256,0))</f>
        <v>1.35</v>
      </c>
      <c r="G645" t="str">
        <f t="shared" si="96"/>
        <v>[collapse=查看详细][img]./mon_202311/13/i2Qr95x-865zK27T3cSsg-gj.jpg[/img][/collapse]</v>
      </c>
      <c r="H645" t="s">
        <v>1911</v>
      </c>
      <c r="I645">
        <v>1</v>
      </c>
      <c r="J645">
        <v>0</v>
      </c>
    </row>
    <row r="646" spans="1:10" x14ac:dyDescent="0.2">
      <c r="F646" t="e" cm="1">
        <f t="array" ref="F646">INDEX(lootrate_tbl!$C$2:$C$256,MATCH(调查点描述!I646&amp;调查点描述!J646,lootrate_tbl!$A$2:$A$256&amp;lootrate_tbl!$B$2:$B$256,0))</f>
        <v>#N/A</v>
      </c>
    </row>
    <row r="647" spans="1:10" x14ac:dyDescent="0.2">
      <c r="A647" t="s">
        <v>1810</v>
      </c>
      <c r="B647" t="s">
        <v>1811</v>
      </c>
      <c r="C647" t="s">
        <v>1927</v>
      </c>
      <c r="D647">
        <f t="shared" si="90"/>
        <v>2</v>
      </c>
      <c r="E647">
        <v>24</v>
      </c>
      <c r="F647" cm="1">
        <f t="array" ref="F647">INDEX(lootrate_tbl!$C$2:$C$256,MATCH(调查点描述!I647&amp;调查点描述!J647,lootrate_tbl!$A$2:$A$256&amp;lootrate_tbl!$B$2:$B$256,0))</f>
        <v>1.5</v>
      </c>
      <c r="G647" t="str">
        <f t="shared" ref="G647:G654" si="97">"[collapse=查看详细]"&amp;H647&amp;"[/collapse]"</f>
        <v>[collapse=查看详细][img]./mon_202311/16/i2Q8fu0-drz3K27T3cSsg-gj.jpg[/img][/collapse]</v>
      </c>
      <c r="H647" t="s">
        <v>1930</v>
      </c>
      <c r="I647">
        <v>0</v>
      </c>
      <c r="J647">
        <v>2</v>
      </c>
    </row>
    <row r="648" spans="1:10" x14ac:dyDescent="0.2">
      <c r="A648" t="s">
        <v>1810</v>
      </c>
      <c r="B648" t="s">
        <v>1812</v>
      </c>
      <c r="C648" t="s">
        <v>1813</v>
      </c>
      <c r="D648">
        <f t="shared" si="90"/>
        <v>1</v>
      </c>
      <c r="E648">
        <v>24</v>
      </c>
      <c r="F648" cm="1">
        <f t="array" ref="F648">INDEX(lootrate_tbl!$C$2:$C$256,MATCH(调查点描述!I648&amp;调查点描述!J648,lootrate_tbl!$A$2:$A$256&amp;lootrate_tbl!$B$2:$B$256,0))</f>
        <v>1.5</v>
      </c>
      <c r="G648" t="str">
        <f t="shared" si="97"/>
        <v>[collapse=查看详细][img]./mon_202311/13/i2Qr95x-hk7bK1vT3cSsg-gj.jpg[/img][/collapse]</v>
      </c>
      <c r="H648" t="s">
        <v>1914</v>
      </c>
      <c r="I648">
        <v>0</v>
      </c>
      <c r="J648">
        <v>1</v>
      </c>
    </row>
    <row r="649" spans="1:10" x14ac:dyDescent="0.2">
      <c r="A649" t="s">
        <v>1810</v>
      </c>
      <c r="B649" t="s">
        <v>1814</v>
      </c>
      <c r="C649" t="s">
        <v>1815</v>
      </c>
      <c r="D649">
        <f t="shared" si="90"/>
        <v>1</v>
      </c>
      <c r="E649">
        <v>24</v>
      </c>
      <c r="F649" cm="1">
        <f t="array" ref="F649">INDEX(lootrate_tbl!$C$2:$C$256,MATCH(调查点描述!I649&amp;调查点描述!J649,lootrate_tbl!$A$2:$A$256&amp;lootrate_tbl!$B$2:$B$256,0))</f>
        <v>1.35</v>
      </c>
      <c r="G649" t="str">
        <f t="shared" si="97"/>
        <v>[collapse=查看详细][img]./mon_202311/13/i2Qr95x-1jq5K1tT3cSsg-gj.jpg[/img][/collapse]</v>
      </c>
      <c r="H649" t="s">
        <v>1915</v>
      </c>
      <c r="I649">
        <v>1</v>
      </c>
      <c r="J649">
        <v>0</v>
      </c>
    </row>
    <row r="650" spans="1:10" x14ac:dyDescent="0.2">
      <c r="A650" t="s">
        <v>1810</v>
      </c>
      <c r="B650" t="s">
        <v>1816</v>
      </c>
      <c r="C650" t="s">
        <v>1817</v>
      </c>
      <c r="D650">
        <f t="shared" si="90"/>
        <v>1</v>
      </c>
      <c r="E650">
        <v>24</v>
      </c>
      <c r="F650" cm="1">
        <f t="array" ref="F650">INDEX(lootrate_tbl!$C$2:$C$256,MATCH(调查点描述!I650&amp;调查点描述!J650,lootrate_tbl!$A$2:$A$256&amp;lootrate_tbl!$B$2:$B$256,0))</f>
        <v>1.35</v>
      </c>
      <c r="G650" t="str">
        <f t="shared" si="97"/>
        <v>[collapse=查看详细][img]./mon_202311/13/i2Qr95x-74lnK2fT3cSsg-gj.jpg[/img][/collapse]</v>
      </c>
      <c r="H650" t="s">
        <v>1916</v>
      </c>
      <c r="I650">
        <v>1</v>
      </c>
      <c r="J650">
        <v>0</v>
      </c>
    </row>
    <row r="651" spans="1:10" x14ac:dyDescent="0.2">
      <c r="A651" t="s">
        <v>1810</v>
      </c>
      <c r="B651" t="s">
        <v>1818</v>
      </c>
      <c r="C651" t="s">
        <v>1819</v>
      </c>
      <c r="D651">
        <f t="shared" si="90"/>
        <v>1</v>
      </c>
      <c r="E651">
        <v>24</v>
      </c>
      <c r="F651" cm="1">
        <f t="array" ref="F651">INDEX(lootrate_tbl!$C$2:$C$256,MATCH(调查点描述!I651&amp;调查点描述!J651,lootrate_tbl!$A$2:$A$256&amp;lootrate_tbl!$B$2:$B$256,0))</f>
        <v>1.35</v>
      </c>
      <c r="G651" t="str">
        <f t="shared" si="97"/>
        <v>[collapse=查看详细][img]./mon_202311/13/i2Qr95x-a8n2K1tT3cSsg-gj.jpg[/img][/collapse]</v>
      </c>
      <c r="H651" t="s">
        <v>1917</v>
      </c>
      <c r="I651">
        <v>1</v>
      </c>
      <c r="J651">
        <v>0</v>
      </c>
    </row>
    <row r="652" spans="1:10" x14ac:dyDescent="0.2">
      <c r="A652" t="s">
        <v>1810</v>
      </c>
      <c r="B652" t="s">
        <v>1820</v>
      </c>
      <c r="C652" t="s">
        <v>1821</v>
      </c>
      <c r="D652">
        <f t="shared" si="90"/>
        <v>1</v>
      </c>
      <c r="E652">
        <v>24</v>
      </c>
      <c r="F652" cm="1">
        <f t="array" ref="F652">INDEX(lootrate_tbl!$C$2:$C$256,MATCH(调查点描述!I652&amp;调查点描述!J652,lootrate_tbl!$A$2:$A$256&amp;lootrate_tbl!$B$2:$B$256,0))</f>
        <v>1.35</v>
      </c>
      <c r="G652" t="str">
        <f t="shared" si="97"/>
        <v>[collapse=查看详细][img]./mon_202311/13/i2Qr95x-g080K29T3cSsg-gj.jpg[/img][/collapse]</v>
      </c>
      <c r="H652" t="s">
        <v>1918</v>
      </c>
      <c r="I652">
        <v>1</v>
      </c>
      <c r="J652">
        <v>0</v>
      </c>
    </row>
    <row r="653" spans="1:10" x14ac:dyDescent="0.2">
      <c r="A653" t="s">
        <v>1810</v>
      </c>
      <c r="B653" t="s">
        <v>1822</v>
      </c>
      <c r="C653" t="s">
        <v>1823</v>
      </c>
      <c r="D653">
        <f t="shared" si="90"/>
        <v>1</v>
      </c>
      <c r="E653">
        <v>24</v>
      </c>
      <c r="F653" cm="1">
        <f t="array" ref="F653">INDEX(lootrate_tbl!$C$2:$C$256,MATCH(调查点描述!I653&amp;调查点描述!J653,lootrate_tbl!$A$2:$A$256&amp;lootrate_tbl!$B$2:$B$256,0))</f>
        <v>1.35</v>
      </c>
      <c r="G653" t="str">
        <f t="shared" si="97"/>
        <v>[collapse=查看详细][img]./mon_202311/13/i2Qr95x-8xhK22T3cSsg-gj.jpg[/img][/collapse]</v>
      </c>
      <c r="H653" t="s">
        <v>1919</v>
      </c>
      <c r="I653">
        <v>1</v>
      </c>
      <c r="J653">
        <v>0</v>
      </c>
    </row>
    <row r="654" spans="1:10" x14ac:dyDescent="0.2">
      <c r="A654" t="s">
        <v>1810</v>
      </c>
      <c r="B654" t="s">
        <v>1824</v>
      </c>
      <c r="C654" t="s">
        <v>1825</v>
      </c>
      <c r="D654">
        <f t="shared" si="90"/>
        <v>2</v>
      </c>
      <c r="E654">
        <v>24</v>
      </c>
      <c r="F654" cm="1">
        <f t="array" ref="F654">INDEX(lootrate_tbl!$C$2:$C$256,MATCH(调查点描述!I654&amp;调查点描述!J654,lootrate_tbl!$A$2:$A$256&amp;lootrate_tbl!$B$2:$B$256,0))</f>
        <v>1.425</v>
      </c>
      <c r="G654" t="str">
        <f t="shared" si="97"/>
        <v>[collapse=查看详细][img]./mon_202311/13/i2Qr95x-3vxjK24T3cSsg-gj.jpg[/img][/collapse]</v>
      </c>
      <c r="H654" t="s">
        <v>1920</v>
      </c>
      <c r="I654">
        <v>1</v>
      </c>
      <c r="J654">
        <v>1</v>
      </c>
    </row>
    <row r="655" spans="1:10" x14ac:dyDescent="0.2">
      <c r="F655" t="e" cm="1">
        <f t="array" ref="F655">INDEX(lootrate_tbl!$C$2:$C$256,MATCH(调查点描述!I655&amp;调查点描述!J655,lootrate_tbl!$A$2:$A$256&amp;lootrate_tbl!$B$2:$B$256,0))</f>
        <v>#N/A</v>
      </c>
    </row>
    <row r="656" spans="1:10" x14ac:dyDescent="0.2">
      <c r="A656" t="s">
        <v>1856</v>
      </c>
      <c r="B656" t="s">
        <v>1935</v>
      </c>
      <c r="D656">
        <f t="shared" si="90"/>
        <v>15</v>
      </c>
      <c r="E656">
        <v>24</v>
      </c>
      <c r="F656" cm="1">
        <f t="array" ref="F656">INDEX(lootrate_tbl!$C$2:$C$256,MATCH(调查点描述!I656&amp;调查点描述!J656,lootrate_tbl!$A$2:$A$256&amp;lootrate_tbl!$B$2:$B$256,0))</f>
        <v>1.38</v>
      </c>
      <c r="G656" t="str">
        <f t="shared" si="89"/>
        <v>[collapse=查看详细][img]./mon_202311/13/i2Qr95x-biqK29T3cSsg-gj.jpg[/img][/collapse]</v>
      </c>
      <c r="H656" t="s">
        <v>1897</v>
      </c>
      <c r="I656">
        <v>12</v>
      </c>
      <c r="J656">
        <v>3</v>
      </c>
    </row>
  </sheetData>
  <autoFilter ref="A1:J1" xr:uid="{53E89F3A-A425-4D4D-AD97-96D901039CC5}"/>
  <phoneticPr fontId="1" type="noConversion"/>
  <conditionalFormatting sqref="E381:E384">
    <cfRule type="colorScale" priority="37">
      <colorScale>
        <cfvo type="min"/>
        <cfvo type="percentile" val="50"/>
        <cfvo type="max"/>
        <color rgb="FFF8696B"/>
        <color rgb="FFFFEB84"/>
        <color rgb="FF63BE7B"/>
      </colorScale>
    </cfRule>
  </conditionalFormatting>
  <conditionalFormatting sqref="E385:E396">
    <cfRule type="colorScale" priority="39">
      <colorScale>
        <cfvo type="min"/>
        <cfvo type="percentile" val="50"/>
        <cfvo type="max"/>
        <color rgb="FFF8696B"/>
        <color rgb="FFFFEB84"/>
        <color rgb="FF63BE7B"/>
      </colorScale>
    </cfRule>
  </conditionalFormatting>
  <conditionalFormatting sqref="E405:E424">
    <cfRule type="colorScale" priority="41">
      <colorScale>
        <cfvo type="min"/>
        <cfvo type="percentile" val="50"/>
        <cfvo type="max"/>
        <color rgb="FFF8696B"/>
        <color rgb="FFFFEB84"/>
        <color rgb="FF63BE7B"/>
      </colorScale>
    </cfRule>
  </conditionalFormatting>
  <conditionalFormatting sqref="E426:E430">
    <cfRule type="colorScale" priority="40">
      <colorScale>
        <cfvo type="min"/>
        <cfvo type="percentile" val="50"/>
        <cfvo type="max"/>
        <color rgb="FFF8696B"/>
        <color rgb="FFFFEB84"/>
        <color rgb="FF63BE7B"/>
      </colorScale>
    </cfRule>
  </conditionalFormatting>
  <conditionalFormatting sqref="E431:E434">
    <cfRule type="colorScale" priority="117">
      <colorScale>
        <cfvo type="min"/>
        <cfvo type="percentile" val="50"/>
        <cfvo type="max"/>
        <color rgb="FFF8696B"/>
        <color rgb="FFFFEB84"/>
        <color rgb="FF63BE7B"/>
      </colorScale>
    </cfRule>
  </conditionalFormatting>
  <conditionalFormatting sqref="E436:E451">
    <cfRule type="colorScale" priority="8">
      <colorScale>
        <cfvo type="min"/>
        <cfvo type="percentile" val="50"/>
        <cfvo type="max"/>
        <color rgb="FFF8696B"/>
        <color rgb="FFFFEB84"/>
        <color rgb="FF63BE7B"/>
      </colorScale>
    </cfRule>
  </conditionalFormatting>
  <conditionalFormatting sqref="E453:E471">
    <cfRule type="colorScale" priority="5">
      <colorScale>
        <cfvo type="min"/>
        <cfvo type="percentile" val="50"/>
        <cfvo type="max"/>
        <color rgb="FFF8696B"/>
        <color rgb="FFFFEB84"/>
        <color rgb="FF63BE7B"/>
      </colorScale>
    </cfRule>
  </conditionalFormatting>
  <conditionalFormatting sqref="E473:E483">
    <cfRule type="colorScale" priority="3">
      <colorScale>
        <cfvo type="min"/>
        <cfvo type="percentile" val="50"/>
        <cfvo type="max"/>
        <color rgb="FFF8696B"/>
        <color rgb="FFFFEB84"/>
        <color rgb="FF63BE7B"/>
      </colorScale>
    </cfRule>
  </conditionalFormatting>
  <conditionalFormatting sqref="E666:E1048576 J482:J483 E354:E359 E375:E379 E325:E330 E342:E352 E300:E308 E298 E332:E340 E361:E367 E369:E373 E310:E323 E397:E403 J472 J521:J609 J628:J665 J611:J626 E1:E296 E484:E664">
    <cfRule type="colorScale" priority="217">
      <colorScale>
        <cfvo type="min"/>
        <cfvo type="percentile" val="50"/>
        <cfvo type="max"/>
        <color rgb="FFF8696B"/>
        <color rgb="FFFFEB84"/>
        <color rgb="FF63BE7B"/>
      </colorScale>
    </cfRule>
  </conditionalFormatting>
  <conditionalFormatting sqref="F1:F1048576">
    <cfRule type="colorScale" priority="92">
      <colorScale>
        <cfvo type="min"/>
        <cfvo type="percentile" val="50"/>
        <cfvo type="max"/>
        <color rgb="FFF8696B"/>
        <color rgb="FFFCFCFF"/>
        <color rgb="FF5A8AC6"/>
      </colorScale>
    </cfRule>
  </conditionalFormatting>
  <conditionalFormatting sqref="J473:J481">
    <cfRule type="colorScale" priority="4">
      <colorScale>
        <cfvo type="min"/>
        <cfvo type="percentile" val="50"/>
        <cfvo type="max"/>
        <color rgb="FFF8696B"/>
        <color rgb="FFFCFCFF"/>
        <color rgb="FF5A8AC6"/>
      </colorScale>
    </cfRule>
  </conditionalFormatting>
  <conditionalFormatting sqref="J484:J520">
    <cfRule type="colorScale" priority="209">
      <colorScale>
        <cfvo type="min"/>
        <cfvo type="percentile" val="50"/>
        <cfvo type="max"/>
        <color rgb="FFF8696B"/>
        <color rgb="FFFFEB84"/>
        <color rgb="FF63BE7B"/>
      </colorScale>
    </cfRule>
  </conditionalFormatting>
  <hyperlinks>
    <hyperlink ref="H281" r:id="rId1" xr:uid="{00E3171C-D29E-4A5B-89DB-032499539EFD}"/>
    <hyperlink ref="H282" r:id="rId2" xr:uid="{AEAF6251-CB18-4CD0-8CE4-77F558965294}"/>
    <hyperlink ref="H283" r:id="rId3" xr:uid="{C7BA7FC9-5875-4149-A1B6-EADDE284DA3B}"/>
    <hyperlink ref="H180" r:id="rId4" xr:uid="{7DE67A17-DF4F-42F5-AAD3-44533799DCCB}"/>
    <hyperlink ref="H187" r:id="rId5" xr:uid="{B184E99D-BEC3-45E7-B755-6E246BF96C55}"/>
    <hyperlink ref="H189" r:id="rId6" xr:uid="{4C9707E3-BC7E-4617-83D9-46352A4AC9B4}"/>
    <hyperlink ref="H190" r:id="rId7" xr:uid="{2B4B894C-5277-43C5-8E42-5341FA56C2B6}"/>
    <hyperlink ref="H191" r:id="rId8" xr:uid="{2D0B93D1-1AB9-431F-8132-BE66D7D20E24}"/>
    <hyperlink ref="H193" r:id="rId9" xr:uid="{1353E915-8105-414A-AE31-9B38049D1BB2}"/>
    <hyperlink ref="H188" r:id="rId10" xr:uid="{82065E76-9FA3-4555-820B-AEFE9B25CECB}"/>
    <hyperlink ref="H192" r:id="rId11" xr:uid="{8932156F-8B78-404C-92EC-F0CCFC1438F7}"/>
    <hyperlink ref="H194" r:id="rId12" xr:uid="{0A7D18E6-5B2D-4308-87B5-1E9CA9D9C2ED}"/>
    <hyperlink ref="H195" r:id="rId13" xr:uid="{3BCD3614-0A57-43E1-BBA3-772B3A03E87A}"/>
    <hyperlink ref="H196" r:id="rId14" xr:uid="{626BCEF5-38BF-44DE-AEE5-4991CF522191}"/>
    <hyperlink ref="H197" r:id="rId15" xr:uid="{03CB77A9-3DF9-45C6-A07C-AA08C2CF9446}"/>
    <hyperlink ref="H198" r:id="rId16" xr:uid="{6432AAAA-DF28-4CCB-BD38-1C4ACDAACDEB}"/>
    <hyperlink ref="H199" r:id="rId17" xr:uid="{92654E22-DF46-4AAE-B962-D0BF7860E7AC}"/>
    <hyperlink ref="H201" r:id="rId18" xr:uid="{EF876E0F-7464-41FE-897B-A3BDCBE1A4EF}"/>
    <hyperlink ref="H202" r:id="rId19" xr:uid="{3DC386E4-6301-4AA1-A51D-62130AF018CA}"/>
    <hyperlink ref="H203" r:id="rId20" xr:uid="{9CB6B928-B786-4E18-BF49-A203CA90564D}"/>
    <hyperlink ref="H185" r:id="rId21" xr:uid="{5546EBC8-4BDC-494F-B9C9-666FAEDEEB39}"/>
    <hyperlink ref="H183" r:id="rId22" xr:uid="{81D4F828-F3C8-4671-B4CB-7ACA88555627}"/>
    <hyperlink ref="H182" r:id="rId23" xr:uid="{32716664-3513-47B1-B2B3-64842158159E}"/>
    <hyperlink ref="H205" r:id="rId24" xr:uid="{BF478AC6-EA1E-45F7-8A98-5D0FE1E9CCE4}"/>
    <hyperlink ref="H206" r:id="rId25" xr:uid="{FE79924F-A7F1-4939-8BD8-6807F6B113FC}"/>
    <hyperlink ref="H207" r:id="rId26" xr:uid="{49F9479B-2008-450B-943C-BCAD7CB9C05B}"/>
    <hyperlink ref="H211" r:id="rId27" xr:uid="{5ED00BB8-D328-4F99-B584-7A3CC14653CE}"/>
    <hyperlink ref="H210" r:id="rId28" xr:uid="{E6362264-B939-442C-9E58-A5F3261A9060}"/>
    <hyperlink ref="H209" r:id="rId29" xr:uid="{FBF99F1D-467B-4FF4-A031-A39551A128A7}"/>
    <hyperlink ref="H212" r:id="rId30" xr:uid="{69423CFE-DDAA-41EE-B758-D86142D148CD}"/>
    <hyperlink ref="H213" r:id="rId31" xr:uid="{D563A79C-54BD-434E-8F17-FB57B401C1A4}"/>
    <hyperlink ref="H214" r:id="rId32" xr:uid="{13AB55D1-6943-4F29-9C27-4B456EB1564E}"/>
    <hyperlink ref="H215" r:id="rId33" xr:uid="{3EC4358E-BD43-457F-B043-91DCBDF49522}"/>
    <hyperlink ref="H216" r:id="rId34" xr:uid="{D8E4F921-CEAA-4D93-8EC1-F84B84C98C7B}"/>
    <hyperlink ref="H217" r:id="rId35" xr:uid="{5ECEFEFC-A423-4379-A929-D0B37296B4B1}"/>
    <hyperlink ref="H218" r:id="rId36" xr:uid="{620D4148-A090-458D-B81F-52EFFE60000B}"/>
    <hyperlink ref="H219" r:id="rId37" xr:uid="{AEF0A0E9-701E-40E4-BD07-CF3932407649}"/>
    <hyperlink ref="H222" r:id="rId38" xr:uid="{459FC90A-9C54-4415-A024-6AA3E63AB477}"/>
    <hyperlink ref="H227" r:id="rId39" xr:uid="{6F16A384-8FA4-4A07-B41A-99196ED16EA5}"/>
    <hyperlink ref="H228" r:id="rId40" xr:uid="{669277EA-C575-4469-B788-44BDFC19972E}"/>
    <hyperlink ref="H229" r:id="rId41" xr:uid="{581A3DB0-7A9C-484E-BFE3-41D9C27A0D8C}"/>
    <hyperlink ref="H230" r:id="rId42" xr:uid="{6701DF51-09DB-4FF5-A6B3-0BC49BF9793E}"/>
    <hyperlink ref="H231" r:id="rId43" xr:uid="{D5F8CA31-07D9-4923-A468-F83AF1FBAA0F}"/>
    <hyperlink ref="H232" r:id="rId44" xr:uid="{684184EB-ACDF-452D-BAE1-8E60155EE6F0}"/>
    <hyperlink ref="H234" r:id="rId45" xr:uid="{8BD1A056-D476-444E-809C-7969CEFE3165}"/>
    <hyperlink ref="H235" r:id="rId46" xr:uid="{8470CC1D-8AF5-409F-90AA-6E66E0DB0C34}"/>
    <hyperlink ref="H226" r:id="rId47" xr:uid="{27334402-BE7A-45F0-BBA7-D69FA5B7520B}"/>
    <hyperlink ref="H237" r:id="rId48" xr:uid="{0586F818-71CC-4584-A4B8-FB3948AC32EE}"/>
    <hyperlink ref="H238" r:id="rId49" xr:uid="{C4AE0A07-4DB6-4FAD-9021-718FC7640D58}"/>
    <hyperlink ref="H239" r:id="rId50" xr:uid="{16ED1FCE-B133-4CE1-A183-E3AE7F3A1893}"/>
    <hyperlink ref="H240" r:id="rId51" xr:uid="{D811DC3B-D209-444C-A6A3-E02D16563DFE}"/>
    <hyperlink ref="H241" r:id="rId52" xr:uid="{1A450639-ABC9-4532-B0C5-49CA1B5007F2}"/>
    <hyperlink ref="H242" r:id="rId53" xr:uid="{8F32131C-F87B-43FA-B2AE-5236D6F3636C}"/>
    <hyperlink ref="H243" r:id="rId54" xr:uid="{36064D32-B639-430A-8135-3522A2D1F344}"/>
    <hyperlink ref="H244" r:id="rId55" xr:uid="{2ADF43DC-9EF5-44AE-8021-25F75DA3762F}"/>
    <hyperlink ref="H245" r:id="rId56" xr:uid="{904DADE0-1CAD-4C00-A415-9EF7B5C6B7B8}"/>
    <hyperlink ref="H246" r:id="rId57" xr:uid="{573C69D3-8730-4B83-A456-21BCFDA72CE4}"/>
    <hyperlink ref="H247" r:id="rId58" xr:uid="{4458F751-00DC-45B4-931F-17734ED33538}"/>
    <hyperlink ref="H248" r:id="rId59" xr:uid="{D8626A70-3C58-4013-AFEF-7AF18C568D5C}"/>
    <hyperlink ref="H249" r:id="rId60" xr:uid="{2D1678B3-D1F2-4E2C-8D66-18AE9E170F28}"/>
    <hyperlink ref="H251" r:id="rId61" xr:uid="{2D9AE5AC-343C-4045-B32D-F385CE837B70}"/>
    <hyperlink ref="H252" r:id="rId62" xr:uid="{90719F3D-6EF4-454C-B0FC-E4EED5806373}"/>
    <hyperlink ref="H253" r:id="rId63" xr:uid="{2A143272-FEFC-4DE3-B2DB-03D1957D2A18}"/>
    <hyperlink ref="H254" r:id="rId64" xr:uid="{03531CBF-F6EE-4865-A57E-94A6EA319659}"/>
    <hyperlink ref="H255" r:id="rId65" xr:uid="{0EAB7C4F-54F9-4B9A-9C2C-859641CCEC51}"/>
    <hyperlink ref="H264" r:id="rId66" xr:uid="{378C171D-9FDD-4AF7-AD3A-91FC72D5FFDC}"/>
    <hyperlink ref="H265" r:id="rId67" xr:uid="{8AB4ED43-BDF6-4CA7-BBC6-CA14E4669D05}"/>
    <hyperlink ref="H266" r:id="rId68" xr:uid="{271E3537-9E0B-4FED-B5D8-623BB2252AA0}"/>
    <hyperlink ref="H267" r:id="rId69" xr:uid="{BFFBD1AB-4035-463B-A8A7-E531892E4F84}"/>
    <hyperlink ref="H258" r:id="rId70" xr:uid="{E2022EA4-974B-43A3-8B54-9395D638A1CD}"/>
    <hyperlink ref="H268" r:id="rId71" xr:uid="{EFE5779A-3401-44E4-B666-AB934FDAD211}"/>
    <hyperlink ref="H269" r:id="rId72" xr:uid="{79F1A6F8-3685-4F0C-ACE1-98A119DBD13D}"/>
    <hyperlink ref="H271" r:id="rId73" xr:uid="{E1FC4BB1-71C9-4995-9024-9B33DEABC9B2}"/>
    <hyperlink ref="H272" r:id="rId74" xr:uid="{4A818BFE-57D7-43A0-BD0D-8112AA0BF6EF}"/>
    <hyperlink ref="H273" r:id="rId75" xr:uid="{18C44392-7121-42B4-8F6B-D379EC7F16D5}"/>
    <hyperlink ref="H274" r:id="rId76" xr:uid="{1A88FEE9-3250-4EB8-A3F6-5F5A5C6B464A}"/>
    <hyperlink ref="H275" r:id="rId77" xr:uid="{90869E36-2EAD-42E9-BA10-CAD65270834E}"/>
    <hyperlink ref="H277" r:id="rId78" xr:uid="{9E4C51AE-7D67-4B4B-B8AB-C06F20C5798F}"/>
    <hyperlink ref="H278" r:id="rId79" xr:uid="{134FB70C-1FE2-462B-9F84-5A11A50AEC45}"/>
    <hyperlink ref="H279" r:id="rId80" xr:uid="{D093792F-4E4E-4DF8-B860-BAAFA9D81967}"/>
    <hyperlink ref="H280" r:id="rId81" xr:uid="{1BE893F9-4BAF-44D0-A2EA-5528F4809D4F}"/>
    <hyperlink ref="H262" r:id="rId82" xr:uid="{AAB89324-76E4-407F-B901-E14A0ACFB1FF}"/>
    <hyperlink ref="H233" r:id="rId83" xr:uid="{1098E20E-B944-4BB4-A53C-2AE5413CAB85}"/>
    <hyperlink ref="H261" r:id="rId84" xr:uid="{0ED9CA99-2B4B-4884-9F31-4F85D551F6D0}"/>
    <hyperlink ref="H333" r:id="rId85" xr:uid="{E8EC00FA-38F7-4B46-ACB1-2F125EC7BE9F}"/>
    <hyperlink ref="H336" r:id="rId86" xr:uid="{84B03910-7DB8-4484-99C6-35B9ABB32D4E}"/>
    <hyperlink ref="H337" r:id="rId87" xr:uid="{4B8560FE-ED49-4D4D-B1A8-7591793D1FAA}"/>
    <hyperlink ref="H308" r:id="rId88" xr:uid="{520861AB-0C93-4A25-986E-D7AD163999FB}"/>
    <hyperlink ref="H287" r:id="rId89" xr:uid="{600C8B38-23C2-43D6-8507-241CFA572ADD}"/>
    <hyperlink ref="H285" r:id="rId90" xr:uid="{D01B82B0-7C10-4A5A-A860-5D865BA93433}"/>
    <hyperlink ref="H288" r:id="rId91" xr:uid="{E0B2D964-6EBE-4BA1-9649-A045E9442EAE}"/>
    <hyperlink ref="H289" r:id="rId92" xr:uid="{B0BFFB10-976A-4212-9115-EE002F00FDF4}"/>
    <hyperlink ref="H290" r:id="rId93" xr:uid="{8B906963-D1BA-4CFD-9A16-3EE2BC3B4BC9}"/>
    <hyperlink ref="H291" r:id="rId94" xr:uid="{D427C0E1-F8CC-4D23-A5C2-53129C6457B7}"/>
    <hyperlink ref="H292" r:id="rId95" xr:uid="{C9DF4444-77A4-4FD6-9B2B-5C11D7A92CA4}"/>
    <hyperlink ref="H293" r:id="rId96" xr:uid="{7035F0E1-79A4-4D18-B88C-537D74E52CE2}"/>
    <hyperlink ref="H294" r:id="rId97" xr:uid="{F774C755-1B33-4495-83BB-7246840A426B}"/>
    <hyperlink ref="H296" r:id="rId98" xr:uid="{C16BA7CE-3B5D-4711-BB46-B553EF11C533}"/>
    <hyperlink ref="H298" r:id="rId99" xr:uid="{A57CBFCA-22EF-4BC7-B1AA-857D8F290001}"/>
    <hyperlink ref="H300" r:id="rId100" xr:uid="{0B3DC9FC-9413-4AD6-A750-CD8861E2BFBE}"/>
    <hyperlink ref="H302" r:id="rId101" xr:uid="{81F062E1-F499-49AA-9003-51EDCE3489A0}"/>
    <hyperlink ref="H303" r:id="rId102" xr:uid="{C09D05D6-6E94-4451-9EBC-CF0AC03A29C8}"/>
    <hyperlink ref="H310" r:id="rId103" xr:uid="{3EE28FD4-F40A-4543-8A3A-42E10DCF4F25}"/>
    <hyperlink ref="H311" r:id="rId104" xr:uid="{81F2C103-54AB-48A9-9E20-791BBF309192}"/>
    <hyperlink ref="H313" r:id="rId105" xr:uid="{4EE32FDD-5FB3-412E-9A72-9264743EB598}"/>
    <hyperlink ref="H315" r:id="rId106" xr:uid="{833D5F48-471A-42B7-A512-585090364AF4}"/>
    <hyperlink ref="H317" r:id="rId107" xr:uid="{960E6ECF-CFD8-4015-977E-9BE648DBED5E}"/>
    <hyperlink ref="H316" r:id="rId108" xr:uid="{A4CB2C32-BD68-4AAB-B960-EF6408116578}"/>
    <hyperlink ref="H305" r:id="rId109" xr:uid="{C52F7774-4288-42CD-9CA5-358B42F4EB71}"/>
    <hyperlink ref="H307" r:id="rId110" xr:uid="{054B4DFE-F549-466F-AC20-15FF365C1420}"/>
    <hyperlink ref="H322" r:id="rId111" xr:uid="{CA5D05A5-0C61-46F7-9E21-EEC1251783C1}"/>
    <hyperlink ref="H319" r:id="rId112" xr:uid="{B26CD007-BE91-47C5-B434-565960A87113}"/>
    <hyperlink ref="H320" r:id="rId113" xr:uid="{D564A1BD-5A84-408C-9F66-FFB33EAE5D62}"/>
    <hyperlink ref="H321" r:id="rId114" xr:uid="{2828C456-DA24-478E-ACCB-3FCB948AB145}"/>
    <hyperlink ref="H323" r:id="rId115" xr:uid="{207BC9D4-E752-40DC-BAA1-2B72E87F5087}"/>
    <hyperlink ref="H332" r:id="rId116" xr:uid="{382EFDC4-F7AE-4953-A6FE-BEAC979BA37B}"/>
    <hyperlink ref="H334" r:id="rId117" xr:uid="{DE862B61-F874-4548-8089-F0A0B38E17DE}"/>
    <hyperlink ref="H335" r:id="rId118" xr:uid="{8270E54C-A261-4F85-9BF2-0C75A82FAE45}"/>
    <hyperlink ref="H338" r:id="rId119" xr:uid="{E30AD778-67BF-47BD-A6FB-AE01EA40E8C1}"/>
    <hyperlink ref="H339" r:id="rId120" xr:uid="{2D08833F-8C16-43D5-BC1D-9515539AFF74}"/>
    <hyperlink ref="H340" r:id="rId121" xr:uid="{A1A1C564-7420-417E-8BB1-7B749F63535A}"/>
    <hyperlink ref="H345" r:id="rId122" xr:uid="{CE0B8019-47BC-4C5D-A2C5-C0F8B07A51C9}"/>
    <hyperlink ref="H346" r:id="rId123" xr:uid="{C2385B1E-C03A-4660-8505-9DC096824B03}"/>
    <hyperlink ref="H347" r:id="rId124" xr:uid="{A2452183-8970-4E95-B330-4039CC3AA824}"/>
    <hyperlink ref="H349" r:id="rId125" xr:uid="{F4043C6C-B69C-4822-8D4E-8F1DCA70A15F}"/>
    <hyperlink ref="H350" r:id="rId126" xr:uid="{EF821E26-5621-4C0D-907B-305DD0F0633E}"/>
    <hyperlink ref="H352" r:id="rId127" xr:uid="{5DF11F89-966D-4762-A261-634602F76CCA}"/>
    <hyperlink ref="H342" r:id="rId128" xr:uid="{28AC9149-62E2-44E8-8512-2AEA4805DDD9}"/>
    <hyperlink ref="H343" r:id="rId129" xr:uid="{29C40CA4-AC3D-4F2A-B520-5A5CCDB2F6C1}"/>
    <hyperlink ref="H344" r:id="rId130" xr:uid="{F62E890D-4F0E-40D4-9C31-74BF2DD439A1}"/>
    <hyperlink ref="H362" r:id="rId131" xr:uid="{E777800B-77E1-4EF9-B7E8-7D4BBFD8044E}"/>
    <hyperlink ref="H363" r:id="rId132" xr:uid="{20829975-FD9B-4DED-87BA-33C102387A19}"/>
    <hyperlink ref="H364" r:id="rId133" xr:uid="{FC342435-2455-4AA1-BCF1-F5B72E7EE4BD}"/>
    <hyperlink ref="H365" r:id="rId134" xr:uid="{25079D68-5BF7-4E95-B9B3-09A3F2B5335B}"/>
    <hyperlink ref="H366" r:id="rId135" xr:uid="{64937FD6-A253-4201-A7F9-7CCDAC879405}"/>
    <hyperlink ref="H367" r:id="rId136" xr:uid="{BB4F273D-2461-4026-BC64-7CA4AF1E95A1}"/>
    <hyperlink ref="H369" r:id="rId137" xr:uid="{C3339F38-F841-4E96-9E3A-E4AEDED1A222}"/>
    <hyperlink ref="H370" r:id="rId138" xr:uid="{32F9780C-0B5A-41B5-928A-237442E6DE53}"/>
    <hyperlink ref="H371" r:id="rId139" xr:uid="{D3FDAE9C-173B-49B8-8E1C-EAF662866BA6}"/>
    <hyperlink ref="H372" r:id="rId140" xr:uid="{48A02BD1-CD02-4C20-B8AA-02FD069EA7B4}"/>
    <hyperlink ref="H373" r:id="rId141" xr:uid="{8C3A8F11-1C62-4C4E-9709-38A1C8A95CEF}"/>
    <hyperlink ref="H354" r:id="rId142" xr:uid="{3F2F8BAA-EE4F-40F1-9136-D073E6D69D63}"/>
    <hyperlink ref="H355" r:id="rId143" xr:uid="{380DBEEF-A5E3-4B17-91D1-1CA40EC5BD63}"/>
    <hyperlink ref="H356" r:id="rId144" xr:uid="{31137A26-13F7-42E0-84B6-6D785C64AD69}"/>
    <hyperlink ref="H359" r:id="rId145" xr:uid="{38908464-C4DC-40DC-B77D-ADA512D30EA8}"/>
    <hyperlink ref="H325" r:id="rId146" xr:uid="{17CED487-B94C-40EF-9461-7562328AB632}"/>
    <hyperlink ref="H326" r:id="rId147" xr:uid="{9045196E-CA99-4C4F-9ECC-F39A78B6492F}"/>
    <hyperlink ref="H328" r:id="rId148" xr:uid="{31B74028-10B0-46F9-AB1E-22D9612E506D}"/>
    <hyperlink ref="H329" r:id="rId149" xr:uid="{E72BAD38-9C4B-48F1-A77A-BA0E76469F90}"/>
    <hyperlink ref="H330" r:id="rId150" xr:uid="{5CA0753C-0BDF-4580-801D-085E8FF5F71B}"/>
    <hyperlink ref="H379" r:id="rId151" xr:uid="{D49BCB5D-253E-4B46-9B4A-410777FE8172}"/>
    <hyperlink ref="H361" r:id="rId152" xr:uid="{4046696B-5A59-422C-ADF7-BB81AAB9B78E}"/>
    <hyperlink ref="H351" r:id="rId153" xr:uid="{9A8B8898-4E56-49A3-BABE-2A73AD4B4853}"/>
    <hyperlink ref="H348" r:id="rId154" xr:uid="{8E6B0C61-5E5B-451C-A141-C79069B7F2B5}"/>
    <hyperlink ref="H397" r:id="rId155" xr:uid="{3FEE65C0-1BFE-4F5D-9D56-F7239284359E}"/>
    <hyperlink ref="H400" r:id="rId156" xr:uid="{8E92BE81-5DF4-4DA8-9D0C-D2676D6A663E}"/>
    <hyperlink ref="H398" r:id="rId157" xr:uid="{49ECA25F-3B0E-4B77-B71F-0C82D56B41E1}"/>
    <hyperlink ref="H402" r:id="rId158" xr:uid="{3B6E55DF-FEB4-419D-B385-B2B81F544320}"/>
    <hyperlink ref="H403" r:id="rId159" xr:uid="{7929590F-9709-49E4-AB1C-006B196D00E3}"/>
    <hyperlink ref="H399" r:id="rId160" xr:uid="{EF1EDA42-1353-4B41-AF17-7F5CE11C15DF}"/>
    <hyperlink ref="H401" r:id="rId161" xr:uid="{D7A0DD96-3A68-4DA9-9AC1-6A78F98A3456}"/>
    <hyperlink ref="H405" r:id="rId162" xr:uid="{7183460C-D9A8-4F9D-A0E5-75AAD0170FC8}"/>
    <hyperlink ref="H406" r:id="rId163" xr:uid="{8643E6B0-72D5-4AE7-A4C0-2BA3D414A38E}"/>
    <hyperlink ref="H407" r:id="rId164" xr:uid="{870B6663-AA11-4213-BD84-E9FEB4CFAEAE}"/>
    <hyperlink ref="H408" r:id="rId165" xr:uid="{F0DD4E84-C872-4165-8DFF-61797E3A8CDC}"/>
    <hyperlink ref="H409" r:id="rId166" xr:uid="{AF5EF051-D6E7-4FC2-B6F6-6441DABE4D3C}"/>
    <hyperlink ref="H410" r:id="rId167" xr:uid="{181ED043-AD0B-48EC-872E-BB175B569F3C}"/>
    <hyperlink ref="H411" r:id="rId168" xr:uid="{7566E767-9AB9-424B-B7BF-C4AB94299766}"/>
    <hyperlink ref="H412" r:id="rId169" xr:uid="{B739A19C-B497-459C-978B-C67E02B1C274}"/>
    <hyperlink ref="H413" r:id="rId170" xr:uid="{E484B8B9-69FC-4CB4-9B1C-928C52CE03FE}"/>
    <hyperlink ref="H414" r:id="rId171" xr:uid="{AA94155B-D7B5-490A-A477-E8F3496193DA}"/>
    <hyperlink ref="H415" r:id="rId172" xr:uid="{E801BB8E-F669-4AD5-899D-BF6BF8678647}"/>
    <hyperlink ref="H416" r:id="rId173" xr:uid="{A47E6320-6E76-46B5-B6E8-9B73AC33BB76}"/>
    <hyperlink ref="H417" r:id="rId174" xr:uid="{B6B2E438-8DE8-47B2-BAC0-4E5ADD57F31F}"/>
    <hyperlink ref="H418" r:id="rId175" xr:uid="{327E5F8E-2C8B-4E2E-932D-1288B5BC1C0D}"/>
    <hyperlink ref="H419" r:id="rId176" xr:uid="{1436D0EE-4607-47EB-B385-A5DE8AC1489D}"/>
    <hyperlink ref="H420" r:id="rId177" xr:uid="{9BE76316-9DB6-4BA2-8CEB-B8047125827B}"/>
    <hyperlink ref="H421" r:id="rId178" xr:uid="{5610D71A-E31A-4AF9-8634-2F7A10342EEA}"/>
    <hyperlink ref="H422" r:id="rId179" xr:uid="{579EFE5E-ACE9-42BA-9127-EF96626C0986}"/>
    <hyperlink ref="H423" r:id="rId180" xr:uid="{5D3A4B05-89FA-49CD-8796-F1F84C51AF73}"/>
    <hyperlink ref="H424" r:id="rId181" xr:uid="{228A21A1-D23D-46C9-B47A-FC47EFB838DD}"/>
    <hyperlink ref="H426" r:id="rId182" xr:uid="{337E945E-E859-4ADF-9AC4-EC15AA5C9562}"/>
    <hyperlink ref="H427" r:id="rId183" xr:uid="{EB6D257E-886F-4971-98B7-06E26E4D923D}"/>
    <hyperlink ref="H428" r:id="rId184" xr:uid="{9A82E74C-1D26-41E2-8ECE-7703B4D52057}"/>
    <hyperlink ref="H429" r:id="rId185" xr:uid="{384C7116-F265-4C42-A060-07101DCF032C}"/>
    <hyperlink ref="H430" r:id="rId186" xr:uid="{14BDBC10-84DE-42EA-91C8-8F982D35F412}"/>
    <hyperlink ref="H385" r:id="rId187" xr:uid="{287EE355-1384-4BDE-94B4-1DB994B30164}"/>
    <hyperlink ref="H386" r:id="rId188" xr:uid="{7CFED4DE-85C9-4FB6-B353-82CBB291050E}"/>
    <hyperlink ref="H387" r:id="rId189" xr:uid="{E52DFC29-226B-47DB-BA5B-E2A8CBD9C061}"/>
    <hyperlink ref="H388" r:id="rId190" xr:uid="{37C768E6-E560-4B1D-AA7A-E210BB12ECA9}"/>
    <hyperlink ref="H389" r:id="rId191" xr:uid="{7A3A4F91-BA3C-4BE0-827F-CC957DFF5F74}"/>
    <hyperlink ref="H390" r:id="rId192" xr:uid="{A2C37D63-1757-46A1-BD7C-CF1D70F367F5}"/>
    <hyperlink ref="H458" r:id="rId193" xr:uid="{93010D38-8110-4F8C-862E-C77E8B5ECB88}"/>
    <hyperlink ref="H459" r:id="rId194" xr:uid="{7771AC54-3F3E-4B13-A1BA-08F509272B0A}"/>
    <hyperlink ref="H460" r:id="rId195" xr:uid="{505724E7-7306-435E-A0E0-0AEEE408F3DB}"/>
    <hyperlink ref="H461" r:id="rId196" xr:uid="{CB44C7A4-D48F-48F4-85B9-12A8BC1069BA}"/>
    <hyperlink ref="H462" r:id="rId197" xr:uid="{B6C9B24E-6ABD-4ED5-BA13-9B7A313E517C}"/>
    <hyperlink ref="H381" r:id="rId198" xr:uid="{6B807D01-1BCD-4BAD-989E-B13457E7FDF9}"/>
    <hyperlink ref="H382" r:id="rId199" xr:uid="{4B89570D-7D4C-4802-94BE-3936A5CC41B4}"/>
    <hyperlink ref="H383" r:id="rId200" xr:uid="{78BF4FA6-856C-4DEF-B597-25667625C875}"/>
    <hyperlink ref="H384" r:id="rId201" xr:uid="{DFCCDEB0-4A8E-4E89-A9DF-486FB51FF87D}"/>
    <hyperlink ref="H433" r:id="rId202" xr:uid="{EF5B974F-2617-428D-B2A5-BE304A5DEDEC}"/>
    <hyperlink ref="H434" r:id="rId203" xr:uid="{87796C30-421F-4B90-9BEA-306F5DB261EC}"/>
    <hyperlink ref="H432" r:id="rId204" xr:uid="{ADA5A459-36EE-4311-B849-62C8BD3B83CB}"/>
    <hyperlink ref="H449" r:id="rId205" xr:uid="{B73DDFFC-3DCF-4CF1-8416-1086B43C9CC9}"/>
    <hyperlink ref="H450" r:id="rId206" xr:uid="{85139191-6586-4CAC-B57F-4B45B07DD7FD}"/>
    <hyperlink ref="H451" r:id="rId207" xr:uid="{3F791B3B-DB93-4D68-A377-7450E0B172DA}"/>
    <hyperlink ref="H464" r:id="rId208" xr:uid="{2C28C555-649C-4EE1-9C6F-4F264C435B2E}"/>
    <hyperlink ref="H468" r:id="rId209" xr:uid="{638CE0AC-A268-465C-A43C-15ABA5F249EA}"/>
    <hyperlink ref="H469" r:id="rId210" xr:uid="{98FF94F2-FB34-4E3B-8B61-328A0FB92F0B}"/>
    <hyperlink ref="H470" r:id="rId211" xr:uid="{7C34C259-E0B9-4385-93CE-0037A25F47F2}"/>
    <hyperlink ref="H471" r:id="rId212" xr:uid="{CB14BE52-0746-47EE-9F9B-AC44A88AD446}"/>
    <hyperlink ref="H431" r:id="rId213" xr:uid="{A348562F-22B7-4188-8653-3D4F19FE88D4}"/>
    <hyperlink ref="H391" r:id="rId214" xr:uid="{BDC1AF15-CB07-4AF2-8C7D-D0773FA957B4}"/>
    <hyperlink ref="H394" r:id="rId215" xr:uid="{B0AE25FC-13C7-405C-B0C0-8484FAF9BD97}"/>
    <hyperlink ref="H395" r:id="rId216" xr:uid="{54B7838F-4EA3-4E2A-A5B0-A6417AABDB07}"/>
    <hyperlink ref="H436" r:id="rId217" xr:uid="{F6640558-44F8-4AEA-8DB2-47B928CC4AA6}"/>
    <hyperlink ref="H437" r:id="rId218" xr:uid="{D68B41F9-BF16-4CB0-B4B4-A970BC408502}"/>
    <hyperlink ref="H438" r:id="rId219" xr:uid="{A8C7DEB3-C167-4C79-9A17-D1266202E3FF}"/>
    <hyperlink ref="H440" r:id="rId220" xr:uid="{6EC776DF-0F99-415B-956F-82A66D941BBA}"/>
    <hyperlink ref="H442" r:id="rId221" xr:uid="{97D94503-92AF-4488-8496-5E584C237D55}"/>
    <hyperlink ref="H443" r:id="rId222" xr:uid="{9882C58E-221B-4C55-B373-910EC17772AE}"/>
    <hyperlink ref="H447" r:id="rId223" xr:uid="{49E40E2C-BDD5-4A02-BFBA-71F3526BE6F6}"/>
    <hyperlink ref="H448" r:id="rId224" xr:uid="{398008E3-3E37-492C-8C77-F0E6B94DD3D3}"/>
    <hyperlink ref="H446" r:id="rId225" xr:uid="{7CF05DAD-C441-451A-85AF-FCC3353A0EE2}"/>
    <hyperlink ref="H445" r:id="rId226" xr:uid="{7450D057-CFFD-4069-B562-E395B4E032FD}"/>
    <hyperlink ref="H455" r:id="rId227" xr:uid="{12D64A50-CB11-40B3-9006-F44B8BA9089E}"/>
    <hyperlink ref="H456" r:id="rId228" xr:uid="{2BEED4AF-578B-4EC4-ACF1-CAD65857D463}"/>
    <hyperlink ref="H454" r:id="rId229" xr:uid="{E6A20F83-6574-4426-B8E4-3F28A5172F09}"/>
    <hyperlink ref="H453" r:id="rId230" xr:uid="{DDEB353D-9C96-4B4C-B32B-F24EAB339095}"/>
    <hyperlink ref="H457" r:id="rId231" xr:uid="{DC058138-E791-43BF-9701-046DF4E770A7}"/>
    <hyperlink ref="H444" r:id="rId232" xr:uid="{74184F05-D134-477A-A52F-F0F49C090436}"/>
    <hyperlink ref="H441" r:id="rId233" xr:uid="{5BAB4B06-C8E4-4A2B-ADFF-FE575235FF11}"/>
    <hyperlink ref="H439" r:id="rId234" xr:uid="{920498CE-9A8F-4D44-ADE5-9631FDF731AB}"/>
    <hyperlink ref="H396" r:id="rId235" xr:uid="{84F43A31-F792-4674-91EC-172FC4515CA0}"/>
    <hyperlink ref="H477" r:id="rId236" xr:uid="{E26F0E8F-968B-476D-BA73-D0A263114A2C}"/>
    <hyperlink ref="H473" r:id="rId237" xr:uid="{37042BAD-DE15-4745-8DCF-BB3C3E21E71C}"/>
    <hyperlink ref="H474" r:id="rId238" xr:uid="{F6BFB4C4-5464-4FE5-A9B4-0B6A27217676}"/>
    <hyperlink ref="H475" r:id="rId239" xr:uid="{0407E286-E49E-47A2-8B87-50CED621CB72}"/>
    <hyperlink ref="H476" r:id="rId240" xr:uid="{00238506-F043-46E9-9F3E-3331C2B5CBC9}"/>
    <hyperlink ref="H479" r:id="rId241" xr:uid="{947F1457-57C0-4782-8347-B00D747A12E1}"/>
    <hyperlink ref="H480" r:id="rId242" xr:uid="{F164FC3B-F9F9-4D60-A07D-C33D595CF75D}"/>
    <hyperlink ref="H481" r:id="rId243" xr:uid="{EF182528-08E7-4A81-8F21-B535787E5362}"/>
    <hyperlink ref="H482" r:id="rId244" xr:uid="{9A717F98-0EEA-4087-8C63-475E7008576A}"/>
    <hyperlink ref="H483" r:id="rId245" xr:uid="{6B3DBFC4-DDC7-4D93-8D31-FB87F0740C53}"/>
    <hyperlink ref="H502" r:id="rId246" xr:uid="{9425D143-D0E3-4EB9-90D0-849054DB4EF5}"/>
    <hyperlink ref="H200" r:id="rId247" xr:uid="{8562D48B-9F90-49DC-B4E7-6E531252FE5C}"/>
    <hyperlink ref="H377" r:id="rId248" xr:uid="{8CFE23F0-66AB-4970-B041-52FB6FFC700B}"/>
    <hyperlink ref="H376" r:id="rId249" xr:uid="{4F053CAC-2513-49F6-9F63-03EB98FD3584}"/>
  </hyperlinks>
  <pageMargins left="0.7" right="0.7" top="0.75" bottom="0.75" header="0.3" footer="0.3"/>
  <pageSetup paperSize="9" orientation="portrait" horizontalDpi="1200" verticalDpi="1200" r:id="rId2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4427E-1145-4950-9A60-318B70D29AD6}">
  <dimension ref="A1:K256"/>
  <sheetViews>
    <sheetView topLeftCell="A85" workbookViewId="0">
      <selection activeCell="C2" sqref="C2"/>
    </sheetView>
  </sheetViews>
  <sheetFormatPr defaultRowHeight="14.25" x14ac:dyDescent="0.2"/>
  <sheetData>
    <row r="1" spans="1:11" x14ac:dyDescent="0.2">
      <c r="A1" t="s">
        <v>421</v>
      </c>
      <c r="B1" t="s">
        <v>422</v>
      </c>
      <c r="C1" t="s">
        <v>423</v>
      </c>
      <c r="I1" t="s">
        <v>421</v>
      </c>
      <c r="J1" t="s">
        <v>1936</v>
      </c>
      <c r="K1" t="s">
        <v>1937</v>
      </c>
    </row>
    <row r="2" spans="1:11" x14ac:dyDescent="0.2">
      <c r="A2">
        <v>1</v>
      </c>
      <c r="B2">
        <v>0</v>
      </c>
      <c r="C2" s="5">
        <v>1.35</v>
      </c>
      <c r="I2">
        <v>1</v>
      </c>
      <c r="J2">
        <v>0</v>
      </c>
      <c r="K2" s="5">
        <v>1.349675</v>
      </c>
    </row>
    <row r="3" spans="1:11" x14ac:dyDescent="0.2">
      <c r="A3">
        <v>2</v>
      </c>
      <c r="B3">
        <v>0</v>
      </c>
      <c r="C3" s="5">
        <v>1.35</v>
      </c>
      <c r="I3">
        <v>2</v>
      </c>
      <c r="J3">
        <v>0</v>
      </c>
      <c r="K3" s="5">
        <v>1.3504855</v>
      </c>
    </row>
    <row r="4" spans="1:11" x14ac:dyDescent="0.2">
      <c r="A4">
        <v>3</v>
      </c>
      <c r="B4">
        <v>0</v>
      </c>
      <c r="C4" s="5">
        <v>1.35</v>
      </c>
      <c r="I4">
        <v>3</v>
      </c>
      <c r="J4">
        <v>0</v>
      </c>
      <c r="K4" s="5">
        <v>1.3500733333333299</v>
      </c>
    </row>
    <row r="5" spans="1:11" x14ac:dyDescent="0.2">
      <c r="A5">
        <v>4</v>
      </c>
      <c r="B5">
        <v>0</v>
      </c>
      <c r="C5" s="5">
        <v>1.35</v>
      </c>
      <c r="I5">
        <v>4</v>
      </c>
      <c r="J5">
        <v>0</v>
      </c>
      <c r="K5" s="5">
        <v>1.3500227499999999</v>
      </c>
    </row>
    <row r="6" spans="1:11" x14ac:dyDescent="0.2">
      <c r="A6">
        <v>5</v>
      </c>
      <c r="B6">
        <v>0</v>
      </c>
      <c r="C6" s="5">
        <v>1.35</v>
      </c>
      <c r="I6">
        <v>5</v>
      </c>
      <c r="J6">
        <v>0</v>
      </c>
      <c r="K6" s="5">
        <v>1.349909</v>
      </c>
    </row>
    <row r="7" spans="1:11" x14ac:dyDescent="0.2">
      <c r="A7">
        <v>6</v>
      </c>
      <c r="B7">
        <v>0</v>
      </c>
      <c r="C7" s="5">
        <v>1.35</v>
      </c>
      <c r="I7">
        <v>6</v>
      </c>
      <c r="J7">
        <v>0</v>
      </c>
      <c r="K7" s="5">
        <v>1.3499846666666699</v>
      </c>
    </row>
    <row r="8" spans="1:11" x14ac:dyDescent="0.2">
      <c r="A8">
        <v>7</v>
      </c>
      <c r="B8">
        <v>0</v>
      </c>
      <c r="C8" s="5">
        <v>1.35</v>
      </c>
      <c r="I8">
        <v>7</v>
      </c>
      <c r="J8">
        <v>0</v>
      </c>
      <c r="K8" s="5">
        <v>1.3498691428571401</v>
      </c>
    </row>
    <row r="9" spans="1:11" x14ac:dyDescent="0.2">
      <c r="A9">
        <v>8</v>
      </c>
      <c r="B9">
        <v>0</v>
      </c>
      <c r="C9" s="5">
        <v>1.35</v>
      </c>
      <c r="I9">
        <v>8</v>
      </c>
      <c r="J9">
        <v>0</v>
      </c>
      <c r="K9" s="5">
        <v>1.349925</v>
      </c>
    </row>
    <row r="10" spans="1:11" x14ac:dyDescent="0.2">
      <c r="A10">
        <v>9</v>
      </c>
      <c r="B10">
        <v>0</v>
      </c>
      <c r="C10" s="5">
        <v>1.35</v>
      </c>
      <c r="I10">
        <v>9</v>
      </c>
      <c r="J10">
        <v>0</v>
      </c>
      <c r="K10" s="5">
        <v>1.3501369999999999</v>
      </c>
    </row>
    <row r="11" spans="1:11" x14ac:dyDescent="0.2">
      <c r="A11">
        <v>10</v>
      </c>
      <c r="B11">
        <v>0</v>
      </c>
      <c r="C11" s="5">
        <v>1.35</v>
      </c>
      <c r="I11">
        <v>10</v>
      </c>
      <c r="J11">
        <v>0</v>
      </c>
      <c r="K11" s="5">
        <v>1.3500517999999999</v>
      </c>
    </row>
    <row r="12" spans="1:11" x14ac:dyDescent="0.2">
      <c r="A12">
        <v>11</v>
      </c>
      <c r="B12">
        <v>0</v>
      </c>
      <c r="C12" s="5">
        <v>1.35</v>
      </c>
      <c r="I12">
        <v>11</v>
      </c>
      <c r="J12">
        <v>0</v>
      </c>
      <c r="K12" s="5">
        <v>1.3500320909090899</v>
      </c>
    </row>
    <row r="13" spans="1:11" x14ac:dyDescent="0.2">
      <c r="A13">
        <v>12</v>
      </c>
      <c r="B13">
        <v>0</v>
      </c>
      <c r="C13" s="5">
        <v>1.35</v>
      </c>
      <c r="I13">
        <v>12</v>
      </c>
      <c r="J13">
        <v>0</v>
      </c>
      <c r="K13" s="5">
        <v>1.3498443333333301</v>
      </c>
    </row>
    <row r="14" spans="1:11" x14ac:dyDescent="0.2">
      <c r="A14">
        <v>13</v>
      </c>
      <c r="B14">
        <v>0</v>
      </c>
      <c r="C14" s="5">
        <v>1.35</v>
      </c>
      <c r="I14">
        <v>13</v>
      </c>
      <c r="J14">
        <v>0</v>
      </c>
      <c r="K14" s="5">
        <v>1.35001853846154</v>
      </c>
    </row>
    <row r="15" spans="1:11" x14ac:dyDescent="0.2">
      <c r="A15">
        <v>14</v>
      </c>
      <c r="B15">
        <v>0</v>
      </c>
      <c r="C15" s="5">
        <v>1.35</v>
      </c>
      <c r="I15">
        <v>14</v>
      </c>
      <c r="J15">
        <v>0</v>
      </c>
      <c r="K15" s="5">
        <v>1.35007878571429</v>
      </c>
    </row>
    <row r="16" spans="1:11" x14ac:dyDescent="0.2">
      <c r="A16">
        <v>15</v>
      </c>
      <c r="B16">
        <v>0</v>
      </c>
      <c r="C16" s="5">
        <v>1.35</v>
      </c>
      <c r="I16">
        <v>15</v>
      </c>
      <c r="J16">
        <v>0</v>
      </c>
      <c r="K16" s="5">
        <v>1.34999726666667</v>
      </c>
    </row>
    <row r="17" spans="1:11" x14ac:dyDescent="0.2">
      <c r="A17">
        <v>0</v>
      </c>
      <c r="B17">
        <v>1</v>
      </c>
      <c r="C17" s="5">
        <v>1.5</v>
      </c>
      <c r="I17">
        <v>0</v>
      </c>
      <c r="J17">
        <v>1</v>
      </c>
      <c r="K17" s="5">
        <v>1.5003390000000001</v>
      </c>
    </row>
    <row r="18" spans="1:11" x14ac:dyDescent="0.2">
      <c r="A18">
        <v>1</v>
      </c>
      <c r="B18">
        <v>1</v>
      </c>
      <c r="C18" s="5">
        <v>1.425</v>
      </c>
      <c r="I18">
        <v>1</v>
      </c>
      <c r="J18">
        <v>1</v>
      </c>
      <c r="K18" s="5">
        <v>1.4247030000000001</v>
      </c>
    </row>
    <row r="19" spans="1:11" x14ac:dyDescent="0.2">
      <c r="A19">
        <v>2</v>
      </c>
      <c r="B19">
        <v>1</v>
      </c>
      <c r="C19" s="5">
        <v>1.4</v>
      </c>
      <c r="I19">
        <v>2</v>
      </c>
      <c r="J19">
        <v>1</v>
      </c>
      <c r="K19" s="5">
        <v>1.4002669999999999</v>
      </c>
    </row>
    <row r="20" spans="1:11" x14ac:dyDescent="0.2">
      <c r="A20">
        <v>3</v>
      </c>
      <c r="B20">
        <v>1</v>
      </c>
      <c r="C20" s="5">
        <v>1.3879999999999999</v>
      </c>
      <c r="I20">
        <v>3</v>
      </c>
      <c r="J20">
        <v>1</v>
      </c>
      <c r="K20" s="5">
        <v>1.3875280000000001</v>
      </c>
    </row>
    <row r="21" spans="1:11" x14ac:dyDescent="0.2">
      <c r="A21">
        <v>4</v>
      </c>
      <c r="B21">
        <v>1</v>
      </c>
      <c r="C21" s="5">
        <v>1.38</v>
      </c>
      <c r="I21">
        <v>4</v>
      </c>
      <c r="J21">
        <v>1</v>
      </c>
      <c r="K21" s="5">
        <v>1.3801642000000001</v>
      </c>
    </row>
    <row r="22" spans="1:11" x14ac:dyDescent="0.2">
      <c r="A22">
        <v>5</v>
      </c>
      <c r="B22">
        <v>1</v>
      </c>
      <c r="C22" s="5">
        <v>1.375</v>
      </c>
      <c r="I22">
        <v>5</v>
      </c>
      <c r="J22">
        <v>1</v>
      </c>
      <c r="K22" s="5">
        <v>1.3748941666666701</v>
      </c>
    </row>
    <row r="23" spans="1:11" x14ac:dyDescent="0.2">
      <c r="A23">
        <v>6</v>
      </c>
      <c r="B23">
        <v>1</v>
      </c>
      <c r="C23" s="5">
        <v>1.3720000000000001</v>
      </c>
      <c r="I23">
        <v>6</v>
      </c>
      <c r="J23">
        <v>1</v>
      </c>
      <c r="K23" s="5">
        <v>1.37197014285714</v>
      </c>
    </row>
    <row r="24" spans="1:11" x14ac:dyDescent="0.2">
      <c r="A24">
        <v>7</v>
      </c>
      <c r="B24">
        <v>1</v>
      </c>
      <c r="C24" s="5">
        <v>1.369</v>
      </c>
      <c r="I24">
        <v>7</v>
      </c>
      <c r="J24">
        <v>1</v>
      </c>
      <c r="K24" s="5">
        <v>1.368980375</v>
      </c>
    </row>
    <row r="25" spans="1:11" x14ac:dyDescent="0.2">
      <c r="A25">
        <v>8</v>
      </c>
      <c r="B25">
        <v>1</v>
      </c>
      <c r="C25" s="5">
        <v>1.367</v>
      </c>
      <c r="I25">
        <v>8</v>
      </c>
      <c r="J25">
        <v>1</v>
      </c>
      <c r="K25" s="5">
        <v>1.36679277777778</v>
      </c>
    </row>
    <row r="26" spans="1:11" x14ac:dyDescent="0.2">
      <c r="A26">
        <v>9</v>
      </c>
      <c r="B26">
        <v>1</v>
      </c>
      <c r="C26" s="5">
        <v>1.365</v>
      </c>
      <c r="I26">
        <v>9</v>
      </c>
      <c r="J26">
        <v>1</v>
      </c>
      <c r="K26" s="5">
        <v>1.3648054999999999</v>
      </c>
    </row>
    <row r="27" spans="1:11" x14ac:dyDescent="0.2">
      <c r="A27">
        <v>10</v>
      </c>
      <c r="B27">
        <v>1</v>
      </c>
      <c r="C27" s="5">
        <v>1.363</v>
      </c>
      <c r="I27">
        <v>10</v>
      </c>
      <c r="J27">
        <v>1</v>
      </c>
      <c r="K27" s="5">
        <v>1.3632187272727301</v>
      </c>
    </row>
    <row r="28" spans="1:11" x14ac:dyDescent="0.2">
      <c r="A28">
        <v>11</v>
      </c>
      <c r="B28">
        <v>1</v>
      </c>
      <c r="C28" s="5">
        <v>1.363</v>
      </c>
      <c r="I28">
        <v>11</v>
      </c>
      <c r="J28">
        <v>1</v>
      </c>
      <c r="K28" s="5">
        <v>1.3625557500000001</v>
      </c>
    </row>
    <row r="29" spans="1:11" x14ac:dyDescent="0.2">
      <c r="A29">
        <v>12</v>
      </c>
      <c r="B29">
        <v>1</v>
      </c>
      <c r="C29" s="5">
        <v>1.361</v>
      </c>
      <c r="I29">
        <v>12</v>
      </c>
      <c r="J29">
        <v>1</v>
      </c>
      <c r="K29" s="5">
        <v>1.36133438461538</v>
      </c>
    </row>
    <row r="30" spans="1:11" x14ac:dyDescent="0.2">
      <c r="A30">
        <v>13</v>
      </c>
      <c r="B30">
        <v>1</v>
      </c>
      <c r="C30" s="5">
        <v>1.361</v>
      </c>
      <c r="I30">
        <v>13</v>
      </c>
      <c r="J30">
        <v>1</v>
      </c>
      <c r="K30" s="5">
        <v>1.3607366428571399</v>
      </c>
    </row>
    <row r="31" spans="1:11" x14ac:dyDescent="0.2">
      <c r="A31">
        <v>14</v>
      </c>
      <c r="B31">
        <v>1</v>
      </c>
      <c r="C31" s="5">
        <v>1.36</v>
      </c>
      <c r="I31">
        <v>14</v>
      </c>
      <c r="J31">
        <v>1</v>
      </c>
      <c r="K31" s="5">
        <v>1.3599758666666699</v>
      </c>
    </row>
    <row r="32" spans="1:11" x14ac:dyDescent="0.2">
      <c r="A32">
        <v>15</v>
      </c>
      <c r="B32">
        <v>1</v>
      </c>
      <c r="C32" s="5">
        <v>1.359</v>
      </c>
      <c r="I32">
        <v>15</v>
      </c>
      <c r="J32">
        <v>1</v>
      </c>
      <c r="K32" s="5">
        <v>1.3594744999999999</v>
      </c>
    </row>
    <row r="33" spans="1:11" x14ac:dyDescent="0.2">
      <c r="A33">
        <v>0</v>
      </c>
      <c r="B33">
        <v>2</v>
      </c>
      <c r="C33" s="5">
        <v>1.5</v>
      </c>
      <c r="I33">
        <v>0</v>
      </c>
      <c r="J33">
        <v>2</v>
      </c>
      <c r="K33" s="5">
        <v>1.4997265</v>
      </c>
    </row>
    <row r="34" spans="1:11" x14ac:dyDescent="0.2">
      <c r="A34">
        <v>1</v>
      </c>
      <c r="B34">
        <v>2</v>
      </c>
      <c r="C34" s="5">
        <v>1.45</v>
      </c>
      <c r="I34">
        <v>1</v>
      </c>
      <c r="J34">
        <v>2</v>
      </c>
      <c r="K34" s="5">
        <v>1.4496326666666699</v>
      </c>
    </row>
    <row r="35" spans="1:11" x14ac:dyDescent="0.2">
      <c r="A35">
        <v>2</v>
      </c>
      <c r="B35">
        <v>2</v>
      </c>
      <c r="C35" s="5">
        <v>1.425</v>
      </c>
      <c r="I35">
        <v>2</v>
      </c>
      <c r="J35">
        <v>2</v>
      </c>
      <c r="K35" s="5">
        <v>1.4251100000000001</v>
      </c>
    </row>
    <row r="36" spans="1:11" x14ac:dyDescent="0.2">
      <c r="A36">
        <v>3</v>
      </c>
      <c r="B36">
        <v>2</v>
      </c>
      <c r="C36" s="5">
        <v>1.41</v>
      </c>
      <c r="I36">
        <v>3</v>
      </c>
      <c r="J36">
        <v>2</v>
      </c>
      <c r="K36" s="5">
        <v>1.4097664000000001</v>
      </c>
    </row>
    <row r="37" spans="1:11" x14ac:dyDescent="0.2">
      <c r="A37">
        <v>4</v>
      </c>
      <c r="B37">
        <v>2</v>
      </c>
      <c r="C37" s="5">
        <v>1.4</v>
      </c>
      <c r="I37">
        <v>4</v>
      </c>
      <c r="J37">
        <v>2</v>
      </c>
      <c r="K37" s="5">
        <v>1.3999033333333299</v>
      </c>
    </row>
    <row r="38" spans="1:11" x14ac:dyDescent="0.2">
      <c r="A38">
        <v>5</v>
      </c>
      <c r="B38">
        <v>2</v>
      </c>
      <c r="C38" s="5">
        <v>1.393</v>
      </c>
      <c r="I38">
        <v>5</v>
      </c>
      <c r="J38">
        <v>2</v>
      </c>
      <c r="K38" s="5">
        <v>1.39301928571429</v>
      </c>
    </row>
    <row r="39" spans="1:11" x14ac:dyDescent="0.2">
      <c r="A39">
        <v>6</v>
      </c>
      <c r="B39">
        <v>2</v>
      </c>
      <c r="C39" s="5">
        <v>1.3879999999999999</v>
      </c>
      <c r="I39">
        <v>6</v>
      </c>
      <c r="J39">
        <v>2</v>
      </c>
      <c r="K39" s="5">
        <v>1.38750475</v>
      </c>
    </row>
    <row r="40" spans="1:11" x14ac:dyDescent="0.2">
      <c r="A40">
        <v>7</v>
      </c>
      <c r="B40">
        <v>2</v>
      </c>
      <c r="C40" s="5">
        <v>1.383</v>
      </c>
      <c r="I40">
        <v>7</v>
      </c>
      <c r="J40">
        <v>2</v>
      </c>
      <c r="K40" s="5">
        <v>1.3834685555555599</v>
      </c>
    </row>
    <row r="41" spans="1:11" x14ac:dyDescent="0.2">
      <c r="A41">
        <v>8</v>
      </c>
      <c r="B41">
        <v>2</v>
      </c>
      <c r="C41" s="5">
        <v>1.38</v>
      </c>
      <c r="I41">
        <v>8</v>
      </c>
      <c r="J41">
        <v>2</v>
      </c>
      <c r="K41" s="5">
        <v>1.3801966999999999</v>
      </c>
    </row>
    <row r="42" spans="1:11" x14ac:dyDescent="0.2">
      <c r="A42">
        <v>9</v>
      </c>
      <c r="B42">
        <v>2</v>
      </c>
      <c r="C42" s="5">
        <v>1.377</v>
      </c>
      <c r="I42">
        <v>9</v>
      </c>
      <c r="J42">
        <v>2</v>
      </c>
      <c r="K42" s="5">
        <v>1.3774555454545501</v>
      </c>
    </row>
    <row r="43" spans="1:11" x14ac:dyDescent="0.2">
      <c r="A43">
        <v>10</v>
      </c>
      <c r="B43">
        <v>2</v>
      </c>
      <c r="C43" s="5">
        <v>1.375</v>
      </c>
      <c r="I43">
        <v>10</v>
      </c>
      <c r="J43">
        <v>2</v>
      </c>
      <c r="K43" s="5">
        <v>1.3752583333333299</v>
      </c>
    </row>
    <row r="44" spans="1:11" x14ac:dyDescent="0.2">
      <c r="A44">
        <v>11</v>
      </c>
      <c r="B44">
        <v>2</v>
      </c>
      <c r="C44" s="5">
        <v>1.373</v>
      </c>
      <c r="I44">
        <v>11</v>
      </c>
      <c r="J44">
        <v>2</v>
      </c>
      <c r="K44" s="5">
        <v>1.3731142307692299</v>
      </c>
    </row>
    <row r="45" spans="1:11" x14ac:dyDescent="0.2">
      <c r="A45">
        <v>12</v>
      </c>
      <c r="B45">
        <v>2</v>
      </c>
      <c r="C45" s="5">
        <v>1.371</v>
      </c>
      <c r="I45">
        <v>12</v>
      </c>
      <c r="J45">
        <v>2</v>
      </c>
      <c r="K45" s="5">
        <v>1.3713240714285699</v>
      </c>
    </row>
    <row r="46" spans="1:11" x14ac:dyDescent="0.2">
      <c r="A46">
        <v>13</v>
      </c>
      <c r="B46">
        <v>2</v>
      </c>
      <c r="C46" s="5">
        <v>1.37</v>
      </c>
      <c r="I46">
        <v>13</v>
      </c>
      <c r="J46">
        <v>2</v>
      </c>
      <c r="K46" s="5">
        <v>1.36982466666667</v>
      </c>
    </row>
    <row r="47" spans="1:11" x14ac:dyDescent="0.2">
      <c r="A47">
        <v>14</v>
      </c>
      <c r="B47">
        <v>2</v>
      </c>
      <c r="C47" s="5">
        <v>1.369</v>
      </c>
      <c r="I47">
        <v>14</v>
      </c>
      <c r="J47">
        <v>2</v>
      </c>
      <c r="K47" s="5">
        <v>1.3688208749999999</v>
      </c>
    </row>
    <row r="48" spans="1:11" x14ac:dyDescent="0.2">
      <c r="A48">
        <v>15</v>
      </c>
      <c r="B48">
        <v>2</v>
      </c>
      <c r="C48" s="5">
        <v>1.3680000000000001</v>
      </c>
      <c r="I48">
        <v>15</v>
      </c>
      <c r="J48">
        <v>2</v>
      </c>
      <c r="K48" s="5">
        <v>1.3678126470588201</v>
      </c>
    </row>
    <row r="49" spans="1:11" x14ac:dyDescent="0.2">
      <c r="A49">
        <v>0</v>
      </c>
      <c r="B49">
        <v>3</v>
      </c>
      <c r="C49" s="5">
        <v>1.5</v>
      </c>
      <c r="I49">
        <v>0</v>
      </c>
      <c r="J49">
        <v>3</v>
      </c>
      <c r="K49" s="5">
        <v>1.5001583333333299</v>
      </c>
    </row>
    <row r="50" spans="1:11" x14ac:dyDescent="0.2">
      <c r="A50">
        <v>1</v>
      </c>
      <c r="B50">
        <v>3</v>
      </c>
      <c r="C50" s="5">
        <v>1.4630000000000001</v>
      </c>
      <c r="I50">
        <v>1</v>
      </c>
      <c r="J50">
        <v>3</v>
      </c>
      <c r="K50" s="5">
        <v>1.462836</v>
      </c>
    </row>
    <row r="51" spans="1:11" x14ac:dyDescent="0.2">
      <c r="A51">
        <v>2</v>
      </c>
      <c r="B51">
        <v>3</v>
      </c>
      <c r="C51" s="5">
        <v>1.44</v>
      </c>
      <c r="I51">
        <v>2</v>
      </c>
      <c r="J51">
        <v>3</v>
      </c>
      <c r="K51" s="5">
        <v>1.4398116000000001</v>
      </c>
    </row>
    <row r="52" spans="1:11" x14ac:dyDescent="0.2">
      <c r="A52">
        <v>3</v>
      </c>
      <c r="B52">
        <v>3</v>
      </c>
      <c r="C52" s="5">
        <v>1.425</v>
      </c>
      <c r="I52">
        <v>3</v>
      </c>
      <c r="J52">
        <v>3</v>
      </c>
      <c r="K52" s="5">
        <v>1.4251386666666701</v>
      </c>
    </row>
    <row r="53" spans="1:11" x14ac:dyDescent="0.2">
      <c r="A53">
        <v>4</v>
      </c>
      <c r="B53">
        <v>3</v>
      </c>
      <c r="C53" s="5">
        <v>1.4139999999999999</v>
      </c>
      <c r="I53">
        <v>4</v>
      </c>
      <c r="J53">
        <v>3</v>
      </c>
      <c r="K53" s="5">
        <v>1.4141887142857099</v>
      </c>
    </row>
    <row r="54" spans="1:11" x14ac:dyDescent="0.2">
      <c r="A54">
        <v>5</v>
      </c>
      <c r="B54">
        <v>3</v>
      </c>
      <c r="C54" s="5">
        <v>1.4059999999999999</v>
      </c>
      <c r="I54">
        <v>5</v>
      </c>
      <c r="J54">
        <v>3</v>
      </c>
      <c r="K54" s="5">
        <v>1.4063877499999999</v>
      </c>
    </row>
    <row r="55" spans="1:11" x14ac:dyDescent="0.2">
      <c r="A55">
        <v>6</v>
      </c>
      <c r="B55">
        <v>3</v>
      </c>
      <c r="C55" s="5">
        <v>1.4</v>
      </c>
      <c r="I55">
        <v>6</v>
      </c>
      <c r="J55">
        <v>3</v>
      </c>
      <c r="K55" s="5">
        <v>1.399877</v>
      </c>
    </row>
    <row r="56" spans="1:11" x14ac:dyDescent="0.2">
      <c r="A56">
        <v>7</v>
      </c>
      <c r="B56">
        <v>3</v>
      </c>
      <c r="C56" s="5">
        <v>1.395</v>
      </c>
      <c r="I56">
        <v>7</v>
      </c>
      <c r="J56">
        <v>3</v>
      </c>
      <c r="K56" s="5">
        <v>1.3949129</v>
      </c>
    </row>
    <row r="57" spans="1:11" x14ac:dyDescent="0.2">
      <c r="A57">
        <v>8</v>
      </c>
      <c r="B57">
        <v>3</v>
      </c>
      <c r="C57" s="5">
        <v>1.391</v>
      </c>
      <c r="I57">
        <v>8</v>
      </c>
      <c r="J57">
        <v>3</v>
      </c>
      <c r="K57" s="5">
        <v>1.39104472727273</v>
      </c>
    </row>
    <row r="58" spans="1:11" x14ac:dyDescent="0.2">
      <c r="A58">
        <v>9</v>
      </c>
      <c r="B58">
        <v>3</v>
      </c>
      <c r="C58" s="5">
        <v>1.3879999999999999</v>
      </c>
      <c r="I58">
        <v>9</v>
      </c>
      <c r="J58">
        <v>3</v>
      </c>
      <c r="K58" s="5">
        <v>1.3875884999999999</v>
      </c>
    </row>
    <row r="59" spans="1:11" x14ac:dyDescent="0.2">
      <c r="A59">
        <v>10</v>
      </c>
      <c r="B59">
        <v>3</v>
      </c>
      <c r="C59" s="5">
        <v>1.385</v>
      </c>
      <c r="I59">
        <v>10</v>
      </c>
      <c r="J59">
        <v>3</v>
      </c>
      <c r="K59" s="5">
        <v>1.3848545384615401</v>
      </c>
    </row>
    <row r="60" spans="1:11" x14ac:dyDescent="0.2">
      <c r="A60">
        <v>11</v>
      </c>
      <c r="B60">
        <v>3</v>
      </c>
      <c r="C60" s="5">
        <v>1.3819999999999999</v>
      </c>
      <c r="I60">
        <v>11</v>
      </c>
      <c r="J60">
        <v>3</v>
      </c>
      <c r="K60" s="5">
        <v>1.38220785714286</v>
      </c>
    </row>
    <row r="61" spans="1:11" x14ac:dyDescent="0.2">
      <c r="A61">
        <v>12</v>
      </c>
      <c r="B61">
        <v>3</v>
      </c>
      <c r="C61" s="5">
        <v>1.38</v>
      </c>
      <c r="I61">
        <v>12</v>
      </c>
      <c r="J61">
        <v>3</v>
      </c>
      <c r="K61" s="5">
        <v>1.3798954666666701</v>
      </c>
    </row>
    <row r="62" spans="1:11" x14ac:dyDescent="0.2">
      <c r="A62">
        <v>13</v>
      </c>
      <c r="B62">
        <v>3</v>
      </c>
      <c r="C62" s="5">
        <v>1.3779999999999999</v>
      </c>
      <c r="I62">
        <v>13</v>
      </c>
      <c r="J62">
        <v>3</v>
      </c>
      <c r="K62" s="5">
        <v>1.3780195</v>
      </c>
    </row>
    <row r="63" spans="1:11" x14ac:dyDescent="0.2">
      <c r="A63">
        <v>14</v>
      </c>
      <c r="B63">
        <v>3</v>
      </c>
      <c r="C63" s="5">
        <v>1.377</v>
      </c>
      <c r="I63">
        <v>14</v>
      </c>
      <c r="J63">
        <v>3</v>
      </c>
      <c r="K63" s="5">
        <v>1.37656164705882</v>
      </c>
    </row>
    <row r="64" spans="1:11" x14ac:dyDescent="0.2">
      <c r="A64">
        <v>15</v>
      </c>
      <c r="B64">
        <v>3</v>
      </c>
      <c r="C64" s="5">
        <v>1.375</v>
      </c>
      <c r="I64">
        <v>15</v>
      </c>
      <c r="J64">
        <v>3</v>
      </c>
      <c r="K64" s="5">
        <v>1.37481172222222</v>
      </c>
    </row>
    <row r="65" spans="1:11" x14ac:dyDescent="0.2">
      <c r="A65">
        <v>0</v>
      </c>
      <c r="B65">
        <v>4</v>
      </c>
      <c r="C65" s="5">
        <v>1.5</v>
      </c>
      <c r="I65">
        <v>0</v>
      </c>
      <c r="J65">
        <v>4</v>
      </c>
      <c r="K65" s="5">
        <v>1.5001692499999999</v>
      </c>
    </row>
    <row r="66" spans="1:11" x14ac:dyDescent="0.2">
      <c r="A66">
        <v>1</v>
      </c>
      <c r="B66">
        <v>4</v>
      </c>
      <c r="C66" s="5">
        <v>1.47</v>
      </c>
      <c r="I66">
        <v>1</v>
      </c>
      <c r="J66">
        <v>4</v>
      </c>
      <c r="K66" s="5">
        <v>1.4699344000000001</v>
      </c>
    </row>
    <row r="67" spans="1:11" x14ac:dyDescent="0.2">
      <c r="A67">
        <v>2</v>
      </c>
      <c r="B67">
        <v>4</v>
      </c>
      <c r="C67" s="5">
        <v>1.45</v>
      </c>
      <c r="I67">
        <v>2</v>
      </c>
      <c r="J67">
        <v>4</v>
      </c>
      <c r="K67" s="5">
        <v>1.4501393333333299</v>
      </c>
    </row>
    <row r="68" spans="1:11" x14ac:dyDescent="0.2">
      <c r="A68">
        <v>3</v>
      </c>
      <c r="B68">
        <v>4</v>
      </c>
      <c r="C68" s="5">
        <v>1.4359999999999999</v>
      </c>
      <c r="I68">
        <v>3</v>
      </c>
      <c r="J68">
        <v>4</v>
      </c>
      <c r="K68" s="5">
        <v>1.4359392857142901</v>
      </c>
    </row>
    <row r="69" spans="1:11" x14ac:dyDescent="0.2">
      <c r="A69">
        <v>4</v>
      </c>
      <c r="B69">
        <v>4</v>
      </c>
      <c r="C69" s="5">
        <v>1.425</v>
      </c>
      <c r="I69">
        <v>4</v>
      </c>
      <c r="J69">
        <v>4</v>
      </c>
      <c r="K69" s="5">
        <v>1.425006</v>
      </c>
    </row>
    <row r="70" spans="1:11" x14ac:dyDescent="0.2">
      <c r="A70">
        <v>5</v>
      </c>
      <c r="B70">
        <v>4</v>
      </c>
      <c r="C70" s="5">
        <v>1.4159999999999999</v>
      </c>
      <c r="I70">
        <v>5</v>
      </c>
      <c r="J70">
        <v>4</v>
      </c>
      <c r="K70" s="5">
        <v>1.4164438888888899</v>
      </c>
    </row>
    <row r="71" spans="1:11" x14ac:dyDescent="0.2">
      <c r="A71">
        <v>6</v>
      </c>
      <c r="B71">
        <v>4</v>
      </c>
      <c r="C71" s="5">
        <v>1.41</v>
      </c>
      <c r="I71">
        <v>6</v>
      </c>
      <c r="J71">
        <v>4</v>
      </c>
      <c r="K71" s="5">
        <v>1.4099131</v>
      </c>
    </row>
    <row r="72" spans="1:11" x14ac:dyDescent="0.2">
      <c r="A72">
        <v>7</v>
      </c>
      <c r="B72">
        <v>4</v>
      </c>
      <c r="C72" s="5">
        <v>1.405</v>
      </c>
      <c r="I72">
        <v>7</v>
      </c>
      <c r="J72">
        <v>4</v>
      </c>
      <c r="K72" s="5">
        <v>1.4046363636363599</v>
      </c>
    </row>
    <row r="73" spans="1:11" x14ac:dyDescent="0.2">
      <c r="A73">
        <v>8</v>
      </c>
      <c r="B73">
        <v>4</v>
      </c>
      <c r="C73" s="5">
        <v>1.4</v>
      </c>
      <c r="I73">
        <v>8</v>
      </c>
      <c r="J73">
        <v>4</v>
      </c>
      <c r="K73" s="5">
        <v>1.39992583333333</v>
      </c>
    </row>
    <row r="74" spans="1:11" x14ac:dyDescent="0.2">
      <c r="A74">
        <v>9</v>
      </c>
      <c r="B74">
        <v>4</v>
      </c>
      <c r="C74" s="5">
        <v>1.3959999999999999</v>
      </c>
      <c r="I74">
        <v>9</v>
      </c>
      <c r="J74">
        <v>4</v>
      </c>
      <c r="K74" s="5">
        <v>1.3962095384615401</v>
      </c>
    </row>
    <row r="75" spans="1:11" x14ac:dyDescent="0.2">
      <c r="A75">
        <v>10</v>
      </c>
      <c r="B75">
        <v>4</v>
      </c>
      <c r="C75" s="5">
        <v>1.393</v>
      </c>
      <c r="I75">
        <v>10</v>
      </c>
      <c r="J75">
        <v>4</v>
      </c>
      <c r="K75" s="5">
        <v>1.3927639999999999</v>
      </c>
    </row>
    <row r="76" spans="1:11" x14ac:dyDescent="0.2">
      <c r="A76">
        <v>11</v>
      </c>
      <c r="B76">
        <v>4</v>
      </c>
      <c r="C76" s="5">
        <v>1.39</v>
      </c>
      <c r="I76">
        <v>11</v>
      </c>
      <c r="J76">
        <v>4</v>
      </c>
      <c r="K76" s="5">
        <v>1.3897160666666699</v>
      </c>
    </row>
    <row r="77" spans="1:11" x14ac:dyDescent="0.2">
      <c r="A77">
        <v>12</v>
      </c>
      <c r="B77">
        <v>4</v>
      </c>
      <c r="C77" s="5">
        <v>1.387</v>
      </c>
      <c r="I77">
        <v>12</v>
      </c>
      <c r="J77">
        <v>4</v>
      </c>
      <c r="K77" s="5">
        <v>1.3874550000000001</v>
      </c>
    </row>
    <row r="78" spans="1:11" x14ac:dyDescent="0.2">
      <c r="A78">
        <v>13</v>
      </c>
      <c r="B78">
        <v>4</v>
      </c>
      <c r="C78" s="5">
        <v>1.385</v>
      </c>
      <c r="I78">
        <v>13</v>
      </c>
      <c r="J78">
        <v>4</v>
      </c>
      <c r="K78" s="5">
        <v>1.38530147058824</v>
      </c>
    </row>
    <row r="79" spans="1:11" x14ac:dyDescent="0.2">
      <c r="A79">
        <v>14</v>
      </c>
      <c r="B79">
        <v>4</v>
      </c>
      <c r="C79" s="5">
        <v>1.383</v>
      </c>
      <c r="I79">
        <v>14</v>
      </c>
      <c r="J79">
        <v>4</v>
      </c>
      <c r="K79" s="5">
        <v>1.38312305555556</v>
      </c>
    </row>
    <row r="80" spans="1:11" x14ac:dyDescent="0.2">
      <c r="A80">
        <v>15</v>
      </c>
      <c r="B80">
        <v>4</v>
      </c>
      <c r="C80" s="5">
        <v>1.3819999999999999</v>
      </c>
      <c r="I80">
        <v>15</v>
      </c>
      <c r="J80">
        <v>4</v>
      </c>
      <c r="K80" s="5">
        <v>1.38177989473684</v>
      </c>
    </row>
    <row r="81" spans="1:11" x14ac:dyDescent="0.2">
      <c r="A81">
        <v>0</v>
      </c>
      <c r="B81">
        <v>5</v>
      </c>
      <c r="C81" s="5">
        <v>1.5</v>
      </c>
      <c r="I81">
        <v>0</v>
      </c>
      <c r="J81">
        <v>5</v>
      </c>
      <c r="K81" s="5">
        <v>1.5003957999999999</v>
      </c>
    </row>
    <row r="82" spans="1:11" x14ac:dyDescent="0.2">
      <c r="A82">
        <v>1</v>
      </c>
      <c r="B82">
        <v>5</v>
      </c>
      <c r="C82" s="5">
        <v>1.4750000000000001</v>
      </c>
      <c r="I82">
        <v>1</v>
      </c>
      <c r="J82">
        <v>5</v>
      </c>
      <c r="K82" s="5">
        <v>1.4749699999999999</v>
      </c>
    </row>
    <row r="83" spans="1:11" x14ac:dyDescent="0.2">
      <c r="A83">
        <v>2</v>
      </c>
      <c r="B83">
        <v>5</v>
      </c>
      <c r="C83" s="5">
        <v>1.4570000000000001</v>
      </c>
      <c r="I83">
        <v>2</v>
      </c>
      <c r="J83">
        <v>5</v>
      </c>
      <c r="K83" s="5">
        <v>1.4572821428571401</v>
      </c>
    </row>
    <row r="84" spans="1:11" x14ac:dyDescent="0.2">
      <c r="A84">
        <v>3</v>
      </c>
      <c r="B84">
        <v>5</v>
      </c>
      <c r="C84" s="5">
        <v>1.444</v>
      </c>
      <c r="I84">
        <v>3</v>
      </c>
      <c r="J84">
        <v>5</v>
      </c>
      <c r="K84" s="5">
        <v>1.4439042499999999</v>
      </c>
    </row>
    <row r="85" spans="1:11" x14ac:dyDescent="0.2">
      <c r="A85">
        <v>4</v>
      </c>
      <c r="B85">
        <v>5</v>
      </c>
      <c r="C85" s="5">
        <v>1.4339999999999999</v>
      </c>
      <c r="I85">
        <v>4</v>
      </c>
      <c r="J85">
        <v>5</v>
      </c>
      <c r="K85" s="5">
        <v>1.43353277777778</v>
      </c>
    </row>
    <row r="86" spans="1:11" x14ac:dyDescent="0.2">
      <c r="A86">
        <v>5</v>
      </c>
      <c r="B86">
        <v>5</v>
      </c>
      <c r="C86" s="5">
        <v>1.425</v>
      </c>
      <c r="I86">
        <v>5</v>
      </c>
      <c r="J86">
        <v>5</v>
      </c>
      <c r="K86" s="5">
        <v>1.4250346</v>
      </c>
    </row>
    <row r="87" spans="1:11" x14ac:dyDescent="0.2">
      <c r="A87">
        <v>6</v>
      </c>
      <c r="B87">
        <v>5</v>
      </c>
      <c r="C87" s="5">
        <v>1.4179999999999999</v>
      </c>
      <c r="I87">
        <v>6</v>
      </c>
      <c r="J87">
        <v>5</v>
      </c>
      <c r="K87" s="5">
        <v>1.41810645454545</v>
      </c>
    </row>
    <row r="88" spans="1:11" x14ac:dyDescent="0.2">
      <c r="A88">
        <v>7</v>
      </c>
      <c r="B88">
        <v>5</v>
      </c>
      <c r="C88" s="5">
        <v>1.4119999999999999</v>
      </c>
      <c r="I88">
        <v>7</v>
      </c>
      <c r="J88">
        <v>5</v>
      </c>
      <c r="K88" s="5">
        <v>1.41230841666667</v>
      </c>
    </row>
    <row r="89" spans="1:11" x14ac:dyDescent="0.2">
      <c r="A89">
        <v>8</v>
      </c>
      <c r="B89">
        <v>5</v>
      </c>
      <c r="C89" s="5">
        <v>1.4079999999999999</v>
      </c>
      <c r="I89">
        <v>8</v>
      </c>
      <c r="J89">
        <v>5</v>
      </c>
      <c r="K89" s="5">
        <v>1.407689</v>
      </c>
    </row>
    <row r="90" spans="1:11" x14ac:dyDescent="0.2">
      <c r="A90">
        <v>9</v>
      </c>
      <c r="B90">
        <v>5</v>
      </c>
      <c r="C90" s="5">
        <v>1.4039999999999999</v>
      </c>
      <c r="I90">
        <v>9</v>
      </c>
      <c r="J90">
        <v>5</v>
      </c>
      <c r="K90" s="5">
        <v>1.40364142857143</v>
      </c>
    </row>
    <row r="91" spans="1:11" x14ac:dyDescent="0.2">
      <c r="A91">
        <v>10</v>
      </c>
      <c r="B91">
        <v>5</v>
      </c>
      <c r="C91" s="5">
        <v>1.4</v>
      </c>
      <c r="I91">
        <v>10</v>
      </c>
      <c r="J91">
        <v>5</v>
      </c>
      <c r="K91" s="5">
        <v>1.3999444666666701</v>
      </c>
    </row>
    <row r="92" spans="1:11" x14ac:dyDescent="0.2">
      <c r="A92">
        <v>11</v>
      </c>
      <c r="B92">
        <v>5</v>
      </c>
      <c r="C92" s="5">
        <v>1.397</v>
      </c>
      <c r="I92">
        <v>11</v>
      </c>
      <c r="J92">
        <v>5</v>
      </c>
      <c r="K92" s="5">
        <v>1.3968714375</v>
      </c>
    </row>
    <row r="93" spans="1:11" x14ac:dyDescent="0.2">
      <c r="A93">
        <v>12</v>
      </c>
      <c r="B93">
        <v>5</v>
      </c>
      <c r="C93" s="5">
        <v>1.3939999999999999</v>
      </c>
      <c r="I93">
        <v>12</v>
      </c>
      <c r="J93">
        <v>5</v>
      </c>
      <c r="K93" s="5">
        <v>1.39411117647059</v>
      </c>
    </row>
    <row r="94" spans="1:11" x14ac:dyDescent="0.2">
      <c r="A94">
        <v>13</v>
      </c>
      <c r="B94">
        <v>5</v>
      </c>
      <c r="C94" s="5">
        <v>1.3919999999999999</v>
      </c>
      <c r="I94">
        <v>13</v>
      </c>
      <c r="J94">
        <v>5</v>
      </c>
      <c r="K94" s="5">
        <v>1.3915511111111101</v>
      </c>
    </row>
    <row r="95" spans="1:11" x14ac:dyDescent="0.2">
      <c r="A95">
        <v>14</v>
      </c>
      <c r="B95">
        <v>5</v>
      </c>
      <c r="C95" s="5">
        <v>1.39</v>
      </c>
      <c r="I95">
        <v>14</v>
      </c>
      <c r="J95">
        <v>5</v>
      </c>
      <c r="K95" s="5">
        <v>1.38956268421053</v>
      </c>
    </row>
    <row r="96" spans="1:11" x14ac:dyDescent="0.2">
      <c r="A96">
        <v>15</v>
      </c>
      <c r="B96">
        <v>5</v>
      </c>
      <c r="C96" s="5">
        <v>1.387</v>
      </c>
      <c r="I96">
        <v>15</v>
      </c>
      <c r="J96">
        <v>5</v>
      </c>
      <c r="K96" s="5">
        <v>1.3874294</v>
      </c>
    </row>
    <row r="97" spans="1:11" x14ac:dyDescent="0.2">
      <c r="A97">
        <v>0</v>
      </c>
      <c r="B97">
        <v>6</v>
      </c>
      <c r="C97" s="5">
        <v>1.5</v>
      </c>
      <c r="I97">
        <v>0</v>
      </c>
      <c r="J97">
        <v>6</v>
      </c>
      <c r="K97" s="5">
        <v>1.5000395</v>
      </c>
    </row>
    <row r="98" spans="1:11" x14ac:dyDescent="0.2">
      <c r="A98">
        <v>1</v>
      </c>
      <c r="B98">
        <v>6</v>
      </c>
      <c r="C98" s="5">
        <v>1.478</v>
      </c>
      <c r="I98">
        <v>1</v>
      </c>
      <c r="J98">
        <v>6</v>
      </c>
      <c r="K98" s="5">
        <v>1.4783795714285699</v>
      </c>
    </row>
    <row r="99" spans="1:11" x14ac:dyDescent="0.2">
      <c r="A99">
        <v>2</v>
      </c>
      <c r="B99">
        <v>6</v>
      </c>
      <c r="C99" s="5">
        <v>1.462</v>
      </c>
      <c r="I99">
        <v>2</v>
      </c>
      <c r="J99">
        <v>6</v>
      </c>
      <c r="K99" s="5">
        <v>1.4624407500000001</v>
      </c>
    </row>
    <row r="100" spans="1:11" x14ac:dyDescent="0.2">
      <c r="A100">
        <v>3</v>
      </c>
      <c r="B100">
        <v>6</v>
      </c>
      <c r="C100" s="5">
        <v>1.45</v>
      </c>
      <c r="I100">
        <v>3</v>
      </c>
      <c r="J100">
        <v>6</v>
      </c>
      <c r="K100" s="5">
        <v>1.449964</v>
      </c>
    </row>
    <row r="101" spans="1:11" x14ac:dyDescent="0.2">
      <c r="A101">
        <v>4</v>
      </c>
      <c r="B101">
        <v>6</v>
      </c>
      <c r="C101" s="5">
        <v>1.44</v>
      </c>
      <c r="I101">
        <v>4</v>
      </c>
      <c r="J101">
        <v>6</v>
      </c>
      <c r="K101" s="5">
        <v>1.4400291000000001</v>
      </c>
    </row>
    <row r="102" spans="1:11" x14ac:dyDescent="0.2">
      <c r="A102">
        <v>5</v>
      </c>
      <c r="B102">
        <v>6</v>
      </c>
      <c r="C102" s="5">
        <v>1.4319999999999999</v>
      </c>
      <c r="I102">
        <v>5</v>
      </c>
      <c r="J102">
        <v>6</v>
      </c>
      <c r="K102" s="5">
        <v>1.43173572727273</v>
      </c>
    </row>
    <row r="103" spans="1:11" x14ac:dyDescent="0.2">
      <c r="A103">
        <v>6</v>
      </c>
      <c r="B103">
        <v>6</v>
      </c>
      <c r="C103" s="5">
        <v>1.425</v>
      </c>
      <c r="I103">
        <v>6</v>
      </c>
      <c r="J103">
        <v>6</v>
      </c>
      <c r="K103" s="5">
        <v>1.4247965</v>
      </c>
    </row>
    <row r="104" spans="1:11" x14ac:dyDescent="0.2">
      <c r="A104">
        <v>7</v>
      </c>
      <c r="B104">
        <v>6</v>
      </c>
      <c r="C104" s="5">
        <v>1.419</v>
      </c>
      <c r="I104">
        <v>7</v>
      </c>
      <c r="J104">
        <v>6</v>
      </c>
      <c r="K104" s="5">
        <v>1.41934376923077</v>
      </c>
    </row>
    <row r="105" spans="1:11" x14ac:dyDescent="0.2">
      <c r="A105">
        <v>8</v>
      </c>
      <c r="B105">
        <v>6</v>
      </c>
      <c r="C105" s="5">
        <v>1.4139999999999999</v>
      </c>
      <c r="I105">
        <v>8</v>
      </c>
      <c r="J105">
        <v>6</v>
      </c>
      <c r="K105" s="5">
        <v>1.41443371428571</v>
      </c>
    </row>
    <row r="106" spans="1:11" x14ac:dyDescent="0.2">
      <c r="A106">
        <v>9</v>
      </c>
      <c r="B106">
        <v>6</v>
      </c>
      <c r="C106" s="5">
        <v>1.41</v>
      </c>
      <c r="I106">
        <v>9</v>
      </c>
      <c r="J106">
        <v>6</v>
      </c>
      <c r="K106" s="5">
        <v>1.4099831333333299</v>
      </c>
    </row>
    <row r="107" spans="1:11" x14ac:dyDescent="0.2">
      <c r="A107">
        <v>10</v>
      </c>
      <c r="B107">
        <v>6</v>
      </c>
      <c r="C107" s="5">
        <v>1.4059999999999999</v>
      </c>
      <c r="I107">
        <v>10</v>
      </c>
      <c r="J107">
        <v>6</v>
      </c>
      <c r="K107" s="5">
        <v>1.406349625</v>
      </c>
    </row>
    <row r="108" spans="1:11" x14ac:dyDescent="0.2">
      <c r="A108">
        <v>11</v>
      </c>
      <c r="B108">
        <v>6</v>
      </c>
      <c r="C108" s="5">
        <v>1.403</v>
      </c>
      <c r="I108">
        <v>11</v>
      </c>
      <c r="J108">
        <v>6</v>
      </c>
      <c r="K108" s="5">
        <v>1.4028827058823501</v>
      </c>
    </row>
    <row r="109" spans="1:11" x14ac:dyDescent="0.2">
      <c r="A109">
        <v>12</v>
      </c>
      <c r="B109">
        <v>6</v>
      </c>
      <c r="C109" s="5">
        <v>1.4</v>
      </c>
      <c r="I109">
        <v>12</v>
      </c>
      <c r="J109">
        <v>6</v>
      </c>
      <c r="K109" s="5">
        <v>1.4001301666666699</v>
      </c>
    </row>
    <row r="110" spans="1:11" x14ac:dyDescent="0.2">
      <c r="A110">
        <v>13</v>
      </c>
      <c r="B110">
        <v>6</v>
      </c>
      <c r="C110" s="5">
        <v>1.397</v>
      </c>
      <c r="I110">
        <v>13</v>
      </c>
      <c r="J110">
        <v>6</v>
      </c>
      <c r="K110" s="5">
        <v>1.3973731578947399</v>
      </c>
    </row>
    <row r="111" spans="1:11" x14ac:dyDescent="0.2">
      <c r="A111">
        <v>14</v>
      </c>
      <c r="B111">
        <v>6</v>
      </c>
      <c r="C111" s="5">
        <v>1.395</v>
      </c>
      <c r="I111">
        <v>14</v>
      </c>
      <c r="J111">
        <v>6</v>
      </c>
      <c r="K111" s="5">
        <v>1.39482215</v>
      </c>
    </row>
    <row r="112" spans="1:11" x14ac:dyDescent="0.2">
      <c r="A112">
        <v>15</v>
      </c>
      <c r="B112">
        <v>6</v>
      </c>
      <c r="C112" s="5">
        <v>1.393</v>
      </c>
      <c r="I112">
        <v>15</v>
      </c>
      <c r="J112">
        <v>6</v>
      </c>
      <c r="K112" s="5">
        <v>1.3928692857142899</v>
      </c>
    </row>
    <row r="113" spans="1:11" x14ac:dyDescent="0.2">
      <c r="A113">
        <v>0</v>
      </c>
      <c r="B113">
        <v>7</v>
      </c>
      <c r="C113" s="5">
        <v>1.5</v>
      </c>
      <c r="I113">
        <v>0</v>
      </c>
      <c r="J113">
        <v>7</v>
      </c>
      <c r="K113" s="5">
        <v>1.4998871428571401</v>
      </c>
    </row>
    <row r="114" spans="1:11" x14ac:dyDescent="0.2">
      <c r="A114">
        <v>1</v>
      </c>
      <c r="B114">
        <v>7</v>
      </c>
      <c r="C114" s="5">
        <v>1.4810000000000001</v>
      </c>
      <c r="I114">
        <v>1</v>
      </c>
      <c r="J114">
        <v>7</v>
      </c>
      <c r="K114" s="5">
        <v>1.4811935000000001</v>
      </c>
    </row>
    <row r="115" spans="1:11" x14ac:dyDescent="0.2">
      <c r="A115">
        <v>2</v>
      </c>
      <c r="B115">
        <v>7</v>
      </c>
      <c r="C115" s="5">
        <v>1.466</v>
      </c>
      <c r="I115">
        <v>2</v>
      </c>
      <c r="J115">
        <v>7</v>
      </c>
      <c r="K115" s="5">
        <v>1.4663040000000001</v>
      </c>
    </row>
    <row r="116" spans="1:11" x14ac:dyDescent="0.2">
      <c r="A116">
        <v>3</v>
      </c>
      <c r="B116">
        <v>7</v>
      </c>
      <c r="C116" s="5">
        <v>1.4550000000000001</v>
      </c>
      <c r="I116">
        <v>3</v>
      </c>
      <c r="J116">
        <v>7</v>
      </c>
      <c r="K116" s="5">
        <v>1.4550562</v>
      </c>
    </row>
    <row r="117" spans="1:11" x14ac:dyDescent="0.2">
      <c r="A117">
        <v>4</v>
      </c>
      <c r="B117">
        <v>7</v>
      </c>
      <c r="C117" s="5">
        <v>1.4450000000000001</v>
      </c>
      <c r="I117">
        <v>4</v>
      </c>
      <c r="J117">
        <v>7</v>
      </c>
      <c r="K117" s="5">
        <v>1.4452499999999999</v>
      </c>
    </row>
    <row r="118" spans="1:11" x14ac:dyDescent="0.2">
      <c r="A118">
        <v>5</v>
      </c>
      <c r="B118">
        <v>7</v>
      </c>
      <c r="C118" s="5">
        <v>1.4379999999999999</v>
      </c>
      <c r="I118">
        <v>5</v>
      </c>
      <c r="J118">
        <v>7</v>
      </c>
      <c r="K118" s="5">
        <v>1.43761566666667</v>
      </c>
    </row>
    <row r="119" spans="1:11" x14ac:dyDescent="0.2">
      <c r="A119">
        <v>6</v>
      </c>
      <c r="B119">
        <v>7</v>
      </c>
      <c r="C119" s="5">
        <v>1.431</v>
      </c>
      <c r="I119">
        <v>6</v>
      </c>
      <c r="J119">
        <v>7</v>
      </c>
      <c r="K119" s="5">
        <v>1.4308681538461501</v>
      </c>
    </row>
    <row r="120" spans="1:11" x14ac:dyDescent="0.2">
      <c r="A120">
        <v>7</v>
      </c>
      <c r="B120">
        <v>7</v>
      </c>
      <c r="C120" s="5">
        <v>1.425</v>
      </c>
      <c r="I120">
        <v>7</v>
      </c>
      <c r="J120">
        <v>7</v>
      </c>
      <c r="K120" s="5">
        <v>1.42498764285714</v>
      </c>
    </row>
    <row r="121" spans="1:11" x14ac:dyDescent="0.2">
      <c r="A121">
        <v>8</v>
      </c>
      <c r="B121">
        <v>7</v>
      </c>
      <c r="C121" s="5">
        <v>1.42</v>
      </c>
      <c r="I121">
        <v>8</v>
      </c>
      <c r="J121">
        <v>7</v>
      </c>
      <c r="K121" s="5">
        <v>1.42020186666667</v>
      </c>
    </row>
    <row r="122" spans="1:11" x14ac:dyDescent="0.2">
      <c r="A122">
        <v>9</v>
      </c>
      <c r="B122">
        <v>7</v>
      </c>
      <c r="C122" s="5">
        <v>1.4159999999999999</v>
      </c>
      <c r="I122">
        <v>9</v>
      </c>
      <c r="J122">
        <v>7</v>
      </c>
      <c r="K122" s="5">
        <v>1.415624625</v>
      </c>
    </row>
    <row r="123" spans="1:11" x14ac:dyDescent="0.2">
      <c r="A123">
        <v>10</v>
      </c>
      <c r="B123">
        <v>7</v>
      </c>
      <c r="C123" s="5">
        <v>1.4119999999999999</v>
      </c>
      <c r="I123">
        <v>10</v>
      </c>
      <c r="J123">
        <v>7</v>
      </c>
      <c r="K123" s="5">
        <v>1.4117994117647099</v>
      </c>
    </row>
    <row r="124" spans="1:11" x14ac:dyDescent="0.2">
      <c r="A124">
        <v>11</v>
      </c>
      <c r="B124">
        <v>7</v>
      </c>
      <c r="C124" s="5">
        <v>1.4079999999999999</v>
      </c>
      <c r="I124">
        <v>11</v>
      </c>
      <c r="J124">
        <v>7</v>
      </c>
      <c r="K124" s="5">
        <v>1.40833661111111</v>
      </c>
    </row>
    <row r="125" spans="1:11" x14ac:dyDescent="0.2">
      <c r="A125">
        <v>12</v>
      </c>
      <c r="B125">
        <v>7</v>
      </c>
      <c r="C125" s="5">
        <v>1.405</v>
      </c>
      <c r="I125">
        <v>12</v>
      </c>
      <c r="J125">
        <v>7</v>
      </c>
      <c r="K125" s="5">
        <v>1.40516</v>
      </c>
    </row>
    <row r="126" spans="1:11" x14ac:dyDescent="0.2">
      <c r="A126">
        <v>13</v>
      </c>
      <c r="B126">
        <v>7</v>
      </c>
      <c r="C126" s="5">
        <v>1.4019999999999999</v>
      </c>
      <c r="I126">
        <v>13</v>
      </c>
      <c r="J126">
        <v>7</v>
      </c>
      <c r="K126" s="5">
        <v>1.4024459499999999</v>
      </c>
    </row>
    <row r="127" spans="1:11" x14ac:dyDescent="0.2">
      <c r="A127">
        <v>14</v>
      </c>
      <c r="B127">
        <v>7</v>
      </c>
      <c r="C127" s="5">
        <v>1.4</v>
      </c>
      <c r="I127">
        <v>14</v>
      </c>
      <c r="J127">
        <v>7</v>
      </c>
      <c r="K127" s="5">
        <v>1.40007557142857</v>
      </c>
    </row>
    <row r="128" spans="1:11" x14ac:dyDescent="0.2">
      <c r="A128">
        <v>15</v>
      </c>
      <c r="B128">
        <v>7</v>
      </c>
      <c r="C128" s="5">
        <v>1.3979999999999999</v>
      </c>
      <c r="I128">
        <v>15</v>
      </c>
      <c r="J128">
        <v>7</v>
      </c>
      <c r="K128" s="5">
        <v>1.3975070000000001</v>
      </c>
    </row>
    <row r="129" spans="1:11" x14ac:dyDescent="0.2">
      <c r="A129">
        <v>0</v>
      </c>
      <c r="B129">
        <v>8</v>
      </c>
      <c r="C129" s="5">
        <v>1.5</v>
      </c>
      <c r="I129">
        <v>0</v>
      </c>
      <c r="J129">
        <v>8</v>
      </c>
      <c r="K129" s="5">
        <v>1.49999075</v>
      </c>
    </row>
    <row r="130" spans="1:11" x14ac:dyDescent="0.2">
      <c r="A130">
        <v>1</v>
      </c>
      <c r="B130">
        <v>8</v>
      </c>
      <c r="C130" s="5">
        <v>1.4830000000000001</v>
      </c>
      <c r="I130">
        <v>1</v>
      </c>
      <c r="J130">
        <v>8</v>
      </c>
      <c r="K130" s="5">
        <v>1.48327211111111</v>
      </c>
    </row>
    <row r="131" spans="1:11" x14ac:dyDescent="0.2">
      <c r="A131">
        <v>2</v>
      </c>
      <c r="B131">
        <v>8</v>
      </c>
      <c r="C131" s="5">
        <v>1.47</v>
      </c>
      <c r="I131">
        <v>2</v>
      </c>
      <c r="J131">
        <v>8</v>
      </c>
      <c r="K131" s="5">
        <v>1.4700755000000001</v>
      </c>
    </row>
    <row r="132" spans="1:11" x14ac:dyDescent="0.2">
      <c r="A132">
        <v>3</v>
      </c>
      <c r="B132">
        <v>8</v>
      </c>
      <c r="C132" s="5">
        <v>1.4590000000000001</v>
      </c>
      <c r="I132">
        <v>3</v>
      </c>
      <c r="J132">
        <v>8</v>
      </c>
      <c r="K132" s="5">
        <v>1.45923309090909</v>
      </c>
    </row>
    <row r="133" spans="1:11" x14ac:dyDescent="0.2">
      <c r="A133">
        <v>4</v>
      </c>
      <c r="B133">
        <v>8</v>
      </c>
      <c r="C133" s="5">
        <v>1.45</v>
      </c>
      <c r="I133">
        <v>4</v>
      </c>
      <c r="J133">
        <v>8</v>
      </c>
      <c r="K133" s="5">
        <v>1.45003833333333</v>
      </c>
    </row>
    <row r="134" spans="1:11" x14ac:dyDescent="0.2">
      <c r="A134">
        <v>5</v>
      </c>
      <c r="B134">
        <v>8</v>
      </c>
      <c r="C134" s="5">
        <v>1.4419999999999999</v>
      </c>
      <c r="I134">
        <v>5</v>
      </c>
      <c r="J134">
        <v>8</v>
      </c>
      <c r="K134" s="5">
        <v>1.4423673846153799</v>
      </c>
    </row>
    <row r="135" spans="1:11" x14ac:dyDescent="0.2">
      <c r="A135">
        <v>6</v>
      </c>
      <c r="B135">
        <v>8</v>
      </c>
      <c r="C135" s="5">
        <v>1.4350000000000001</v>
      </c>
      <c r="I135">
        <v>6</v>
      </c>
      <c r="J135">
        <v>8</v>
      </c>
      <c r="K135" s="5">
        <v>1.43531035714286</v>
      </c>
    </row>
    <row r="136" spans="1:11" x14ac:dyDescent="0.2">
      <c r="A136">
        <v>7</v>
      </c>
      <c r="B136">
        <v>8</v>
      </c>
      <c r="C136" s="5">
        <v>1.43</v>
      </c>
      <c r="I136">
        <v>7</v>
      </c>
      <c r="J136">
        <v>8</v>
      </c>
      <c r="K136" s="5">
        <v>1.4300756666666701</v>
      </c>
    </row>
    <row r="137" spans="1:11" x14ac:dyDescent="0.2">
      <c r="A137">
        <v>8</v>
      </c>
      <c r="B137">
        <v>8</v>
      </c>
      <c r="C137" s="5">
        <v>1.425</v>
      </c>
      <c r="I137">
        <v>8</v>
      </c>
      <c r="J137">
        <v>8</v>
      </c>
      <c r="K137" s="5">
        <v>1.4249562499999999</v>
      </c>
    </row>
    <row r="138" spans="1:11" x14ac:dyDescent="0.2">
      <c r="A138">
        <v>9</v>
      </c>
      <c r="B138">
        <v>8</v>
      </c>
      <c r="C138" s="5">
        <v>1.421</v>
      </c>
      <c r="I138">
        <v>9</v>
      </c>
      <c r="J138">
        <v>8</v>
      </c>
      <c r="K138" s="5">
        <v>1.42056623529412</v>
      </c>
    </row>
    <row r="139" spans="1:11" x14ac:dyDescent="0.2">
      <c r="A139">
        <v>10</v>
      </c>
      <c r="B139">
        <v>8</v>
      </c>
      <c r="C139" s="5">
        <v>1.4159999999999999</v>
      </c>
      <c r="I139">
        <v>10</v>
      </c>
      <c r="J139">
        <v>8</v>
      </c>
      <c r="K139" s="5">
        <v>1.41648588888889</v>
      </c>
    </row>
    <row r="140" spans="1:11" x14ac:dyDescent="0.2">
      <c r="A140">
        <v>11</v>
      </c>
      <c r="B140">
        <v>8</v>
      </c>
      <c r="C140" s="5">
        <v>1.413</v>
      </c>
      <c r="I140">
        <v>11</v>
      </c>
      <c r="J140">
        <v>8</v>
      </c>
      <c r="K140" s="5">
        <v>1.4130069999999999</v>
      </c>
    </row>
    <row r="141" spans="1:11" x14ac:dyDescent="0.2">
      <c r="A141">
        <v>12</v>
      </c>
      <c r="B141">
        <v>8</v>
      </c>
      <c r="C141" s="5">
        <v>1.41</v>
      </c>
      <c r="I141">
        <v>12</v>
      </c>
      <c r="J141">
        <v>8</v>
      </c>
      <c r="K141" s="5">
        <v>1.4101389499999999</v>
      </c>
    </row>
    <row r="142" spans="1:11" x14ac:dyDescent="0.2">
      <c r="A142">
        <v>13</v>
      </c>
      <c r="B142">
        <v>8</v>
      </c>
      <c r="C142" s="5">
        <v>1.407</v>
      </c>
      <c r="I142">
        <v>13</v>
      </c>
      <c r="J142">
        <v>8</v>
      </c>
      <c r="K142" s="5">
        <v>1.40690247619048</v>
      </c>
    </row>
    <row r="143" spans="1:11" x14ac:dyDescent="0.2">
      <c r="A143">
        <v>14</v>
      </c>
      <c r="B143">
        <v>8</v>
      </c>
      <c r="C143" s="5">
        <v>1.405</v>
      </c>
      <c r="I143">
        <v>14</v>
      </c>
      <c r="J143">
        <v>8</v>
      </c>
      <c r="K143" s="5">
        <v>1.404655</v>
      </c>
    </row>
    <row r="144" spans="1:11" x14ac:dyDescent="0.2">
      <c r="A144">
        <v>15</v>
      </c>
      <c r="B144">
        <v>8</v>
      </c>
      <c r="C144" s="5">
        <v>1.4019999999999999</v>
      </c>
      <c r="I144">
        <v>15</v>
      </c>
      <c r="J144">
        <v>8</v>
      </c>
      <c r="K144" s="5">
        <v>1.4020236086956499</v>
      </c>
    </row>
    <row r="145" spans="1:11" x14ac:dyDescent="0.2">
      <c r="A145">
        <v>0</v>
      </c>
      <c r="B145">
        <v>9</v>
      </c>
      <c r="C145" s="5">
        <v>1.5</v>
      </c>
      <c r="I145">
        <v>0</v>
      </c>
      <c r="J145">
        <v>9</v>
      </c>
      <c r="K145" s="5">
        <v>1.4999678888888901</v>
      </c>
    </row>
    <row r="146" spans="1:11" x14ac:dyDescent="0.2">
      <c r="A146">
        <v>1</v>
      </c>
      <c r="B146">
        <v>9</v>
      </c>
      <c r="C146" s="5">
        <v>1.4850000000000001</v>
      </c>
      <c r="I146">
        <v>1</v>
      </c>
      <c r="J146">
        <v>9</v>
      </c>
      <c r="K146" s="5">
        <v>1.4850798999999999</v>
      </c>
    </row>
    <row r="147" spans="1:11" x14ac:dyDescent="0.2">
      <c r="A147">
        <v>2</v>
      </c>
      <c r="B147">
        <v>9</v>
      </c>
      <c r="C147" s="5">
        <v>1.4730000000000001</v>
      </c>
      <c r="I147">
        <v>2</v>
      </c>
      <c r="J147">
        <v>9</v>
      </c>
      <c r="K147" s="5">
        <v>1.47266772727273</v>
      </c>
    </row>
    <row r="148" spans="1:11" x14ac:dyDescent="0.2">
      <c r="A148">
        <v>3</v>
      </c>
      <c r="B148">
        <v>9</v>
      </c>
      <c r="C148" s="5">
        <v>1.462</v>
      </c>
      <c r="I148">
        <v>3</v>
      </c>
      <c r="J148">
        <v>9</v>
      </c>
      <c r="K148" s="5">
        <v>1.4624397499999999</v>
      </c>
    </row>
    <row r="149" spans="1:11" x14ac:dyDescent="0.2">
      <c r="A149">
        <v>4</v>
      </c>
      <c r="B149">
        <v>9</v>
      </c>
      <c r="C149" s="5">
        <v>1.454</v>
      </c>
      <c r="I149">
        <v>4</v>
      </c>
      <c r="J149">
        <v>9</v>
      </c>
      <c r="K149" s="5">
        <v>1.45400253846154</v>
      </c>
    </row>
    <row r="150" spans="1:11" x14ac:dyDescent="0.2">
      <c r="A150">
        <v>5</v>
      </c>
      <c r="B150">
        <v>9</v>
      </c>
      <c r="C150" s="5">
        <v>1.4470000000000001</v>
      </c>
      <c r="I150">
        <v>5</v>
      </c>
      <c r="J150">
        <v>9</v>
      </c>
      <c r="K150" s="5">
        <v>1.44650635714286</v>
      </c>
    </row>
    <row r="151" spans="1:11" x14ac:dyDescent="0.2">
      <c r="A151">
        <v>6</v>
      </c>
      <c r="B151">
        <v>9</v>
      </c>
      <c r="C151" s="5">
        <v>1.44</v>
      </c>
      <c r="I151">
        <v>6</v>
      </c>
      <c r="J151">
        <v>9</v>
      </c>
      <c r="K151" s="5">
        <v>1.4401853333333301</v>
      </c>
    </row>
    <row r="152" spans="1:11" x14ac:dyDescent="0.2">
      <c r="A152">
        <v>7</v>
      </c>
      <c r="B152">
        <v>9</v>
      </c>
      <c r="C152" s="5">
        <v>1.4350000000000001</v>
      </c>
      <c r="I152">
        <v>7</v>
      </c>
      <c r="J152">
        <v>9</v>
      </c>
      <c r="K152" s="5">
        <v>1.4345985625</v>
      </c>
    </row>
    <row r="153" spans="1:11" x14ac:dyDescent="0.2">
      <c r="A153">
        <v>8</v>
      </c>
      <c r="B153">
        <v>9</v>
      </c>
      <c r="C153" s="5">
        <v>1.429</v>
      </c>
      <c r="I153">
        <v>8</v>
      </c>
      <c r="J153">
        <v>9</v>
      </c>
      <c r="K153" s="5">
        <v>1.4294834117647099</v>
      </c>
    </row>
    <row r="154" spans="1:11" x14ac:dyDescent="0.2">
      <c r="A154">
        <v>9</v>
      </c>
      <c r="B154">
        <v>9</v>
      </c>
      <c r="C154" s="5">
        <v>1.425</v>
      </c>
      <c r="I154">
        <v>9</v>
      </c>
      <c r="J154">
        <v>9</v>
      </c>
      <c r="K154" s="5">
        <v>1.425001</v>
      </c>
    </row>
    <row r="155" spans="1:11" x14ac:dyDescent="0.2">
      <c r="A155">
        <v>10</v>
      </c>
      <c r="B155">
        <v>9</v>
      </c>
      <c r="C155" s="5">
        <v>1.421</v>
      </c>
      <c r="I155">
        <v>10</v>
      </c>
      <c r="J155">
        <v>9</v>
      </c>
      <c r="K155" s="5">
        <v>1.4210594210526299</v>
      </c>
    </row>
    <row r="156" spans="1:11" x14ac:dyDescent="0.2">
      <c r="A156">
        <v>11</v>
      </c>
      <c r="B156">
        <v>9</v>
      </c>
      <c r="C156" s="5">
        <v>1.4179999999999999</v>
      </c>
      <c r="I156">
        <v>11</v>
      </c>
      <c r="J156">
        <v>9</v>
      </c>
      <c r="K156" s="5">
        <v>1.4175907000000001</v>
      </c>
    </row>
    <row r="157" spans="1:11" x14ac:dyDescent="0.2">
      <c r="A157">
        <v>12</v>
      </c>
      <c r="B157">
        <v>9</v>
      </c>
      <c r="C157" s="5">
        <v>1.4139999999999999</v>
      </c>
      <c r="I157">
        <v>12</v>
      </c>
      <c r="J157">
        <v>9</v>
      </c>
      <c r="K157" s="5">
        <v>1.4143727142857101</v>
      </c>
    </row>
    <row r="158" spans="1:11" x14ac:dyDescent="0.2">
      <c r="A158">
        <v>13</v>
      </c>
      <c r="B158">
        <v>9</v>
      </c>
      <c r="C158" s="5">
        <v>1.411</v>
      </c>
      <c r="I158">
        <v>13</v>
      </c>
      <c r="J158">
        <v>9</v>
      </c>
      <c r="K158" s="5">
        <v>1.4113251363636401</v>
      </c>
    </row>
    <row r="159" spans="1:11" x14ac:dyDescent="0.2">
      <c r="A159">
        <v>14</v>
      </c>
      <c r="B159">
        <v>9</v>
      </c>
      <c r="C159" s="5">
        <v>1.409</v>
      </c>
      <c r="I159">
        <v>14</v>
      </c>
      <c r="J159">
        <v>9</v>
      </c>
      <c r="K159" s="5">
        <v>1.4086348260869599</v>
      </c>
    </row>
    <row r="160" spans="1:11" x14ac:dyDescent="0.2">
      <c r="A160">
        <v>15</v>
      </c>
      <c r="B160">
        <v>9</v>
      </c>
      <c r="C160" s="5">
        <v>1.4059999999999999</v>
      </c>
      <c r="I160">
        <v>15</v>
      </c>
      <c r="J160">
        <v>9</v>
      </c>
      <c r="K160" s="5">
        <v>1.40613004166667</v>
      </c>
    </row>
    <row r="161" spans="1:11" x14ac:dyDescent="0.2">
      <c r="A161">
        <v>0</v>
      </c>
      <c r="B161">
        <v>10</v>
      </c>
      <c r="C161" s="5">
        <v>1.5</v>
      </c>
      <c r="I161">
        <v>0</v>
      </c>
      <c r="J161">
        <v>10</v>
      </c>
      <c r="K161" s="5">
        <v>1.5000467</v>
      </c>
    </row>
    <row r="162" spans="1:11" x14ac:dyDescent="0.2">
      <c r="A162">
        <v>1</v>
      </c>
      <c r="B162">
        <v>10</v>
      </c>
      <c r="C162" s="5">
        <v>1.486</v>
      </c>
      <c r="I162">
        <v>1</v>
      </c>
      <c r="J162">
        <v>10</v>
      </c>
      <c r="K162" s="5">
        <v>1.4863114545454501</v>
      </c>
    </row>
    <row r="163" spans="1:11" x14ac:dyDescent="0.2">
      <c r="A163">
        <v>2</v>
      </c>
      <c r="B163">
        <v>10</v>
      </c>
      <c r="C163" s="5">
        <v>1.4750000000000001</v>
      </c>
      <c r="I163">
        <v>2</v>
      </c>
      <c r="J163">
        <v>10</v>
      </c>
      <c r="K163" s="5">
        <v>1.475061</v>
      </c>
    </row>
    <row r="164" spans="1:11" x14ac:dyDescent="0.2">
      <c r="A164">
        <v>3</v>
      </c>
      <c r="B164">
        <v>10</v>
      </c>
      <c r="C164" s="5">
        <v>1.4650000000000001</v>
      </c>
      <c r="I164">
        <v>3</v>
      </c>
      <c r="J164">
        <v>10</v>
      </c>
      <c r="K164" s="5">
        <v>1.4653818461538499</v>
      </c>
    </row>
    <row r="165" spans="1:11" x14ac:dyDescent="0.2">
      <c r="A165">
        <v>4</v>
      </c>
      <c r="B165">
        <v>10</v>
      </c>
      <c r="C165" s="5">
        <v>1.4570000000000001</v>
      </c>
      <c r="I165">
        <v>4</v>
      </c>
      <c r="J165">
        <v>10</v>
      </c>
      <c r="K165" s="5">
        <v>1.45733714285714</v>
      </c>
    </row>
    <row r="166" spans="1:11" x14ac:dyDescent="0.2">
      <c r="A166">
        <v>5</v>
      </c>
      <c r="B166">
        <v>10</v>
      </c>
      <c r="C166" s="5">
        <v>1.45</v>
      </c>
      <c r="I166">
        <v>5</v>
      </c>
      <c r="J166">
        <v>10</v>
      </c>
      <c r="K166" s="5">
        <v>1.4498106666666699</v>
      </c>
    </row>
    <row r="167" spans="1:11" x14ac:dyDescent="0.2">
      <c r="A167">
        <v>6</v>
      </c>
      <c r="B167">
        <v>10</v>
      </c>
      <c r="C167" s="5">
        <v>1.444</v>
      </c>
      <c r="I167">
        <v>6</v>
      </c>
      <c r="J167">
        <v>10</v>
      </c>
      <c r="K167" s="5">
        <v>1.44372425</v>
      </c>
    </row>
    <row r="168" spans="1:11" x14ac:dyDescent="0.2">
      <c r="A168">
        <v>7</v>
      </c>
      <c r="B168">
        <v>10</v>
      </c>
      <c r="C168" s="5">
        <v>1.4379999999999999</v>
      </c>
      <c r="I168">
        <v>7</v>
      </c>
      <c r="J168">
        <v>10</v>
      </c>
      <c r="K168" s="5">
        <v>1.43835076470588</v>
      </c>
    </row>
    <row r="169" spans="1:11" x14ac:dyDescent="0.2">
      <c r="A169">
        <v>8</v>
      </c>
      <c r="B169">
        <v>10</v>
      </c>
      <c r="C169" s="5">
        <v>1.4330000000000001</v>
      </c>
      <c r="I169">
        <v>8</v>
      </c>
      <c r="J169">
        <v>10</v>
      </c>
      <c r="K169" s="5">
        <v>1.43307377777778</v>
      </c>
    </row>
    <row r="170" spans="1:11" x14ac:dyDescent="0.2">
      <c r="A170">
        <v>9</v>
      </c>
      <c r="B170">
        <v>10</v>
      </c>
      <c r="C170" s="5">
        <v>1.429</v>
      </c>
      <c r="I170">
        <v>9</v>
      </c>
      <c r="J170">
        <v>10</v>
      </c>
      <c r="K170" s="5">
        <v>1.4289996315789499</v>
      </c>
    </row>
    <row r="171" spans="1:11" x14ac:dyDescent="0.2">
      <c r="A171">
        <v>10</v>
      </c>
      <c r="B171">
        <v>10</v>
      </c>
      <c r="C171" s="5">
        <v>1.425</v>
      </c>
      <c r="I171">
        <v>10</v>
      </c>
      <c r="J171">
        <v>10</v>
      </c>
      <c r="K171" s="5">
        <v>1.4250919</v>
      </c>
    </row>
    <row r="172" spans="1:11" x14ac:dyDescent="0.2">
      <c r="A172">
        <v>11</v>
      </c>
      <c r="B172">
        <v>10</v>
      </c>
      <c r="C172" s="5">
        <v>1.421</v>
      </c>
      <c r="I172">
        <v>11</v>
      </c>
      <c r="J172">
        <v>10</v>
      </c>
      <c r="K172" s="5">
        <v>1.4213948571428601</v>
      </c>
    </row>
    <row r="173" spans="1:11" x14ac:dyDescent="0.2">
      <c r="A173">
        <v>12</v>
      </c>
      <c r="B173">
        <v>10</v>
      </c>
      <c r="C173" s="5">
        <v>1.4179999999999999</v>
      </c>
      <c r="I173">
        <v>12</v>
      </c>
      <c r="J173">
        <v>10</v>
      </c>
      <c r="K173" s="5">
        <v>1.4181389545454499</v>
      </c>
    </row>
    <row r="174" spans="1:11" x14ac:dyDescent="0.2">
      <c r="A174">
        <v>13</v>
      </c>
      <c r="B174">
        <v>10</v>
      </c>
      <c r="C174" s="5">
        <v>1.415</v>
      </c>
      <c r="I174">
        <v>13</v>
      </c>
      <c r="J174">
        <v>10</v>
      </c>
      <c r="K174" s="5">
        <v>1.4152049565217399</v>
      </c>
    </row>
    <row r="175" spans="1:11" x14ac:dyDescent="0.2">
      <c r="A175">
        <v>14</v>
      </c>
      <c r="B175">
        <v>10</v>
      </c>
      <c r="C175" s="5">
        <v>1.413</v>
      </c>
      <c r="I175">
        <v>14</v>
      </c>
      <c r="J175">
        <v>10</v>
      </c>
      <c r="K175" s="5">
        <v>1.41255016666667</v>
      </c>
    </row>
    <row r="176" spans="1:11" x14ac:dyDescent="0.2">
      <c r="A176">
        <v>15</v>
      </c>
      <c r="B176">
        <v>10</v>
      </c>
      <c r="C176" s="5">
        <v>1.41</v>
      </c>
      <c r="I176">
        <v>15</v>
      </c>
      <c r="J176">
        <v>10</v>
      </c>
      <c r="K176" s="5">
        <v>1.4101338000000001</v>
      </c>
    </row>
    <row r="177" spans="1:11" x14ac:dyDescent="0.2">
      <c r="A177">
        <v>0</v>
      </c>
      <c r="B177">
        <v>11</v>
      </c>
      <c r="C177" s="5">
        <v>1.5</v>
      </c>
      <c r="I177">
        <v>0</v>
      </c>
      <c r="J177">
        <v>11</v>
      </c>
      <c r="K177" s="5">
        <v>1.5000359999999999</v>
      </c>
    </row>
    <row r="178" spans="1:11" x14ac:dyDescent="0.2">
      <c r="A178">
        <v>1</v>
      </c>
      <c r="B178">
        <v>11</v>
      </c>
      <c r="C178" s="5">
        <v>1.488</v>
      </c>
      <c r="I178">
        <v>1</v>
      </c>
      <c r="J178">
        <v>11</v>
      </c>
      <c r="K178" s="5">
        <v>1.4875135833333299</v>
      </c>
    </row>
    <row r="179" spans="1:11" x14ac:dyDescent="0.2">
      <c r="A179">
        <v>2</v>
      </c>
      <c r="B179">
        <v>11</v>
      </c>
      <c r="C179" s="5">
        <v>1.4770000000000001</v>
      </c>
      <c r="I179">
        <v>2</v>
      </c>
      <c r="J179">
        <v>11</v>
      </c>
      <c r="K179" s="5">
        <v>1.47668392307692</v>
      </c>
    </row>
    <row r="180" spans="1:11" x14ac:dyDescent="0.2">
      <c r="A180">
        <v>3</v>
      </c>
      <c r="B180">
        <v>11</v>
      </c>
      <c r="C180" s="5">
        <v>1.468</v>
      </c>
      <c r="I180">
        <v>3</v>
      </c>
      <c r="J180">
        <v>11</v>
      </c>
      <c r="K180" s="5">
        <v>1.4679895000000001</v>
      </c>
    </row>
    <row r="181" spans="1:11" x14ac:dyDescent="0.2">
      <c r="A181">
        <v>4</v>
      </c>
      <c r="B181">
        <v>11</v>
      </c>
      <c r="C181" s="5">
        <v>1.46</v>
      </c>
      <c r="I181">
        <v>4</v>
      </c>
      <c r="J181">
        <v>11</v>
      </c>
      <c r="K181" s="5">
        <v>1.4600051999999999</v>
      </c>
    </row>
    <row r="182" spans="1:11" x14ac:dyDescent="0.2">
      <c r="A182">
        <v>5</v>
      </c>
      <c r="B182">
        <v>11</v>
      </c>
      <c r="C182" s="5">
        <v>1.4530000000000001</v>
      </c>
      <c r="I182">
        <v>5</v>
      </c>
      <c r="J182">
        <v>11</v>
      </c>
      <c r="K182" s="5">
        <v>1.45304575</v>
      </c>
    </row>
    <row r="183" spans="1:11" x14ac:dyDescent="0.2">
      <c r="A183">
        <v>6</v>
      </c>
      <c r="B183">
        <v>11</v>
      </c>
      <c r="C183" s="5">
        <v>1.4470000000000001</v>
      </c>
      <c r="I183">
        <v>6</v>
      </c>
      <c r="J183">
        <v>11</v>
      </c>
      <c r="K183" s="5">
        <v>1.4470860000000001</v>
      </c>
    </row>
    <row r="184" spans="1:11" x14ac:dyDescent="0.2">
      <c r="A184">
        <v>7</v>
      </c>
      <c r="B184">
        <v>11</v>
      </c>
      <c r="C184" s="5">
        <v>1.4419999999999999</v>
      </c>
      <c r="I184">
        <v>7</v>
      </c>
      <c r="J184">
        <v>11</v>
      </c>
      <c r="K184" s="5">
        <v>1.4416725555555601</v>
      </c>
    </row>
    <row r="185" spans="1:11" x14ac:dyDescent="0.2">
      <c r="A185">
        <v>8</v>
      </c>
      <c r="B185">
        <v>11</v>
      </c>
      <c r="C185" s="5">
        <v>1.4370000000000001</v>
      </c>
      <c r="I185">
        <v>8</v>
      </c>
      <c r="J185">
        <v>11</v>
      </c>
      <c r="K185" s="5">
        <v>1.4367041052631599</v>
      </c>
    </row>
    <row r="186" spans="1:11" x14ac:dyDescent="0.2">
      <c r="A186">
        <v>9</v>
      </c>
      <c r="B186">
        <v>11</v>
      </c>
      <c r="C186" s="5">
        <v>1.4330000000000001</v>
      </c>
      <c r="I186">
        <v>9</v>
      </c>
      <c r="J186">
        <v>11</v>
      </c>
      <c r="K186" s="5">
        <v>1.4326663500000001</v>
      </c>
    </row>
    <row r="187" spans="1:11" x14ac:dyDescent="0.2">
      <c r="A187">
        <v>10</v>
      </c>
      <c r="B187">
        <v>11</v>
      </c>
      <c r="C187" s="5">
        <v>1.429</v>
      </c>
      <c r="I187">
        <v>10</v>
      </c>
      <c r="J187">
        <v>11</v>
      </c>
      <c r="K187" s="5">
        <v>1.4286152380952399</v>
      </c>
    </row>
    <row r="188" spans="1:11" x14ac:dyDescent="0.2">
      <c r="A188">
        <v>11</v>
      </c>
      <c r="B188">
        <v>11</v>
      </c>
      <c r="C188" s="5">
        <v>1.425</v>
      </c>
      <c r="I188">
        <v>11</v>
      </c>
      <c r="J188">
        <v>11</v>
      </c>
      <c r="K188" s="5">
        <v>1.4250128636363599</v>
      </c>
    </row>
    <row r="189" spans="1:11" x14ac:dyDescent="0.2">
      <c r="A189">
        <v>12</v>
      </c>
      <c r="B189">
        <v>11</v>
      </c>
      <c r="C189" s="5">
        <v>1.4219999999999999</v>
      </c>
      <c r="I189">
        <v>12</v>
      </c>
      <c r="J189">
        <v>11</v>
      </c>
      <c r="K189" s="5">
        <v>1.4217010000000001</v>
      </c>
    </row>
    <row r="190" spans="1:11" x14ac:dyDescent="0.2">
      <c r="A190">
        <v>13</v>
      </c>
      <c r="B190">
        <v>11</v>
      </c>
      <c r="C190" s="5">
        <v>1.419</v>
      </c>
      <c r="I190">
        <v>13</v>
      </c>
      <c r="J190">
        <v>11</v>
      </c>
      <c r="K190" s="5">
        <v>1.4185190000000001</v>
      </c>
    </row>
    <row r="191" spans="1:11" x14ac:dyDescent="0.2">
      <c r="A191">
        <v>14</v>
      </c>
      <c r="B191">
        <v>11</v>
      </c>
      <c r="C191" s="5">
        <v>1.4159999999999999</v>
      </c>
      <c r="I191">
        <v>14</v>
      </c>
      <c r="J191">
        <v>11</v>
      </c>
      <c r="K191" s="5">
        <v>1.4159302</v>
      </c>
    </row>
    <row r="192" spans="1:11" x14ac:dyDescent="0.2">
      <c r="A192">
        <v>15</v>
      </c>
      <c r="B192">
        <v>11</v>
      </c>
      <c r="C192" s="5">
        <v>1.413</v>
      </c>
      <c r="I192">
        <v>15</v>
      </c>
      <c r="J192">
        <v>11</v>
      </c>
      <c r="K192" s="5">
        <v>1.41347265384615</v>
      </c>
    </row>
    <row r="193" spans="1:11" x14ac:dyDescent="0.2">
      <c r="A193">
        <v>0</v>
      </c>
      <c r="B193">
        <v>12</v>
      </c>
      <c r="C193" s="5">
        <v>1.5</v>
      </c>
      <c r="I193">
        <v>0</v>
      </c>
      <c r="J193">
        <v>12</v>
      </c>
      <c r="K193" s="5">
        <v>1.50009833333333</v>
      </c>
    </row>
    <row r="194" spans="1:11" x14ac:dyDescent="0.2">
      <c r="A194">
        <v>1</v>
      </c>
      <c r="B194">
        <v>12</v>
      </c>
      <c r="C194" s="5">
        <v>1.4890000000000001</v>
      </c>
      <c r="I194">
        <v>1</v>
      </c>
      <c r="J194">
        <v>12</v>
      </c>
      <c r="K194" s="5">
        <v>1.48874053846154</v>
      </c>
    </row>
    <row r="195" spans="1:11" x14ac:dyDescent="0.2">
      <c r="A195">
        <v>2</v>
      </c>
      <c r="B195">
        <v>12</v>
      </c>
      <c r="C195" s="5">
        <v>1.4790000000000001</v>
      </c>
      <c r="I195">
        <v>2</v>
      </c>
      <c r="J195">
        <v>12</v>
      </c>
      <c r="K195" s="5">
        <v>1.4787162857142899</v>
      </c>
    </row>
    <row r="196" spans="1:11" x14ac:dyDescent="0.2">
      <c r="A196">
        <v>3</v>
      </c>
      <c r="B196">
        <v>12</v>
      </c>
      <c r="C196" s="5">
        <v>1.47</v>
      </c>
      <c r="I196">
        <v>3</v>
      </c>
      <c r="J196">
        <v>12</v>
      </c>
      <c r="K196" s="5">
        <v>1.46992113333333</v>
      </c>
    </row>
    <row r="197" spans="1:11" x14ac:dyDescent="0.2">
      <c r="A197">
        <v>4</v>
      </c>
      <c r="B197">
        <v>12</v>
      </c>
      <c r="C197" s="5">
        <v>1.462</v>
      </c>
      <c r="I197">
        <v>4</v>
      </c>
      <c r="J197">
        <v>12</v>
      </c>
      <c r="K197" s="5">
        <v>1.462316875</v>
      </c>
    </row>
    <row r="198" spans="1:11" x14ac:dyDescent="0.2">
      <c r="A198">
        <v>5</v>
      </c>
      <c r="B198">
        <v>12</v>
      </c>
      <c r="C198" s="5">
        <v>1.456</v>
      </c>
      <c r="I198">
        <v>5</v>
      </c>
      <c r="J198">
        <v>12</v>
      </c>
      <c r="K198" s="5">
        <v>1.4558500000000001</v>
      </c>
    </row>
    <row r="199" spans="1:11" x14ac:dyDescent="0.2">
      <c r="A199">
        <v>6</v>
      </c>
      <c r="B199">
        <v>12</v>
      </c>
      <c r="C199" s="5">
        <v>1.45</v>
      </c>
      <c r="I199">
        <v>6</v>
      </c>
      <c r="J199">
        <v>12</v>
      </c>
      <c r="K199" s="5">
        <v>1.45001094444444</v>
      </c>
    </row>
    <row r="200" spans="1:11" x14ac:dyDescent="0.2">
      <c r="A200">
        <v>7</v>
      </c>
      <c r="B200">
        <v>12</v>
      </c>
      <c r="C200" s="5">
        <v>1.4450000000000001</v>
      </c>
      <c r="I200">
        <v>7</v>
      </c>
      <c r="J200">
        <v>12</v>
      </c>
      <c r="K200" s="5">
        <v>1.44471794736842</v>
      </c>
    </row>
    <row r="201" spans="1:11" x14ac:dyDescent="0.2">
      <c r="A201">
        <v>8</v>
      </c>
      <c r="B201">
        <v>12</v>
      </c>
      <c r="C201" s="5">
        <v>1.44</v>
      </c>
      <c r="I201">
        <v>8</v>
      </c>
      <c r="J201">
        <v>12</v>
      </c>
      <c r="K201" s="5">
        <v>1.4398880000000001</v>
      </c>
    </row>
    <row r="202" spans="1:11" x14ac:dyDescent="0.2">
      <c r="A202">
        <v>9</v>
      </c>
      <c r="B202">
        <v>12</v>
      </c>
      <c r="C202" s="5">
        <v>1.4359999999999999</v>
      </c>
      <c r="I202">
        <v>9</v>
      </c>
      <c r="J202">
        <v>12</v>
      </c>
      <c r="K202" s="5">
        <v>1.4356169999999999</v>
      </c>
    </row>
    <row r="203" spans="1:11" x14ac:dyDescent="0.2">
      <c r="A203">
        <v>10</v>
      </c>
      <c r="B203">
        <v>12</v>
      </c>
      <c r="C203" s="5">
        <v>1.4319999999999999</v>
      </c>
      <c r="I203">
        <v>10</v>
      </c>
      <c r="J203">
        <v>12</v>
      </c>
      <c r="K203" s="5">
        <v>1.43211704545455</v>
      </c>
    </row>
    <row r="204" spans="1:11" x14ac:dyDescent="0.2">
      <c r="A204">
        <v>11</v>
      </c>
      <c r="B204">
        <v>12</v>
      </c>
      <c r="C204" s="5">
        <v>1.4279999999999999</v>
      </c>
      <c r="I204">
        <v>11</v>
      </c>
      <c r="J204">
        <v>12</v>
      </c>
      <c r="K204" s="5">
        <v>1.4282752173913</v>
      </c>
    </row>
    <row r="205" spans="1:11" x14ac:dyDescent="0.2">
      <c r="A205">
        <v>12</v>
      </c>
      <c r="B205">
        <v>12</v>
      </c>
      <c r="C205" s="5">
        <v>1.425</v>
      </c>
      <c r="I205">
        <v>12</v>
      </c>
      <c r="J205">
        <v>12</v>
      </c>
      <c r="K205" s="5">
        <v>1.4249313749999999</v>
      </c>
    </row>
    <row r="206" spans="1:11" x14ac:dyDescent="0.2">
      <c r="A206">
        <v>13</v>
      </c>
      <c r="B206">
        <v>12</v>
      </c>
      <c r="C206" s="5">
        <v>1.4219999999999999</v>
      </c>
      <c r="I206">
        <v>13</v>
      </c>
      <c r="J206">
        <v>12</v>
      </c>
      <c r="K206" s="5">
        <v>1.42194888</v>
      </c>
    </row>
    <row r="207" spans="1:11" x14ac:dyDescent="0.2">
      <c r="A207">
        <v>14</v>
      </c>
      <c r="B207">
        <v>12</v>
      </c>
      <c r="C207" s="5">
        <v>1.419</v>
      </c>
      <c r="I207">
        <v>14</v>
      </c>
      <c r="J207">
        <v>12</v>
      </c>
      <c r="K207" s="5">
        <v>1.4191673076923099</v>
      </c>
    </row>
    <row r="208" spans="1:11" x14ac:dyDescent="0.2">
      <c r="A208">
        <v>15</v>
      </c>
      <c r="B208">
        <v>12</v>
      </c>
      <c r="C208" s="5">
        <v>1.417</v>
      </c>
      <c r="I208">
        <v>15</v>
      </c>
      <c r="J208">
        <v>12</v>
      </c>
      <c r="K208" s="5">
        <v>1.41651574074074</v>
      </c>
    </row>
    <row r="209" spans="1:11" x14ac:dyDescent="0.2">
      <c r="A209">
        <v>0</v>
      </c>
      <c r="B209">
        <v>13</v>
      </c>
      <c r="C209" s="5">
        <v>1.5</v>
      </c>
      <c r="I209">
        <v>0</v>
      </c>
      <c r="J209">
        <v>13</v>
      </c>
      <c r="K209" s="5">
        <v>1.5000835384615401</v>
      </c>
    </row>
    <row r="210" spans="1:11" x14ac:dyDescent="0.2">
      <c r="A210">
        <v>1</v>
      </c>
      <c r="B210">
        <v>13</v>
      </c>
      <c r="C210" s="5">
        <v>1.4890000000000001</v>
      </c>
      <c r="I210">
        <v>1</v>
      </c>
      <c r="J210">
        <v>13</v>
      </c>
      <c r="K210" s="5">
        <v>1.48946807142857</v>
      </c>
    </row>
    <row r="211" spans="1:11" x14ac:dyDescent="0.2">
      <c r="A211">
        <v>2</v>
      </c>
      <c r="B211">
        <v>13</v>
      </c>
      <c r="C211" s="5">
        <v>1.48</v>
      </c>
      <c r="I211">
        <v>2</v>
      </c>
      <c r="J211">
        <v>13</v>
      </c>
      <c r="K211" s="5">
        <v>1.4799279333333299</v>
      </c>
    </row>
    <row r="212" spans="1:11" x14ac:dyDescent="0.2">
      <c r="A212">
        <v>3</v>
      </c>
      <c r="B212">
        <v>13</v>
      </c>
      <c r="C212" s="5">
        <v>1.472</v>
      </c>
      <c r="I212">
        <v>3</v>
      </c>
      <c r="J212">
        <v>13</v>
      </c>
      <c r="K212" s="5">
        <v>1.4718054375</v>
      </c>
    </row>
    <row r="213" spans="1:11" x14ac:dyDescent="0.2">
      <c r="A213">
        <v>4</v>
      </c>
      <c r="B213">
        <v>13</v>
      </c>
      <c r="C213" s="5">
        <v>1.4650000000000001</v>
      </c>
      <c r="I213">
        <v>4</v>
      </c>
      <c r="J213">
        <v>13</v>
      </c>
      <c r="K213" s="5">
        <v>1.4647208823529401</v>
      </c>
    </row>
    <row r="214" spans="1:11" x14ac:dyDescent="0.2">
      <c r="A214">
        <v>5</v>
      </c>
      <c r="B214">
        <v>13</v>
      </c>
      <c r="C214" s="5">
        <v>1.458</v>
      </c>
      <c r="I214">
        <v>5</v>
      </c>
      <c r="J214">
        <v>13</v>
      </c>
      <c r="K214" s="5">
        <v>1.45837177777778</v>
      </c>
    </row>
    <row r="215" spans="1:11" x14ac:dyDescent="0.2">
      <c r="A215">
        <v>6</v>
      </c>
      <c r="B215">
        <v>13</v>
      </c>
      <c r="C215" s="5">
        <v>1.4530000000000001</v>
      </c>
      <c r="I215">
        <v>6</v>
      </c>
      <c r="J215">
        <v>13</v>
      </c>
      <c r="K215" s="5">
        <v>1.4525641578947399</v>
      </c>
    </row>
    <row r="216" spans="1:11" x14ac:dyDescent="0.2">
      <c r="A216">
        <v>7</v>
      </c>
      <c r="B216">
        <v>13</v>
      </c>
      <c r="C216" s="5">
        <v>1.4470000000000001</v>
      </c>
      <c r="I216">
        <v>7</v>
      </c>
      <c r="J216">
        <v>13</v>
      </c>
      <c r="K216" s="5">
        <v>1.4473905499999999</v>
      </c>
    </row>
    <row r="217" spans="1:11" x14ac:dyDescent="0.2">
      <c r="A217">
        <v>8</v>
      </c>
      <c r="B217">
        <v>13</v>
      </c>
      <c r="C217" s="5">
        <v>1.4430000000000001</v>
      </c>
      <c r="I217">
        <v>8</v>
      </c>
      <c r="J217">
        <v>13</v>
      </c>
      <c r="K217" s="5">
        <v>1.4429399523809501</v>
      </c>
    </row>
    <row r="218" spans="1:11" x14ac:dyDescent="0.2">
      <c r="A218">
        <v>9</v>
      </c>
      <c r="B218">
        <v>13</v>
      </c>
      <c r="C218" s="5">
        <v>1.4390000000000001</v>
      </c>
      <c r="I218">
        <v>9</v>
      </c>
      <c r="J218">
        <v>13</v>
      </c>
      <c r="K218" s="5">
        <v>1.43873740909091</v>
      </c>
    </row>
    <row r="219" spans="1:11" x14ac:dyDescent="0.2">
      <c r="A219">
        <v>10</v>
      </c>
      <c r="B219">
        <v>13</v>
      </c>
      <c r="C219" s="5">
        <v>1.4350000000000001</v>
      </c>
      <c r="I219">
        <v>10</v>
      </c>
      <c r="J219">
        <v>13</v>
      </c>
      <c r="K219" s="5">
        <v>1.43472591304348</v>
      </c>
    </row>
    <row r="220" spans="1:11" x14ac:dyDescent="0.2">
      <c r="A220">
        <v>11</v>
      </c>
      <c r="B220">
        <v>13</v>
      </c>
      <c r="C220" s="5">
        <v>1.431</v>
      </c>
      <c r="I220">
        <v>11</v>
      </c>
      <c r="J220">
        <v>13</v>
      </c>
      <c r="K220" s="5">
        <v>1.4311356666666699</v>
      </c>
    </row>
    <row r="221" spans="1:11" x14ac:dyDescent="0.2">
      <c r="A221">
        <v>12</v>
      </c>
      <c r="B221">
        <v>13</v>
      </c>
      <c r="C221" s="5">
        <v>1.4279999999999999</v>
      </c>
      <c r="I221">
        <v>12</v>
      </c>
      <c r="J221">
        <v>13</v>
      </c>
      <c r="K221" s="5">
        <v>1.4281270399999999</v>
      </c>
    </row>
    <row r="222" spans="1:11" x14ac:dyDescent="0.2">
      <c r="A222">
        <v>13</v>
      </c>
      <c r="B222">
        <v>13</v>
      </c>
      <c r="C222" s="5">
        <v>1.425</v>
      </c>
      <c r="I222">
        <v>13</v>
      </c>
      <c r="J222">
        <v>13</v>
      </c>
      <c r="K222" s="5">
        <v>1.42482523076923</v>
      </c>
    </row>
    <row r="223" spans="1:11" x14ac:dyDescent="0.2">
      <c r="A223">
        <v>14</v>
      </c>
      <c r="B223">
        <v>13</v>
      </c>
      <c r="C223" s="5">
        <v>1.4219999999999999</v>
      </c>
      <c r="I223">
        <v>14</v>
      </c>
      <c r="J223">
        <v>13</v>
      </c>
      <c r="K223" s="5">
        <v>1.4221737037037001</v>
      </c>
    </row>
    <row r="224" spans="1:11" x14ac:dyDescent="0.2">
      <c r="A224">
        <v>15</v>
      </c>
      <c r="B224">
        <v>13</v>
      </c>
      <c r="C224" s="5">
        <v>1.42</v>
      </c>
      <c r="I224">
        <v>15</v>
      </c>
      <c r="J224">
        <v>13</v>
      </c>
      <c r="K224" s="5">
        <v>1.4196924285714301</v>
      </c>
    </row>
    <row r="225" spans="1:11" x14ac:dyDescent="0.2">
      <c r="A225">
        <v>0</v>
      </c>
      <c r="B225">
        <v>14</v>
      </c>
      <c r="C225" s="5">
        <v>1.5</v>
      </c>
      <c r="I225">
        <v>0</v>
      </c>
      <c r="J225">
        <v>14</v>
      </c>
      <c r="K225" s="5">
        <v>1.49995192857143</v>
      </c>
    </row>
    <row r="226" spans="1:11" x14ac:dyDescent="0.2">
      <c r="A226">
        <v>1</v>
      </c>
      <c r="B226">
        <v>14</v>
      </c>
      <c r="C226" s="5">
        <v>1.49</v>
      </c>
      <c r="I226">
        <v>1</v>
      </c>
      <c r="J226">
        <v>14</v>
      </c>
      <c r="K226" s="5">
        <v>1.4901013333333299</v>
      </c>
    </row>
    <row r="227" spans="1:11" x14ac:dyDescent="0.2">
      <c r="A227">
        <v>2</v>
      </c>
      <c r="B227">
        <v>14</v>
      </c>
      <c r="C227" s="5">
        <v>1.4810000000000001</v>
      </c>
      <c r="I227">
        <v>2</v>
      </c>
      <c r="J227">
        <v>14</v>
      </c>
      <c r="K227" s="5">
        <v>1.4813039374999999</v>
      </c>
    </row>
    <row r="228" spans="1:11" x14ac:dyDescent="0.2">
      <c r="A228">
        <v>3</v>
      </c>
      <c r="B228">
        <v>14</v>
      </c>
      <c r="C228" s="5">
        <v>1.474</v>
      </c>
      <c r="I228">
        <v>3</v>
      </c>
      <c r="J228">
        <v>14</v>
      </c>
      <c r="K228" s="5">
        <v>1.4735281764705901</v>
      </c>
    </row>
    <row r="229" spans="1:11" x14ac:dyDescent="0.2">
      <c r="A229">
        <v>4</v>
      </c>
      <c r="B229">
        <v>14</v>
      </c>
      <c r="C229" s="5">
        <v>1.4670000000000001</v>
      </c>
      <c r="I229">
        <v>4</v>
      </c>
      <c r="J229">
        <v>14</v>
      </c>
      <c r="K229" s="5">
        <v>1.4668562222222199</v>
      </c>
    </row>
    <row r="230" spans="1:11" x14ac:dyDescent="0.2">
      <c r="A230">
        <v>5</v>
      </c>
      <c r="B230">
        <v>14</v>
      </c>
      <c r="C230" s="5">
        <v>1.4610000000000001</v>
      </c>
      <c r="I230">
        <v>5</v>
      </c>
      <c r="J230">
        <v>14</v>
      </c>
      <c r="K230" s="5">
        <v>1.4606461578947401</v>
      </c>
    </row>
    <row r="231" spans="1:11" x14ac:dyDescent="0.2">
      <c r="A231">
        <v>6</v>
      </c>
      <c r="B231">
        <v>14</v>
      </c>
      <c r="C231" s="5">
        <v>1.4550000000000001</v>
      </c>
      <c r="I231">
        <v>6</v>
      </c>
      <c r="J231">
        <v>14</v>
      </c>
      <c r="K231" s="5">
        <v>1.4550489</v>
      </c>
    </row>
    <row r="232" spans="1:11" x14ac:dyDescent="0.2">
      <c r="A232">
        <v>7</v>
      </c>
      <c r="B232">
        <v>14</v>
      </c>
      <c r="C232" s="5">
        <v>1.45</v>
      </c>
      <c r="I232">
        <v>7</v>
      </c>
      <c r="J232">
        <v>14</v>
      </c>
      <c r="K232" s="5">
        <v>1.45014552380952</v>
      </c>
    </row>
    <row r="233" spans="1:11" x14ac:dyDescent="0.2">
      <c r="A233">
        <v>8</v>
      </c>
      <c r="B233">
        <v>14</v>
      </c>
      <c r="C233" s="5">
        <v>1.4450000000000001</v>
      </c>
      <c r="I233">
        <v>8</v>
      </c>
      <c r="J233">
        <v>14</v>
      </c>
      <c r="K233" s="5">
        <v>1.4453986818181801</v>
      </c>
    </row>
    <row r="234" spans="1:11" x14ac:dyDescent="0.2">
      <c r="A234">
        <v>9</v>
      </c>
      <c r="B234">
        <v>14</v>
      </c>
      <c r="C234" s="5">
        <v>1.4410000000000001</v>
      </c>
      <c r="I234">
        <v>9</v>
      </c>
      <c r="J234">
        <v>14</v>
      </c>
      <c r="K234" s="5">
        <v>1.4411799130434799</v>
      </c>
    </row>
    <row r="235" spans="1:11" x14ac:dyDescent="0.2">
      <c r="A235">
        <v>10</v>
      </c>
      <c r="B235">
        <v>14</v>
      </c>
      <c r="C235" s="5">
        <v>1.4379999999999999</v>
      </c>
      <c r="I235">
        <v>10</v>
      </c>
      <c r="J235">
        <v>14</v>
      </c>
      <c r="K235" s="5">
        <v>1.43759025</v>
      </c>
    </row>
    <row r="236" spans="1:11" x14ac:dyDescent="0.2">
      <c r="A236">
        <v>11</v>
      </c>
      <c r="B236">
        <v>14</v>
      </c>
      <c r="C236" s="5">
        <v>1.4339999999999999</v>
      </c>
      <c r="I236">
        <v>11</v>
      </c>
      <c r="J236">
        <v>14</v>
      </c>
      <c r="K236" s="5">
        <v>1.43394084</v>
      </c>
    </row>
    <row r="237" spans="1:11" x14ac:dyDescent="0.2">
      <c r="A237">
        <v>12</v>
      </c>
      <c r="B237">
        <v>14</v>
      </c>
      <c r="C237" s="5">
        <v>1.431</v>
      </c>
      <c r="I237">
        <v>12</v>
      </c>
      <c r="J237">
        <v>14</v>
      </c>
      <c r="K237" s="5">
        <v>1.4307615</v>
      </c>
    </row>
    <row r="238" spans="1:11" x14ac:dyDescent="0.2">
      <c r="A238">
        <v>13</v>
      </c>
      <c r="B238">
        <v>14</v>
      </c>
      <c r="C238" s="5">
        <v>1.4279999999999999</v>
      </c>
      <c r="I238">
        <v>13</v>
      </c>
      <c r="J238">
        <v>14</v>
      </c>
      <c r="K238" s="5">
        <v>1.4276170740740699</v>
      </c>
    </row>
    <row r="239" spans="1:11" x14ac:dyDescent="0.2">
      <c r="A239">
        <v>14</v>
      </c>
      <c r="B239">
        <v>14</v>
      </c>
      <c r="C239" s="5">
        <v>1.425</v>
      </c>
      <c r="I239">
        <v>14</v>
      </c>
      <c r="J239">
        <v>14</v>
      </c>
      <c r="K239" s="5">
        <v>1.4249253928571399</v>
      </c>
    </row>
    <row r="240" spans="1:11" x14ac:dyDescent="0.2">
      <c r="A240">
        <v>15</v>
      </c>
      <c r="B240">
        <v>14</v>
      </c>
      <c r="C240" s="5">
        <v>1.4219999999999999</v>
      </c>
      <c r="I240">
        <v>15</v>
      </c>
      <c r="J240">
        <v>14</v>
      </c>
      <c r="K240" s="5">
        <v>1.4224493793103401</v>
      </c>
    </row>
    <row r="241" spans="1:11" x14ac:dyDescent="0.2">
      <c r="A241">
        <v>0</v>
      </c>
      <c r="B241">
        <v>15</v>
      </c>
      <c r="C241" s="5">
        <v>1.5</v>
      </c>
      <c r="I241">
        <v>0</v>
      </c>
      <c r="J241">
        <v>15</v>
      </c>
      <c r="K241" s="5">
        <v>1.4998688</v>
      </c>
    </row>
    <row r="242" spans="1:11" x14ac:dyDescent="0.2">
      <c r="A242">
        <v>1</v>
      </c>
      <c r="B242">
        <v>15</v>
      </c>
      <c r="C242" s="5">
        <v>1.4910000000000001</v>
      </c>
      <c r="I242">
        <v>1</v>
      </c>
      <c r="J242">
        <v>15</v>
      </c>
      <c r="K242" s="5">
        <v>1.4905396875000001</v>
      </c>
    </row>
    <row r="243" spans="1:11" x14ac:dyDescent="0.2">
      <c r="A243">
        <v>2</v>
      </c>
      <c r="B243">
        <v>15</v>
      </c>
      <c r="C243" s="5">
        <v>1.482</v>
      </c>
      <c r="I243">
        <v>2</v>
      </c>
      <c r="J243">
        <v>15</v>
      </c>
      <c r="K243" s="5">
        <v>1.4823387647058801</v>
      </c>
    </row>
    <row r="244" spans="1:11" x14ac:dyDescent="0.2">
      <c r="A244">
        <v>3</v>
      </c>
      <c r="B244">
        <v>15</v>
      </c>
      <c r="C244" s="5">
        <v>1.4750000000000001</v>
      </c>
      <c r="I244">
        <v>3</v>
      </c>
      <c r="J244">
        <v>15</v>
      </c>
      <c r="K244" s="5">
        <v>1.4748645</v>
      </c>
    </row>
    <row r="245" spans="1:11" x14ac:dyDescent="0.2">
      <c r="A245">
        <v>4</v>
      </c>
      <c r="B245">
        <v>15</v>
      </c>
      <c r="C245" s="5">
        <v>1.468</v>
      </c>
      <c r="I245">
        <v>4</v>
      </c>
      <c r="J245">
        <v>15</v>
      </c>
      <c r="K245" s="5">
        <v>1.4682776315789501</v>
      </c>
    </row>
    <row r="246" spans="1:11" x14ac:dyDescent="0.2">
      <c r="A246">
        <v>5</v>
      </c>
      <c r="B246">
        <v>15</v>
      </c>
      <c r="C246" s="5">
        <v>1.462</v>
      </c>
      <c r="I246">
        <v>5</v>
      </c>
      <c r="J246">
        <v>15</v>
      </c>
      <c r="K246" s="5">
        <v>1.4624965000000001</v>
      </c>
    </row>
    <row r="247" spans="1:11" x14ac:dyDescent="0.2">
      <c r="A247">
        <v>6</v>
      </c>
      <c r="B247">
        <v>15</v>
      </c>
      <c r="C247" s="5">
        <v>1.4570000000000001</v>
      </c>
      <c r="I247">
        <v>6</v>
      </c>
      <c r="J247">
        <v>15</v>
      </c>
      <c r="K247" s="5">
        <v>1.4572695714285699</v>
      </c>
    </row>
    <row r="248" spans="1:11" x14ac:dyDescent="0.2">
      <c r="A248">
        <v>7</v>
      </c>
      <c r="B248">
        <v>15</v>
      </c>
      <c r="C248" s="5">
        <v>1.452</v>
      </c>
      <c r="I248">
        <v>7</v>
      </c>
      <c r="J248">
        <v>15</v>
      </c>
      <c r="K248" s="5">
        <v>1.45216668181818</v>
      </c>
    </row>
    <row r="249" spans="1:11" x14ac:dyDescent="0.2">
      <c r="A249">
        <v>8</v>
      </c>
      <c r="B249">
        <v>15</v>
      </c>
      <c r="C249" s="5">
        <v>1.448</v>
      </c>
      <c r="I249">
        <v>8</v>
      </c>
      <c r="J249">
        <v>15</v>
      </c>
      <c r="K249" s="5">
        <v>1.4478151304347799</v>
      </c>
    </row>
    <row r="250" spans="1:11" x14ac:dyDescent="0.2">
      <c r="A250">
        <v>9</v>
      </c>
      <c r="B250">
        <v>15</v>
      </c>
      <c r="C250" s="5">
        <v>1.444</v>
      </c>
      <c r="I250">
        <v>9</v>
      </c>
      <c r="J250">
        <v>15</v>
      </c>
      <c r="K250" s="5">
        <v>1.4436219583333301</v>
      </c>
    </row>
    <row r="251" spans="1:11" x14ac:dyDescent="0.2">
      <c r="A251">
        <v>10</v>
      </c>
      <c r="B251">
        <v>15</v>
      </c>
      <c r="C251" s="5">
        <v>1.44</v>
      </c>
      <c r="I251">
        <v>10</v>
      </c>
      <c r="J251">
        <v>15</v>
      </c>
      <c r="K251" s="5">
        <v>1.4398659599999999</v>
      </c>
    </row>
    <row r="252" spans="1:11" x14ac:dyDescent="0.2">
      <c r="A252">
        <v>11</v>
      </c>
      <c r="B252">
        <v>15</v>
      </c>
      <c r="C252" s="5">
        <v>1.4359999999999999</v>
      </c>
      <c r="I252">
        <v>11</v>
      </c>
      <c r="J252">
        <v>15</v>
      </c>
      <c r="K252" s="5">
        <v>1.4364439615384601</v>
      </c>
    </row>
    <row r="253" spans="1:11" x14ac:dyDescent="0.2">
      <c r="A253">
        <v>12</v>
      </c>
      <c r="B253">
        <v>15</v>
      </c>
      <c r="C253" s="5">
        <v>1.4330000000000001</v>
      </c>
      <c r="I253">
        <v>12</v>
      </c>
      <c r="J253">
        <v>15</v>
      </c>
      <c r="K253" s="5">
        <v>1.4332640000000001</v>
      </c>
    </row>
    <row r="254" spans="1:11" x14ac:dyDescent="0.2">
      <c r="A254">
        <v>13</v>
      </c>
      <c r="B254">
        <v>15</v>
      </c>
      <c r="C254" s="5">
        <v>1.43</v>
      </c>
      <c r="I254">
        <v>13</v>
      </c>
      <c r="J254">
        <v>15</v>
      </c>
      <c r="K254" s="5">
        <v>1.43036964285714</v>
      </c>
    </row>
    <row r="255" spans="1:11" x14ac:dyDescent="0.2">
      <c r="A255">
        <v>14</v>
      </c>
      <c r="B255">
        <v>15</v>
      </c>
      <c r="C255" s="5">
        <v>1.4279999999999999</v>
      </c>
      <c r="I255">
        <v>14</v>
      </c>
      <c r="J255">
        <v>15</v>
      </c>
      <c r="K255" s="5">
        <v>1.42762820689655</v>
      </c>
    </row>
    <row r="256" spans="1:11" x14ac:dyDescent="0.2">
      <c r="A256">
        <v>15</v>
      </c>
      <c r="B256">
        <v>15</v>
      </c>
      <c r="C256" s="5">
        <v>1.425</v>
      </c>
      <c r="I256">
        <v>15</v>
      </c>
      <c r="J256">
        <v>15</v>
      </c>
      <c r="K256" s="5">
        <v>1.4249420666666699</v>
      </c>
    </row>
  </sheetData>
  <sortState xmlns:xlrd2="http://schemas.microsoft.com/office/spreadsheetml/2017/richdata2" ref="A2:C100">
    <sortCondition ref="C2:C1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调查点描述</vt:lpstr>
      <vt:lpstr>lootrate_tbl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Yifan LIU</dc:creator>
  <cp:lastModifiedBy>Yifan LIU</cp:lastModifiedBy>
  <dcterms:created xsi:type="dcterms:W3CDTF">2021-09-11T05:26:43Z</dcterms:created>
  <dcterms:modified xsi:type="dcterms:W3CDTF">2023-11-29T08:14:56Z</dcterms:modified>
</cp:coreProperties>
</file>