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7375485b68372/Genshin Project/圣遗物狗粮/"/>
    </mc:Choice>
  </mc:AlternateContent>
  <xr:revisionPtr revIDLastSave="1825" documentId="8_{3471A650-EA46-4BB4-ACE9-EF6A5F7B1663}" xr6:coauthVersionLast="47" xr6:coauthVersionMax="47" xr10:uidLastSave="{F53D3FEF-76DE-440A-B5EA-633C163E9442}"/>
  <bookViews>
    <workbookView xWindow="-120" yWindow="-120" windowWidth="29040" windowHeight="15840" xr2:uid="{F66EB914-AF29-4F32-8050-272A701BC346}"/>
  </bookViews>
  <sheets>
    <sheet name="调查点描述" sheetId="1" r:id="rId1"/>
    <sheet name="lootrate_tbl" sheetId="2" r:id="rId2"/>
  </sheets>
  <definedNames>
    <definedName name="_xlnm._FilterDatabase" localSheetId="0" hidden="1">调查点描述!$A$1:$H$181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8" i="1" l="1"/>
  <c r="G236" i="1" l="1"/>
  <c r="F236" i="1" a="1"/>
  <c r="F236" i="1" s="1"/>
  <c r="G268" i="1"/>
  <c r="G269" i="1"/>
  <c r="F181" i="1" a="1"/>
  <c r="F181" i="1" s="1"/>
  <c r="F180" i="1" a="1"/>
  <c r="F180" i="1" s="1"/>
  <c r="F179" i="1" a="1"/>
  <c r="F179" i="1" s="1"/>
  <c r="F177" i="1" a="1"/>
  <c r="F177" i="1" s="1"/>
  <c r="F176" i="1" a="1"/>
  <c r="F176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6" i="1" a="1"/>
  <c r="F166" i="1" s="1"/>
  <c r="F165" i="1" a="1"/>
  <c r="F165" i="1" s="1"/>
  <c r="F164" i="1" a="1"/>
  <c r="F164" i="1" s="1"/>
  <c r="F163" i="1" a="1"/>
  <c r="F163" i="1" s="1"/>
  <c r="F162" i="1" a="1"/>
  <c r="F162" i="1" s="1"/>
  <c r="F161" i="1" a="1"/>
  <c r="F161" i="1" s="1"/>
  <c r="F159" i="1" a="1"/>
  <c r="F159" i="1" s="1"/>
  <c r="F158" i="1" a="1"/>
  <c r="F158" i="1" s="1"/>
  <c r="F157" i="1" a="1"/>
  <c r="F157" i="1" s="1"/>
  <c r="F155" i="1" a="1"/>
  <c r="F155" i="1" s="1"/>
  <c r="F154" i="1" a="1"/>
  <c r="F154" i="1" s="1"/>
  <c r="F152" i="1" a="1"/>
  <c r="F152" i="1" s="1"/>
  <c r="F151" i="1" a="1"/>
  <c r="F151" i="1" s="1"/>
  <c r="F150" i="1" a="1"/>
  <c r="F150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5" i="1" a="1"/>
  <c r="F135" i="1" s="1"/>
  <c r="F134" i="1" a="1"/>
  <c r="F134" i="1" s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4" i="1" a="1"/>
  <c r="F124" i="1" s="1"/>
  <c r="F123" i="1" a="1"/>
  <c r="F123" i="1" s="1"/>
  <c r="F122" i="1" a="1"/>
  <c r="F122" i="1" s="1"/>
  <c r="F121" i="1" a="1"/>
  <c r="F121" i="1" s="1"/>
  <c r="F119" i="1" a="1"/>
  <c r="F119" i="1" s="1"/>
  <c r="F118" i="1" a="1"/>
  <c r="F118" i="1" s="1"/>
  <c r="F117" i="1" a="1"/>
  <c r="F117" i="1" s="1"/>
  <c r="F116" i="1" a="1"/>
  <c r="F116" i="1" s="1"/>
  <c r="F114" i="1" a="1"/>
  <c r="F114" i="1" s="1"/>
  <c r="F113" i="1" a="1"/>
  <c r="F113" i="1" s="1"/>
  <c r="F111" i="1" a="1"/>
  <c r="F111" i="1" s="1"/>
  <c r="F110" i="1" a="1"/>
  <c r="F110" i="1" s="1"/>
  <c r="F109" i="1" a="1"/>
  <c r="F109" i="1" s="1"/>
  <c r="F108" i="1" a="1"/>
  <c r="F108" i="1" s="1"/>
  <c r="F107" i="1" a="1"/>
  <c r="F107" i="1" s="1"/>
  <c r="F106" i="1" a="1"/>
  <c r="F106" i="1" s="1"/>
  <c r="F105" i="1" a="1"/>
  <c r="F105" i="1" s="1"/>
  <c r="F104" i="1" a="1"/>
  <c r="F104" i="1" s="1"/>
  <c r="F103" i="1" a="1"/>
  <c r="F103" i="1" s="1"/>
  <c r="F102" i="1" a="1"/>
  <c r="F102" i="1" s="1"/>
  <c r="F101" i="1" a="1"/>
  <c r="F101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  <c r="F259" i="1" a="1"/>
  <c r="F259" i="1" s="1"/>
  <c r="F260" i="1" a="1"/>
  <c r="F260" i="1" s="1"/>
  <c r="G260" i="1"/>
  <c r="F267" i="1" a="1"/>
  <c r="F267" i="1" s="1"/>
  <c r="F268" i="1" a="1"/>
  <c r="F268" i="1" s="1"/>
  <c r="F269" i="1" a="1"/>
  <c r="F269" i="1" s="1"/>
  <c r="G275" i="1"/>
  <c r="G273" i="1"/>
  <c r="G267" i="1"/>
  <c r="G241" i="1"/>
  <c r="G240" i="1"/>
  <c r="G239" i="1"/>
  <c r="G237" i="1"/>
  <c r="G231" i="1"/>
  <c r="G230" i="1"/>
  <c r="G229" i="1"/>
  <c r="G228" i="1"/>
  <c r="G227" i="1"/>
  <c r="G201" i="1"/>
  <c r="G200" i="1"/>
  <c r="G211" i="1"/>
  <c r="G210" i="1"/>
  <c r="G224" i="1"/>
  <c r="F228" i="1" a="1"/>
  <c r="F228" i="1" s="1"/>
  <c r="D228" i="1"/>
  <c r="F235" i="1" a="1"/>
  <c r="F235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G223" i="1"/>
  <c r="F223" i="1" a="1"/>
  <c r="F223" i="1" s="1"/>
  <c r="D223" i="1"/>
  <c r="F205" i="1" l="1" a="1"/>
  <c r="F205" i="1" s="1"/>
  <c r="G205" i="1"/>
  <c r="D205" i="1"/>
  <c r="F234" i="1" a="1"/>
  <c r="F234" i="1" s="1"/>
  <c r="F227" i="1" a="1"/>
  <c r="F227" i="1" s="1"/>
  <c r="F229" i="1" a="1"/>
  <c r="F229" i="1" s="1"/>
  <c r="F242" i="1" a="1"/>
  <c r="F242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4" i="1" a="1"/>
  <c r="F224" i="1" s="1"/>
  <c r="F225" i="1" a="1"/>
  <c r="F225" i="1" s="1"/>
  <c r="F200" i="1" a="1"/>
  <c r="F200" i="1" s="1"/>
  <c r="D282" i="1"/>
  <c r="D283" i="1"/>
  <c r="D284" i="1"/>
  <c r="D285" i="1"/>
  <c r="D286" i="1"/>
  <c r="D287" i="1"/>
  <c r="D274" i="1"/>
  <c r="D275" i="1"/>
  <c r="D276" i="1"/>
  <c r="D277" i="1"/>
  <c r="D278" i="1"/>
  <c r="D279" i="1"/>
  <c r="G270" i="1"/>
  <c r="F270" i="1" a="1"/>
  <c r="F270" i="1" s="1"/>
  <c r="D270" i="1"/>
  <c r="D227" i="1"/>
  <c r="D224" i="1"/>
  <c r="D211" i="1"/>
  <c r="F274" i="1" a="1"/>
  <c r="F274" i="1" s="1"/>
  <c r="F201" i="1" a="1"/>
  <c r="F201" i="1" s="1"/>
  <c r="F287" i="1" a="1"/>
  <c r="F287" i="1" s="1"/>
  <c r="F286" i="1" a="1"/>
  <c r="F286" i="1" s="1"/>
  <c r="F285" i="1" a="1"/>
  <c r="F285" i="1" s="1"/>
  <c r="F284" i="1" a="1"/>
  <c r="F284" i="1" s="1"/>
  <c r="F283" i="1" a="1"/>
  <c r="F283" i="1" s="1"/>
  <c r="F282" i="1" a="1"/>
  <c r="F282" i="1" s="1"/>
  <c r="F281" i="1" a="1"/>
  <c r="F281" i="1" s="1"/>
  <c r="F279" i="1" a="1"/>
  <c r="F279" i="1" s="1"/>
  <c r="F278" i="1" a="1"/>
  <c r="F278" i="1" s="1"/>
  <c r="F277" i="1" a="1"/>
  <c r="F277" i="1" s="1"/>
  <c r="F276" i="1" a="1"/>
  <c r="F276" i="1" s="1"/>
  <c r="F275" i="1" a="1"/>
  <c r="F275" i="1" s="1"/>
  <c r="F273" i="1" a="1"/>
  <c r="F273" i="1" s="1"/>
  <c r="F272" i="1" a="1"/>
  <c r="F272" i="1" s="1"/>
  <c r="F266" i="1" a="1"/>
  <c r="F266" i="1" s="1"/>
  <c r="F264" i="1" a="1"/>
  <c r="F264" i="1" s="1"/>
  <c r="F263" i="1" a="1"/>
  <c r="F263" i="1" s="1"/>
  <c r="F262" i="1" a="1"/>
  <c r="F262" i="1" s="1"/>
  <c r="F261" i="1" a="1"/>
  <c r="F261" i="1" s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247" i="1" a="1"/>
  <c r="F247" i="1" s="1"/>
  <c r="F246" i="1" a="1"/>
  <c r="F246" i="1" s="1"/>
  <c r="F245" i="1" a="1"/>
  <c r="F245" i="1" s="1"/>
  <c r="F244" i="1" a="1"/>
  <c r="F244" i="1" s="1"/>
  <c r="F233" i="1" a="1"/>
  <c r="F233" i="1" s="1"/>
  <c r="F232" i="1" a="1"/>
  <c r="F232" i="1" s="1"/>
  <c r="F231" i="1" a="1"/>
  <c r="F231" i="1" s="1"/>
  <c r="F230" i="1" a="1"/>
  <c r="F230" i="1" s="1"/>
  <c r="F210" i="1" a="1"/>
  <c r="F210" i="1" s="1"/>
  <c r="F209" i="1" a="1"/>
  <c r="F209" i="1" s="1"/>
  <c r="F208" i="1" a="1"/>
  <c r="F208" i="1" s="1"/>
  <c r="F203" i="1" a="1"/>
  <c r="F203" i="1" s="1"/>
  <c r="F204" i="1" a="1"/>
  <c r="F204" i="1" s="1"/>
  <c r="F206" i="1" a="1"/>
  <c r="F206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G287" i="1"/>
  <c r="G286" i="1"/>
  <c r="G285" i="1"/>
  <c r="G284" i="1"/>
  <c r="G283" i="1"/>
  <c r="G282" i="1"/>
  <c r="G281" i="1"/>
  <c r="G279" i="1"/>
  <c r="G278" i="1"/>
  <c r="G277" i="1"/>
  <c r="G276" i="1"/>
  <c r="G272" i="1"/>
  <c r="G266" i="1"/>
  <c r="G264" i="1"/>
  <c r="G263" i="1"/>
  <c r="G262" i="1"/>
  <c r="G261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2" i="1"/>
  <c r="G235" i="1"/>
  <c r="G234" i="1"/>
  <c r="G233" i="1"/>
  <c r="G232" i="1"/>
  <c r="G225" i="1"/>
  <c r="G222" i="1"/>
  <c r="G221" i="1"/>
  <c r="G220" i="1"/>
  <c r="G219" i="1"/>
  <c r="G218" i="1"/>
  <c r="G217" i="1"/>
  <c r="G216" i="1"/>
  <c r="G215" i="1"/>
  <c r="G212" i="1"/>
  <c r="G213" i="1"/>
  <c r="G214" i="1"/>
  <c r="G209" i="1"/>
  <c r="G208" i="1"/>
  <c r="G203" i="1"/>
  <c r="G204" i="1"/>
  <c r="G206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D269" i="1"/>
  <c r="D201" i="1"/>
  <c r="D281" i="1"/>
  <c r="D273" i="1"/>
  <c r="D272" i="1"/>
  <c r="D268" i="1"/>
  <c r="D267" i="1"/>
  <c r="D266" i="1"/>
  <c r="D264" i="1"/>
  <c r="D263" i="1"/>
  <c r="D262" i="1"/>
  <c r="D261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1" i="1"/>
  <c r="D240" i="1"/>
  <c r="D229" i="1"/>
  <c r="D238" i="1"/>
  <c r="D237" i="1"/>
  <c r="D234" i="1"/>
  <c r="D233" i="1"/>
  <c r="D232" i="1"/>
  <c r="D231" i="1"/>
  <c r="D225" i="1"/>
  <c r="D222" i="1"/>
  <c r="D221" i="1"/>
  <c r="D220" i="1"/>
  <c r="D219" i="1"/>
  <c r="D218" i="1"/>
  <c r="D217" i="1"/>
  <c r="D216" i="1"/>
  <c r="D215" i="1"/>
  <c r="D212" i="1"/>
  <c r="D213" i="1"/>
  <c r="D214" i="1"/>
  <c r="D210" i="1"/>
  <c r="D209" i="1"/>
  <c r="D208" i="1"/>
  <c r="D203" i="1"/>
  <c r="D204" i="1"/>
  <c r="D206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G169" i="1"/>
  <c r="G159" i="1"/>
  <c r="G162" i="1"/>
  <c r="G163" i="1"/>
  <c r="G170" i="1"/>
  <c r="G179" i="1"/>
  <c r="G154" i="1"/>
  <c r="G157" i="1"/>
  <c r="G158" i="1"/>
  <c r="G161" i="1"/>
  <c r="G165" i="1"/>
  <c r="G166" i="1"/>
  <c r="G164" i="1"/>
  <c r="G168" i="1"/>
  <c r="G171" i="1"/>
  <c r="G172" i="1"/>
  <c r="G173" i="1"/>
  <c r="G174" i="1"/>
  <c r="G177" i="1"/>
  <c r="G176" i="1"/>
  <c r="G181" i="1"/>
  <c r="G180" i="1"/>
  <c r="G155" i="1"/>
  <c r="G102" i="1"/>
  <c r="G103" i="1"/>
  <c r="G104" i="1"/>
  <c r="G105" i="1"/>
  <c r="G106" i="1"/>
  <c r="G107" i="1"/>
  <c r="G111" i="1"/>
  <c r="G108" i="1"/>
  <c r="G109" i="1"/>
  <c r="G110" i="1"/>
  <c r="G101" i="1"/>
  <c r="G44" i="1"/>
  <c r="G2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5" i="1"/>
  <c r="G46" i="1"/>
  <c r="G47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113" i="1"/>
  <c r="G114" i="1"/>
  <c r="G116" i="1"/>
  <c r="G117" i="1"/>
  <c r="G118" i="1"/>
  <c r="G119" i="1"/>
  <c r="G121" i="1"/>
  <c r="G122" i="1"/>
  <c r="G123" i="1"/>
  <c r="G124" i="1"/>
  <c r="G126" i="1"/>
  <c r="G127" i="1"/>
  <c r="G128" i="1"/>
  <c r="G129" i="1"/>
  <c r="G130" i="1"/>
  <c r="G131" i="1"/>
  <c r="G132" i="1"/>
  <c r="G133" i="1"/>
  <c r="G134" i="1"/>
  <c r="G135" i="1"/>
  <c r="G137" i="1"/>
  <c r="G138" i="1"/>
  <c r="G139" i="1"/>
  <c r="G140" i="1"/>
  <c r="G141" i="1"/>
  <c r="G142" i="1"/>
  <c r="G144" i="1"/>
  <c r="G145" i="1"/>
  <c r="G146" i="1"/>
  <c r="G147" i="1"/>
  <c r="G148" i="1"/>
  <c r="G150" i="1"/>
  <c r="G151" i="1"/>
  <c r="G1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<sst xmlns="http://schemas.openxmlformats.org/spreadsheetml/2006/main" count="1313" uniqueCount="811">
  <si>
    <t>https://img.nga.178.com/attachments/mon_202108/03/i2Qcy9i-b6emK2pT3cSsg-gg.jpg</t>
  </si>
  <si>
    <t>墟散人离副本南方的废墟下层</t>
    <phoneticPr fontId="1" type="noConversion"/>
  </si>
  <si>
    <t>墟散1</t>
    <phoneticPr fontId="1" type="noConversion"/>
  </si>
  <si>
    <t>https://img.nga.178.com/attachments/mon_202108/02/i2Qj5y-7fvyK2cT3cSsg-gg.jpg</t>
  </si>
  <si>
    <t>山上帐篷内的一个点</t>
    <phoneticPr fontId="1" type="noConversion"/>
  </si>
  <si>
    <t>通幽1</t>
    <phoneticPr fontId="1" type="noConversion"/>
  </si>
  <si>
    <t>https://img.nga.178.com/attachments/mon_202108/02/i2Q8inq-718XcZ3aT3cSyk-k0.jpg</t>
  </si>
  <si>
    <t>明蕴镇1</t>
    <phoneticPr fontId="1" type="noConversion"/>
  </si>
  <si>
    <t>山上帐篷内的3个点</t>
    <phoneticPr fontId="1" type="noConversion"/>
  </si>
  <si>
    <t>渌华池1</t>
    <phoneticPr fontId="1" type="noConversion"/>
  </si>
  <si>
    <t>https://img.nga.178.com/attachments/mon_202108/03/i2Q8ioj-854rK2iT3cSsg-gg.jpg</t>
  </si>
  <si>
    <t>盗宝团营地帐篷内和边上的箱子</t>
  </si>
  <si>
    <t>绝云间3</t>
  </si>
  <si>
    <t>https://img.nga.178.com/attachments/mon_202108/03/i2Q8ioj-72pjK2lT3cSsg-gg.jpg</t>
  </si>
  <si>
    <t>功夫骗子房子附近的三个点</t>
  </si>
  <si>
    <t>绝云间2</t>
  </si>
  <si>
    <t>https://img.nga.178.com/attachments/mon_202108/03/i2Q8ioj-al9kK2pT3cSsg-gg.jpg</t>
  </si>
  <si>
    <t>草棚旁的酒架，有两个 QQ 人守点</t>
  </si>
  <si>
    <t>绝云间1</t>
  </si>
  <si>
    <t>https://img.nga.178.com/attachments/mon_202108/16/i2Q175-ej26XfZ4bT3cSl3-zk.jpg</t>
  </si>
  <si>
    <t>3 个废墟中的调查点，附近都有 QQ 人</t>
  </si>
  <si>
    <t>天遒谷1</t>
  </si>
  <si>
    <t>https://img.nga.178.com/attachments/mon_202108/03/i2Q8ioj-7ejcZcT3cSsg-gg.jpg</t>
  </si>
  <si>
    <t>山脚下的酒架</t>
  </si>
  <si>
    <t>华光林2</t>
  </si>
  <si>
    <t>https://img.nga.178.com/attachments/mon_202108/03/i2Q8ioj-cv33K2lT3cSsg-gg.jpg</t>
  </si>
  <si>
    <t>半山腰房子里的箱子和酒架</t>
  </si>
  <si>
    <t>华光林1</t>
  </si>
  <si>
    <t>https://img.nga.178.com/attachments/mon_202108/03/i2Q8ioj-dmfbK2oT3cSsg-gg.jpg</t>
  </si>
  <si>
    <t>两个水边的破车</t>
  </si>
  <si>
    <t>奥藏山4</t>
  </si>
  <si>
    <t>https://img.nga.178.com/attachments/mon_202108/03/i2Q8ioj-8evbZbT3cSsg-gg.jpg</t>
  </si>
  <si>
    <t>盗宝团营地的帐篷内</t>
  </si>
  <si>
    <t>奥藏山3</t>
  </si>
  <si>
    <t>https://img.nga.178.com/attachments/mon_202108/03/i2Q8ioj-8721ZcT3cSsg-gg.jpg</t>
  </si>
  <si>
    <t>奥藏山2</t>
  </si>
  <si>
    <t>https://img.nga.178.com/attachments/mon_202108/03/i2Q8ioj-f89uZbT3cSsg-gg.jpg</t>
  </si>
  <si>
    <t>房子前后的两个篮子都是</t>
  </si>
  <si>
    <t>奥藏山1</t>
  </si>
  <si>
    <t>https://img.nga.178.com/attachments/mon_202108/16/i2Q175-jagpZgT3cSpa-sg.jpg</t>
  </si>
  <si>
    <t>上山路上的第一个和最后一个调查点，山体边的木桶</t>
  </si>
  <si>
    <t>碧水原6</t>
  </si>
  <si>
    <t>https://img.nga.178.com/attachments/mon_202108/03/i2Q8ioj-9ppqK2mT3cSsg-gg.jpg</t>
  </si>
  <si>
    <t>码头前的破船以及东边一个码头上的桶</t>
  </si>
  <si>
    <t>碧水原5</t>
  </si>
  <si>
    <t>https://img.nga.178.com/attachments/mon_202108/03/i2Q8ioj-ao9qK27T3cSsg-gg.jpg</t>
  </si>
  <si>
    <t>酒窖</t>
  </si>
  <si>
    <t>碧水原4</t>
  </si>
  <si>
    <t>https://img.nga.178.com/attachments/mon_202108/03/i2Q8ioj-af1nK2nT3cSsg-gg.jpg</t>
  </si>
  <si>
    <t>山顶上的帐篷</t>
  </si>
  <si>
    <t>碧水原3</t>
  </si>
  <si>
    <t>https://img.nga.178.com/attachments/mon_202108/03/i2Q8ioj-ef45K2sT3cSsg-gg.jpg</t>
  </si>
  <si>
    <t>房前田地中的箱子</t>
  </si>
  <si>
    <t>碧水原2</t>
  </si>
  <si>
    <t>https://img.nga.178.com/attachments/mon_202108/03/i2Q8ioj-aomfK23T3cSsg-gg.jpg</t>
  </si>
  <si>
    <t>传送点西方向的破车内</t>
  </si>
  <si>
    <t>碧水原1</t>
  </si>
  <si>
    <t>https://img.nga.178.com/attachments/mon_202108/03/i2Q8jd3-b3s2K2bT3cSsg-gh.jpg</t>
  </si>
  <si>
    <t>归离原传送点北方向的棚子内，有 QQ 人守点</t>
  </si>
  <si>
    <t>归离原1</t>
  </si>
  <si>
    <t>https://img.nga.178.com/attachments/mon_202108/03/i2Q8ioj-dg87ZbT3cSsg-gg.jpg</t>
  </si>
  <si>
    <t>卖水果小孩背后的房子里的两个酒架</t>
  </si>
  <si>
    <t>荻花州1</t>
  </si>
  <si>
    <t>https://img.nga.178.com/attachments/mon_202108/03/i2Q8ioj-dirfK2nT3cSsg-gg.jpg</t>
  </si>
  <si>
    <t>望舒客栈脚下的水果摊</t>
  </si>
  <si>
    <t>客栈2</t>
    <phoneticPr fontId="1" type="noConversion"/>
  </si>
  <si>
    <t>https://img.nga.178.com/attachments/mon_202108/03/i2Q8ioj-i8dlK25T3cSsg-gg.jpg</t>
  </si>
  <si>
    <t>望舒客栈传送点西北方向的水边码头上</t>
  </si>
  <si>
    <t>客栈1</t>
    <phoneticPr fontId="1" type="noConversion"/>
  </si>
  <si>
    <t>https://img.nga.178.com/attachments/mon_202108/03/i2Qcugp-3gwyK25T3cSsg-gg.jpg</t>
  </si>
  <si>
    <t>轻策庄西传送点西南方向的房子边</t>
  </si>
  <si>
    <t>轻策庄4</t>
  </si>
  <si>
    <t>https://img.nga.178.com/attachments/mon_202108/03/i2Qcugp-bcpoZaT3cSsg-gg.jpg</t>
  </si>
  <si>
    <t>房前的调查点，边上没有小孩</t>
  </si>
  <si>
    <t>轻策庄3</t>
  </si>
  <si>
    <t>https://img.nga.178.com/attachments/mon_202108/03/i2Qcugp-ad7kZbT3cSsg-gg.jpg</t>
  </si>
  <si>
    <t>村子小广场上的一个推车</t>
  </si>
  <si>
    <t>轻策庄2</t>
  </si>
  <si>
    <t>https://img.nga.178.com/attachments/mon_202108/03/i2Qcugp-4lipK29T3cSsg-gg.jpg</t>
  </si>
  <si>
    <t>传送点南边村长奶奶的屋子里</t>
  </si>
  <si>
    <t>轻策庄1</t>
  </si>
  <si>
    <t>https://img.nga.178.com/attachments/mon_202108/03/i2Qcuhl-bnkjK2jT3cSsg-gg.jpg</t>
  </si>
  <si>
    <t>传送点往西北方向渡海的帐篷内</t>
  </si>
  <si>
    <t>地中之盐1</t>
  </si>
  <si>
    <t>https://img.nga.178.com/attachments/mon_202108/03/i2Qcugp-373gK1xT3cSsg-gh.jpg</t>
  </si>
  <si>
    <t>石门传送点西北方向的茶摊</t>
  </si>
  <si>
    <t>石门3</t>
  </si>
  <si>
    <t>https://img.nga.178.com/attachments/mon_202108/03/i2Qcugp-5b0cK2bT3cSsg-gg.jpg</t>
  </si>
  <si>
    <t>石门传送点东南方向的房子前</t>
  </si>
  <si>
    <t>石门2</t>
  </si>
  <si>
    <t>https://img.nga.178.com/attachments/mon_202108/03/i2Qcugp-ctnoK2qT3cSsg-gg.jpg</t>
  </si>
  <si>
    <t>苍白本西北方向</t>
  </si>
  <si>
    <t>石门1</t>
  </si>
  <si>
    <t>https://img.nga.178.com/attachments/mon_202108/03/i2Qcugp-3mhzK1xT3cSsg-gg.jpg</t>
  </si>
  <si>
    <t>传送点东方的洞穴中，换矮个子角色通过短墙</t>
  </si>
  <si>
    <t>雪山2</t>
  </si>
  <si>
    <t>https://img.nga.178.com/attachments/mon_202108/03/i2Qcugp-6jgdK26T3cSsg-gg.jpg</t>
  </si>
  <si>
    <t>传送点东北方向的洞穴内</t>
  </si>
  <si>
    <t>雪山1</t>
  </si>
  <si>
    <t>https://img.nga.178.com/attachments/mon_202109/05/i2Qj77-gadqZdT3cSsg-gg.jpg</t>
  </si>
  <si>
    <t>木船1往南方向岸边的破船，只有北方点是圣遗物</t>
    <phoneticPr fontId="1" type="noConversion"/>
  </si>
  <si>
    <t>木船2</t>
  </si>
  <si>
    <t>https://img.nga.178.com/attachments/mon_202109/05/i2Qj77-9f31ZcT3cSsg-gg.jpg</t>
  </si>
  <si>
    <t>传送点东南方向岛屿岸边的船</t>
    <phoneticPr fontId="1" type="noConversion"/>
  </si>
  <si>
    <t>木船1</t>
    <phoneticPr fontId="1" type="noConversion"/>
  </si>
  <si>
    <t>https://img.nga.178.com/attachments/mon_202109/05/i2Qj77-jrqZeT3cSsg-gg.jpg</t>
  </si>
  <si>
    <t>浅籁神社背后树根边的三个点</t>
    <phoneticPr fontId="1" type="noConversion"/>
  </si>
  <si>
    <t>浅濑神社1</t>
  </si>
  <si>
    <t>https://img.nga.178.com/attachments/mon_202109/05/i2Qj77-3x8tZiT3cSsg-gg.jpg</t>
  </si>
  <si>
    <t>盗宝团营地，北边竖着个三叉的两个点</t>
    <phoneticPr fontId="1" type="noConversion"/>
  </si>
  <si>
    <t>营地3</t>
  </si>
  <si>
    <t>https://img.nga.178.com/attachments/mon_202109/05/i2Qbsxh-h1eqZhT3cSsg-gg.jpg</t>
  </si>
  <si>
    <t>遗迹1往南，山体边的箱子，只有南边点是圣遗物</t>
    <phoneticPr fontId="1" type="noConversion"/>
  </si>
  <si>
    <t>遗迹2</t>
    <phoneticPr fontId="1" type="noConversion"/>
  </si>
  <si>
    <t>箱子3往东方向跳下来的遗迹中</t>
    <phoneticPr fontId="1" type="noConversion"/>
  </si>
  <si>
    <t>遗迹1</t>
    <phoneticPr fontId="1" type="noConversion"/>
  </si>
  <si>
    <t>https://img.nga.178.com/attachments/mon_202109/05/i2Qj77-fmvbZjT3cSsg-gg.jpg</t>
  </si>
  <si>
    <t>箱子2继续往北，注意只有南方的点是圣遗物</t>
    <phoneticPr fontId="1" type="noConversion"/>
  </si>
  <si>
    <t>箱子3</t>
  </si>
  <si>
    <t>https://img.nga.178.com/attachments/mon_202109/05/i2Qj77-bqlwZkT3cSsg-gg.jpg</t>
  </si>
  <si>
    <t>箱子1往北的另一组箱子</t>
    <phoneticPr fontId="1" type="noConversion"/>
  </si>
  <si>
    <t>箱子2</t>
  </si>
  <si>
    <t>https://img.nga.178.com/attachments/mon_202109/05/i2Qj77-1x5cZkT3cSsg-gg.jpg</t>
  </si>
  <si>
    <t>营地2南方山上，摸雷种子，飞雷楔到西边的山崖上的箱子</t>
    <phoneticPr fontId="1" type="noConversion"/>
  </si>
  <si>
    <t>箱子1</t>
    <phoneticPr fontId="1" type="noConversion"/>
  </si>
  <si>
    <t>https://img.nga.178.com/attachments/mon_202109/05/i2Qj77-hhmxZfT3cSsg-gg.jpg</t>
  </si>
  <si>
    <t>冒险家营地，三个棚子下面的点，不在棚子下的箱子不是</t>
    <phoneticPr fontId="1" type="noConversion"/>
  </si>
  <si>
    <t>营地2</t>
  </si>
  <si>
    <t>https://img.nga.178.com/attachments/mon_202109/05/i2Qj77-8tylZeT3cSsg-gg.jpg</t>
  </si>
  <si>
    <t>清籁丸7上楼梯，三个点</t>
    <phoneticPr fontId="1" type="noConversion"/>
  </si>
  <si>
    <t>清籁丸9</t>
    <phoneticPr fontId="1" type="noConversion"/>
  </si>
  <si>
    <t>https://img.nga.178.com/attachments/mon_202109/05/i2Qj77-7usvZgT3cSsg-gg.jpg</t>
  </si>
  <si>
    <t>进清籁丸7旁边的房间，房间内一层的楼梯下</t>
    <phoneticPr fontId="1" type="noConversion"/>
  </si>
  <si>
    <t>清籁丸8</t>
    <phoneticPr fontId="1" type="noConversion"/>
  </si>
  <si>
    <t>https://img.nga.178.com/attachments/mon_202109/05/i2Qj77-hy6kZeT3cSsg-gg.jpg</t>
  </si>
  <si>
    <t>从清籁丸6处回头往西，房间门口的箱子</t>
    <phoneticPr fontId="1" type="noConversion"/>
  </si>
  <si>
    <t>清籁丸7</t>
    <phoneticPr fontId="1" type="noConversion"/>
  </si>
  <si>
    <t>https://img.nga.178.com/attachments/mon_202109/05/i2Qj77-1s89ZeT3cSsg-gg.jpg</t>
  </si>
  <si>
    <t>清籁丸5前方塌陷下去，下层大厅中央岩石旁的两个箱子</t>
    <phoneticPr fontId="1" type="noConversion"/>
  </si>
  <si>
    <t>清籁丸6</t>
  </si>
  <si>
    <t>https://img.nga.178.com/attachments/mon_202109/05/i2Qj77-dy4mZcT3cSsg-gg.jpg</t>
  </si>
  <si>
    <t>下层入口对面的两个箱子点</t>
    <phoneticPr fontId="1" type="noConversion"/>
  </si>
  <si>
    <t>清籁丸5</t>
  </si>
  <si>
    <t>https://img.nga.178.com/attachments/mon_202109/05/i2Qj77-6btoZcT3cSsg-gg.jpg</t>
  </si>
  <si>
    <t>从清籁丸3往前出门右拐，跳过断层往东走到底，门边两个点</t>
    <phoneticPr fontId="1" type="noConversion"/>
  </si>
  <si>
    <t>清籁丸4</t>
  </si>
  <si>
    <t>https://img.nga.178.com/attachments/mon_202109/05/i2Qj77-krpdZbT3cSsg-gg.jpg</t>
  </si>
  <si>
    <t>清籁丸2往北看</t>
    <phoneticPr fontId="1" type="noConversion"/>
  </si>
  <si>
    <t>清籁丸3</t>
  </si>
  <si>
    <t>https://img.nga.178.com/attachments/mon_202109/05/i2Qj77-eqqqZbT3cSsg-gg.jpg</t>
  </si>
  <si>
    <t>从清籁丸1的位置往西走到底</t>
    <phoneticPr fontId="1" type="noConversion"/>
  </si>
  <si>
    <t>清籁丸2</t>
  </si>
  <si>
    <t>https://img.nga.178.com/attachments/mon_202109/05/i2Qj77-gozhZfT3cSsg-gg.jpg</t>
  </si>
  <si>
    <t>从清籁丸船身破洞进入，左拐</t>
    <phoneticPr fontId="1" type="noConversion"/>
  </si>
  <si>
    <t>清籁丸1</t>
    <phoneticPr fontId="1" type="noConversion"/>
  </si>
  <si>
    <t>https://img.nga.178.com/attachments/mon_202109/05/i2Qj77-hvekZkT3cSsg-gg.jpg</t>
  </si>
  <si>
    <t>愚人众营地，一个是帐篷边货车上的点，还有货车对面箱子上的两个点</t>
    <phoneticPr fontId="1" type="noConversion"/>
  </si>
  <si>
    <t>营地1</t>
    <phoneticPr fontId="1" type="noConversion"/>
  </si>
  <si>
    <t>https://img.nga.178.com/attachments/mon_202109/05/i2Qj77-kz69ZiT3cSsg-gg.jpg</t>
  </si>
  <si>
    <t>越石村最北方木栅栏边的箱子</t>
    <phoneticPr fontId="1" type="noConversion"/>
  </si>
  <si>
    <t>越石村6</t>
  </si>
  <si>
    <t>https://img.nga.178.com/attachments/mon_202109/05/i2Qj77-99ycZfT3cSsg-gg.jpg</t>
  </si>
  <si>
    <t>越石村4爬出来往北下一个平台，平台边缘的桶</t>
    <phoneticPr fontId="1" type="noConversion"/>
  </si>
  <si>
    <t>越石村5</t>
  </si>
  <si>
    <t>https://img.nga.178.com/attachments/mon_202109/05/i2Qj77-jz62ZdT3cSsg-gg.jpg</t>
  </si>
  <si>
    <t>清籁旧宝任务地窖中东北方向的两个点</t>
    <phoneticPr fontId="1" type="noConversion"/>
  </si>
  <si>
    <t>越石村4</t>
  </si>
  <si>
    <t>https://img.nga.178.com/attachments/mon_202109/05/i2Qj77-jcxgZcT3cSsg-gg.jpg</t>
  </si>
  <si>
    <t>越石村2往西边靠岩石山体的箱子</t>
    <phoneticPr fontId="1" type="noConversion"/>
  </si>
  <si>
    <t>越石村3</t>
  </si>
  <si>
    <t>https://img.nga.178.com/attachments/mon_202109/05/i2Qj77-jjhzZcT3cSsg-gg.jpg</t>
  </si>
  <si>
    <t>越石村1下来一层石垒墙边的箱子，只有靠西边的是</t>
    <phoneticPr fontId="1" type="noConversion"/>
  </si>
  <si>
    <t>越石村2</t>
  </si>
  <si>
    <t>https://img.nga.178.com/attachments/mon_202109/05/i2Qj77-8aioZiT3cSsg-gg.jpg</t>
  </si>
  <si>
    <t>越石村最高处房子旁的箱子</t>
    <phoneticPr fontId="1" type="noConversion"/>
  </si>
  <si>
    <t>越石村1</t>
    <phoneticPr fontId="1" type="noConversion"/>
  </si>
  <si>
    <t>https://img.nga.178.com/attachments/mon_202109/04/i2Qboeh-hinlZcT3cSsg-gg.jpg</t>
  </si>
  <si>
    <t>传送点北方的废墟，两个点都是</t>
    <phoneticPr fontId="1" type="noConversion"/>
  </si>
  <si>
    <t>废墟1</t>
    <phoneticPr fontId="1" type="noConversion"/>
  </si>
  <si>
    <t>https://img.nga.178.com/attachments/mon_202109/04/i2Qboeh-fronZgT3cSsg-gg.jpg</t>
  </si>
  <si>
    <t>两个传送点之间岛上的废墟</t>
    <phoneticPr fontId="1" type="noConversion"/>
  </si>
  <si>
    <t>废墟2</t>
  </si>
  <si>
    <t>https://img.nga.178.com/attachments/mon_202109/04/i2Qboeg-av87ZeT3cSsg-gg.jpg</t>
    <phoneticPr fontId="1" type="noConversion"/>
  </si>
  <si>
    <t>传送点北方，瀑布中间小岛上的石像</t>
    <phoneticPr fontId="1" type="noConversion"/>
  </si>
  <si>
    <t>https://img.nga.178.com/attachments/mon_202109/04/i2Qboeg-4z0fZbT3cSsg-gg.jpg</t>
  </si>
  <si>
    <t>水月池副本西南方向瀑布下的冒险者营地，包括主帐篷的两个点，主帐篷北方角落里的一个点，和山崖栈道上的两个点</t>
    <phoneticPr fontId="1" type="noConversion"/>
  </si>
  <si>
    <t>水帘洞1</t>
    <phoneticPr fontId="1" type="noConversion"/>
  </si>
  <si>
    <t>https://img.nga.178.com/attachments/mon_202109/04/i2Qv3op-a7j5ZdT3cSsg-gg.jpg</t>
  </si>
  <si>
    <t>石像6往西北方向悬崖跳下去，的湖中心石像</t>
    <phoneticPr fontId="1" type="noConversion"/>
  </si>
  <si>
    <t>https://img.nga.178.com/attachments/mon_202109/04/i2Quavo-fa9rZiT3cSsg-gg.jpg</t>
  </si>
  <si>
    <t>路边大树下的石像</t>
    <phoneticPr fontId="1" type="noConversion"/>
  </si>
  <si>
    <t>https://img.nga.178.com/attachments/mon_202109/04/i2Qboeg-9y48ZkT3cSsg-gg.jpg</t>
  </si>
  <si>
    <t>传送点西北方悬崖下的蓝色房子旁的箱子点</t>
    <phoneticPr fontId="1" type="noConversion"/>
  </si>
  <si>
    <t>望泷村1</t>
    <phoneticPr fontId="1" type="noConversion"/>
  </si>
  <si>
    <t>https://img.nga.178.com/attachments/mon_202109/04/i2Quavk-dm76ZhT3cSsg-gg.jpg</t>
  </si>
  <si>
    <t>岩洞下、若雷石旁的石像</t>
    <phoneticPr fontId="1" type="noConversion"/>
  </si>
  <si>
    <t>石像9</t>
  </si>
  <si>
    <t>https://img.nga.178.com/attachments/mon_202109/04/i2Quavm-4pjgZjT3cSsg-gg.jpg</t>
  </si>
  <si>
    <t>石像7对面悬崖上的石像，从石像7飞到对面的雷种子那飞雷楔上来</t>
    <phoneticPr fontId="1" type="noConversion"/>
  </si>
  <si>
    <t>石像8</t>
  </si>
  <si>
    <t>https://img.nga.178.com/attachments/mon_202109/04/i2Quavn-9pwyZkT3cSsg-gg.jpg</t>
  </si>
  <si>
    <t>瀑布旁边悬崖边上的石像</t>
    <phoneticPr fontId="1" type="noConversion"/>
  </si>
  <si>
    <t>石像7</t>
    <phoneticPr fontId="1" type="noConversion"/>
  </si>
  <si>
    <t>https://img.nga.178.com/attachments/mon_202109/04/i2Qboeg-9gdiZgT3cSsg-gg.jpg</t>
    <phoneticPr fontId="1" type="noConversion"/>
  </si>
  <si>
    <t>神像正西方向孤岛岩石上的石像</t>
    <phoneticPr fontId="1" type="noConversion"/>
  </si>
  <si>
    <t>石像6</t>
    <phoneticPr fontId="1" type="noConversion"/>
  </si>
  <si>
    <t>https://img.nga.178.com/attachments/mon_202109/05/i2Qj77-22paZbT3cSsg-gg.jpg</t>
  </si>
  <si>
    <t>藏宝洞内破桶和洞外的箱子</t>
    <phoneticPr fontId="1" type="noConversion"/>
  </si>
  <si>
    <t>藏宝洞1</t>
    <phoneticPr fontId="1" type="noConversion"/>
  </si>
  <si>
    <t>https://img.nga.178.com/attachments/mon_202109/04/i2Quavp-kya3ZgT3cSsg-gg.jpg</t>
  </si>
  <si>
    <t>藏宝洞对面岩石上的石像</t>
    <phoneticPr fontId="1" type="noConversion"/>
  </si>
  <si>
    <t>石像5</t>
    <phoneticPr fontId="1" type="noConversion"/>
  </si>
  <si>
    <t>https://img.nga.178.com/attachments/mon_202109/04/i2Quavr-cisvZhT3cSsg-gg.jpg</t>
  </si>
  <si>
    <t>路边小崖上的石像</t>
    <phoneticPr fontId="1" type="noConversion"/>
  </si>
  <si>
    <t>石像4</t>
  </si>
  <si>
    <t>https://img.nga.178.com/attachments/mon_202109/04/i2Quavs-eh2jZdT3cSsg-gg.jpg</t>
  </si>
  <si>
    <t>岩石顶上的石像</t>
    <phoneticPr fontId="1" type="noConversion"/>
  </si>
  <si>
    <t>石像3</t>
  </si>
  <si>
    <t>https://img.nga.178.com/attachments/mon_202109/04/i2Quavt-hpbgZfT3cSsg-gg.jpg</t>
  </si>
  <si>
    <t>下山路过的水池中的神像</t>
    <phoneticPr fontId="1" type="noConversion"/>
  </si>
  <si>
    <t>石像2</t>
  </si>
  <si>
    <t>https://img.nga.178.com/attachments/mon_202109/04/i2Qboeh-g0shZdT3cSsg-gg.jpg</t>
  </si>
  <si>
    <t>神像下山路旁的石像</t>
    <phoneticPr fontId="1" type="noConversion"/>
  </si>
  <si>
    <t>石像1</t>
    <phoneticPr fontId="1" type="noConversion"/>
  </si>
  <si>
    <t>藤兜砦狸猫点</t>
    <phoneticPr fontId="1" type="noConversion"/>
  </si>
  <si>
    <t>https://img.nga.178.com/attachments/mon_202108/02/i2Qj5z-f5ijK2hT3cSsg-gg.jpg</t>
  </si>
  <si>
    <t>帐篷内调查点</t>
  </si>
  <si>
    <t>村2</t>
  </si>
  <si>
    <t>https://img.nga.178.com/attachments/mon_202108/03/i2Qda2o-91tiZaT3cSsg-gg.jpg</t>
  </si>
  <si>
    <t>村 1 与村 2 之间的狸猫，看破点在村 2 帐篷前的可击碎木箱</t>
  </si>
  <si>
    <t>https://img.nga.178.com/attachments/mon_202108/02/i2Qj5z-falaK25T3cSsg-gg.jpg</t>
  </si>
  <si>
    <t>提灯</t>
  </si>
  <si>
    <t>村1</t>
  </si>
  <si>
    <t>https://img.nga.178.com/attachments/mon_202108/02/i2Qj5z-eewaK2hT3cSsg-gg.jpg</t>
  </si>
  <si>
    <t>帐篷1</t>
  </si>
  <si>
    <t>https://img.nga.178.com/attachments/mon_202108/02/i2Qcu4i-9tp1K1tT3cSsg-fi.jpg</t>
  </si>
  <si>
    <t>海螺1</t>
  </si>
  <si>
    <t>https://img.nga.178.com/attachments/mon_202108/16/i2Q175-56urK1wT3cSsg-gg.jpg</t>
  </si>
  <si>
    <t>破船边的破桶，效率较低建议不跑</t>
  </si>
  <si>
    <t>破船1</t>
  </si>
  <si>
    <t>https://img.nga.178.com/attachments/mon_202108/03/i2Qcugp-icorK1qT3cSsg-gg.jpg</t>
  </si>
  <si>
    <t>传送点西南方向的木栈桥上，看破地点在悬崖边，是一个可击碎的石头堆</t>
  </si>
  <si>
    <t>https://img.nga.178.com/attachments/mon_202108/01/i2Qj5y-fy74Z1sT3cSwy-ig.jpg</t>
  </si>
  <si>
    <t>外圈岩体中的调查点，从炉心 5 处往外跳再往回飞可到达</t>
  </si>
  <si>
    <t>炉心6</t>
  </si>
  <si>
    <t>https://img.nga.178.com/attachments/mon_202108/01/i2Qj5y-45jqZ24T3cSwx-ij.jpg</t>
  </si>
  <si>
    <t>常规上坡路径，楼梯前的箱子，边上的房子里的桶也有一个</t>
  </si>
  <si>
    <t>炉心5</t>
  </si>
  <si>
    <t>https://img.nga.178.com/attachments/mon_202108/01/i2Qj5y-8iouZ23T3cSww-ih.jpg</t>
  </si>
  <si>
    <t>内圈底层雷种子边的箱子</t>
  </si>
  <si>
    <t>炉心4</t>
  </si>
  <si>
    <t>https://img.nga.178.com/attachments/mon_202108/01/i2Qj5y-c5esZ27T3cSwz-ij.jpg</t>
  </si>
  <si>
    <t>下下层房子外两个 + 房内 1 个</t>
  </si>
  <si>
    <t>炉心3</t>
  </si>
  <si>
    <t>https://img.nga.178.com/attachments/mon_202108/01/i2Qj5y-joqvZ29T3cSx0-ii.jpg</t>
  </si>
  <si>
    <t>下一层箱子处的一个</t>
  </si>
  <si>
    <t>炉心2</t>
  </si>
  <si>
    <t>https://img.nga.178.com/attachments/mon_202108/01/i2Qj5y-2rj8Z28T3cSws-i1.jpg</t>
  </si>
  <si>
    <t>顶层雷种子附近的三个</t>
  </si>
  <si>
    <t>炉心1</t>
  </si>
  <si>
    <t>https://img.nga.178.com/attachments/mon_202108/01/i2Qj5y-e6qhK23T3cSsg-gg.jpg</t>
  </si>
  <si>
    <t>岩层下的断路崖边</t>
  </si>
  <si>
    <t>高台1</t>
  </si>
  <si>
    <t>https://img.nga.178.com/attachments/mon_202108/04/i2Qdg8i-h6pcZaT3cSsg-gg.jpg</t>
  </si>
  <si>
    <t>https://img.nga.178.com/attachments/mon_202108/01/i2Qj5y-8r9oZcT3cSsg-gg.jpg</t>
  </si>
  <si>
    <t>台上的箱子</t>
  </si>
  <si>
    <t>洞4</t>
  </si>
  <si>
    <t>https://img.nga.178.com/attachments/mon_202108/01/i2Qj5y-2u3vZeT3cSsg-gg.jpg</t>
  </si>
  <si>
    <t>岩层下，路边的箱子</t>
  </si>
  <si>
    <t>洞3</t>
  </si>
  <si>
    <t>https://img.nga.178.com/attachments/mon_202108/01/i2Qj5y-kl2rK1oT3cSsg-gg.jpg</t>
  </si>
  <si>
    <t>岩层下的高架上</t>
  </si>
  <si>
    <t>洞2</t>
  </si>
  <si>
    <t>https://img.nga.178.com/attachments/mon_202108/01/i2Qj5y-fk4Z2fT3cSwh-hs.jpg</t>
  </si>
  <si>
    <t>传送点附近的箱子</t>
  </si>
  <si>
    <t>洞1</t>
  </si>
  <si>
    <t>https://img.nga.178.com/attachments/mon_202108/02/i2Qj5y-i83jK2dT3cSsg-gg.jpg</t>
  </si>
  <si>
    <t>冶炼炉的半腰处</t>
  </si>
  <si>
    <t>熔炉3</t>
  </si>
  <si>
    <t>https://img.nga.178.com/attachments/mon_202108/02/i2Qj5y-gv2zK20T3cSsg-gg.jpg</t>
  </si>
  <si>
    <t>冶炼烟囱顶平台旁的箱子</t>
  </si>
  <si>
    <t>熔炉2</t>
  </si>
  <si>
    <t>https://img.nga.178.com/attachments/mon_202108/02/i2Qj5y-lcr8ZaT3cSsg-gg.jpg</t>
  </si>
  <si>
    <t>柜子中间，起降架边</t>
  </si>
  <si>
    <t>熔炉1</t>
  </si>
  <si>
    <t>https://img.nga.178.com/attachments/mon_202108/03/i2Qda2o-a5lnK22T3cSsg-gg.jpg</t>
  </si>
  <si>
    <t>https://img.nga.178.com/attachments/mon_202108/02/i2Qj5y-gxhrK25T3cSsg-gg.jpg</t>
  </si>
  <si>
    <t>路边箱子</t>
  </si>
  <si>
    <t>雷3</t>
  </si>
  <si>
    <t>https://img.nga.178.com/attachments/mon_202108/02/i2Qj5y-dhxfK29T3cSsg-gg.jpg</t>
  </si>
  <si>
    <t>雷2</t>
  </si>
  <si>
    <t>https://img.nga.178.com/attachments/mon_202108/02/i2Qj5y-5dgnK21T3cSsg-gg.jpg</t>
  </si>
  <si>
    <t>木桶，附近其他的都不是</t>
  </si>
  <si>
    <t>雷1</t>
  </si>
  <si>
    <t>https://img.nga.178.com/attachments/mon_202108/03/i2Qda2o-af06K2aT3cSsg-gg.jpg</t>
  </si>
  <si>
    <t>附近小山坡上的狸猫，看破物是山体边的火把，火系技能点燃后可交互探索点</t>
  </si>
  <si>
    <t>https://img.nga.178.com/attachments/mon_202108/02/i2Qj5y-fcxzK22T3cSsg-gg.jpg</t>
  </si>
  <si>
    <t>一摞孤立的箱子</t>
  </si>
  <si>
    <t>炮4</t>
  </si>
  <si>
    <t>https://img.nga.178.com/attachments/mon_202108/02/i2Qj5y-8mufK1yT3cSsg-gg.jpg</t>
  </si>
  <si>
    <t>帐篷火炬下的箱子</t>
  </si>
  <si>
    <t>炮3</t>
  </si>
  <si>
    <t>https://img.nga.178.com/attachments/mon_202108/02/i2Qj5y-izy0K2bT3cSsg-gg.jpg</t>
  </si>
  <si>
    <t>火炬旁的货车</t>
  </si>
  <si>
    <t>炮2</t>
  </si>
  <si>
    <t>https://img.nga.178.com/attachments/mon_202108/02/i2Qj5y-jbvcZcT3cSsg-gg.jpg</t>
  </si>
  <si>
    <t>魔能炮附近的三个箱子</t>
  </si>
  <si>
    <t>炮1</t>
  </si>
  <si>
    <t>https://img.nga.178.com/attachments/mon_202108/02/i2Qj5y-1914K21T3cSsg-gg.jpg</t>
  </si>
  <si>
    <t>杂物最南方点位</t>
  </si>
  <si>
    <t>火4</t>
  </si>
  <si>
    <t>https://img.nga.178.com/attachments/mon_202108/02/i2Qj5y-79lnK1zT3cSsg-gg.jpg</t>
  </si>
  <si>
    <t>破船最南方点位</t>
  </si>
  <si>
    <t>火3</t>
  </si>
  <si>
    <t>https://img.nga.178.com/attachments/mon_202108/02/i2Qj5y-5g1kK25T3cSsg-gg.jpg</t>
  </si>
  <si>
    <t>岩柱西侧第一个点</t>
  </si>
  <si>
    <t>火2</t>
  </si>
  <si>
    <t>https://img.nga.178.com/attachments/mon_202108/02/i2Qj5y-nrmK1zT3cSsg-gg.jpg</t>
  </si>
  <si>
    <t>最西侧 (非箱子) 点位、次西侧点位</t>
  </si>
  <si>
    <t>火1</t>
  </si>
  <si>
    <t>https://img.nga.178.com/attachments/mon_202108/03/i2Qda2o-bwnbZfT3cSsg-gg.jpg</t>
  </si>
  <si>
    <t>无相火东边滩涂上，看破物在 火 2 处货车下的一个可击破罐子</t>
  </si>
  <si>
    <t>https://img.nga.178.com/attachments/mon_202108/02/i2Qj5y-6zqtK1mT3cSsg-gg.jpg</t>
  </si>
  <si>
    <t>破船点位 (附近仅此一个)</t>
  </si>
  <si>
    <t>九条3</t>
  </si>
  <si>
    <t>https://img.nga.178.com/attachments/mon_202108/02/i2Qj5y-47akK1tT3cSsg-gg.jpg</t>
  </si>
  <si>
    <t>九条阵屋附近的点位</t>
  </si>
  <si>
    <t>九条2</t>
  </si>
  <si>
    <t>https://img.nga.178.com/attachments/mon_202108/02/i2Qajdj-6fxpZ25T3cSvw-hv.jpg</t>
  </si>
  <si>
    <t>九条阵屋东南方的点位，帐篷与箱子都是</t>
  </si>
  <si>
    <t>九条1</t>
  </si>
  <si>
    <t>传到副本后往东北走，摸雷种子，飞雷神上山顶即可见到堇色 1，后面跟着示意路线走即可</t>
  </si>
  <si>
    <t>稻妻天赋本小岛附近的四个点</t>
  </si>
  <si>
    <t>堇色1-4</t>
  </si>
  <si>
    <t>砂流之庭狸猫点</t>
    <phoneticPr fontId="1" type="noConversion"/>
  </si>
  <si>
    <t>神里屋敷狸猫点</t>
    <phoneticPr fontId="1" type="noConversion"/>
  </si>
  <si>
    <t>镇守之森狸猫点</t>
    <phoneticPr fontId="1" type="noConversion"/>
  </si>
  <si>
    <t>https://img.nga.178.com/attachments/mon_202108/02/i2Qj5y-2d8uK1wT3cSsg-gg.jpg</t>
  </si>
  <si>
    <t>离岛海港房屋后的箱子</t>
  </si>
  <si>
    <t>离岛1</t>
  </si>
  <si>
    <t>imgURL</t>
    <phoneticPr fontId="1" type="noConversion"/>
  </si>
  <si>
    <t>详细位置</t>
    <phoneticPr fontId="1" type="noConversion"/>
  </si>
  <si>
    <t>数量</t>
  </si>
  <si>
    <t>描述</t>
  </si>
  <si>
    <t>编号</t>
  </si>
  <si>
    <t>水月池狸猫点</t>
    <phoneticPr fontId="1" type="noConversion"/>
  </si>
  <si>
    <t>水月池副本往水帘洞去的路上，在岸边的小石像钱，看破物是一个雷灯</t>
    <phoneticPr fontId="1" type="noConversion"/>
  </si>
  <si>
    <t>珊瑚宫狸猫点</t>
    <phoneticPr fontId="1" type="noConversion"/>
  </si>
  <si>
    <t>天云峠狸猫点</t>
    <phoneticPr fontId="1" type="noConversion"/>
  </si>
  <si>
    <t>地图东南方向岛屿的最南端，看破物是一堆箱子</t>
    <phoneticPr fontId="1" type="noConversion"/>
  </si>
  <si>
    <t>平海砦狸猫点</t>
    <phoneticPr fontId="1" type="noConversion"/>
  </si>
  <si>
    <t>营地2西北，看破物是一个火把</t>
    <phoneticPr fontId="1" type="noConversion"/>
  </si>
  <si>
    <t>传送点往东北方向，清籁洞入口前的山坡上，看破物是一个雷元素方碑</t>
    <phoneticPr fontId="1" type="noConversion"/>
  </si>
  <si>
    <t>清籁洞口狸猫点</t>
    <phoneticPr fontId="1" type="noConversion"/>
  </si>
  <si>
    <t>主地图</t>
    <phoneticPr fontId="1" type="noConversion"/>
  </si>
  <si>
    <t>鸣神岛</t>
    <phoneticPr fontId="1" type="noConversion"/>
  </si>
  <si>
    <t>踏鞴砂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</si>
  <si>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</si>
  <si>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</si>
  <si>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</si>
  <si>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龙脊雪山</t>
  </si>
  <si>
    <t>龙脊雪山</t>
    <phoneticPr fontId="1" type="noConversion"/>
  </si>
  <si>
    <t>碧水原</t>
    <phoneticPr fontId="1" type="noConversion"/>
  </si>
  <si>
    <t>琼玑野</t>
    <phoneticPr fontId="1" type="noConversion"/>
  </si>
  <si>
    <t>珉林</t>
    <phoneticPr fontId="1" type="noConversion"/>
  </si>
  <si>
    <t>璃沙礁</t>
    <phoneticPr fontId="1" type="noConversion"/>
  </si>
  <si>
    <t>藤兜砦兜字北方处，看破物是火把</t>
    <phoneticPr fontId="1" type="noConversion"/>
  </si>
  <si>
    <t>洞 4 调查点 坐电梯上西方向山坡上，看破物是一个可击碎的罐子</t>
    <phoneticPr fontId="1" type="noConversion"/>
  </si>
  <si>
    <t>传送点西北方向的山坡上，看破地点靠近木栅栏，是一个可击碎的罐子</t>
    <phoneticPr fontId="1" type="noConversion"/>
  </si>
  <si>
    <t>清籁丸北狸猫点</t>
    <phoneticPr fontId="1" type="noConversion"/>
  </si>
  <si>
    <t>狸猫3</t>
    <phoneticPr fontId="1" type="noConversion"/>
  </si>
  <si>
    <t>狸猫4</t>
    <phoneticPr fontId="1" type="noConversion"/>
  </si>
  <si>
    <t>狸猫5</t>
    <phoneticPr fontId="1" type="noConversion"/>
  </si>
  <si>
    <t>狸猫2</t>
    <phoneticPr fontId="1" type="noConversion"/>
  </si>
  <si>
    <t>狸猫6</t>
    <phoneticPr fontId="1" type="noConversion"/>
  </si>
  <si>
    <t>珊瑚宫传送点往东北方向下层的山坡上，看破物是一个参拜神像</t>
    <phoneticPr fontId="1" type="noConversion"/>
  </si>
  <si>
    <t>清籁丸北部山坡上，看破物是一个火把</t>
    <phoneticPr fontId="1" type="noConversion"/>
  </si>
  <si>
    <t>从镇守之森去神里屋敷的路上就能碰到，一个需要点火把，一个需要点雷方碑</t>
    <phoneticPr fontId="1" type="noConversion"/>
  </si>
  <si>
    <t>神里屋敷背后瀑布的半腰处，需要雷种子破屏障</t>
    <phoneticPr fontId="1" type="noConversion"/>
  </si>
  <si>
    <t>砂流之庭上方狸猫点，需要砍碎石堆</t>
    <phoneticPr fontId="1" type="noConversion"/>
  </si>
  <si>
    <t>海螺屋南或北的海滩上（其中北方点不一定必出圣遗物）</t>
    <phoneticPr fontId="1" type="noConversion"/>
  </si>
  <si>
    <t>帐篷内的布袋包</t>
    <phoneticPr fontId="1" type="noConversion"/>
  </si>
  <si>
    <t>狸猫1</t>
    <phoneticPr fontId="1" type="noConversion"/>
  </si>
  <si>
    <t>浪船1</t>
    <phoneticPr fontId="1" type="noConversion"/>
  </si>
  <si>
    <t>浪船锚点对面的破船上</t>
    <phoneticPr fontId="1" type="noConversion"/>
  </si>
  <si>
    <t>浪船2</t>
    <phoneticPr fontId="1" type="noConversion"/>
  </si>
  <si>
    <t>神像西南岛屿的QQ人营地边上的的两个破船</t>
    <phoneticPr fontId="1" type="noConversion"/>
  </si>
  <si>
    <t>夜雾1</t>
    <phoneticPr fontId="1" type="noConversion"/>
  </si>
  <si>
    <t>夜雾之门传送点西北海边破船</t>
    <phoneticPr fontId="1" type="noConversion"/>
  </si>
  <si>
    <t>千来1</t>
    <phoneticPr fontId="1" type="noConversion"/>
  </si>
  <si>
    <t>千来神祠东岸边破船</t>
    <phoneticPr fontId="1" type="noConversion"/>
  </si>
  <si>
    <t>千来2</t>
    <phoneticPr fontId="1" type="noConversion"/>
  </si>
  <si>
    <t>千来神祠下层</t>
    <phoneticPr fontId="1" type="noConversion"/>
  </si>
  <si>
    <t>千来3</t>
    <phoneticPr fontId="1" type="noConversion"/>
  </si>
  <si>
    <t>千来神祠下层，只有左边的是</t>
    <phoneticPr fontId="1" type="noConversion"/>
  </si>
  <si>
    <t>笈名1</t>
    <phoneticPr fontId="1" type="noConversion"/>
  </si>
  <si>
    <t>笈名海滩西南树桩（旁边的箱子点不是</t>
    <phoneticPr fontId="1" type="noConversion"/>
  </si>
  <si>
    <t>茂知1</t>
    <phoneticPr fontId="1" type="noConversion"/>
  </si>
  <si>
    <t>茂知之壳副本北边地空地</t>
    <phoneticPr fontId="1" type="noConversion"/>
  </si>
  <si>
    <t>惑饲1</t>
    <phoneticPr fontId="1" type="noConversion"/>
  </si>
  <si>
    <t>惑饲滩传送点南方岸边破船</t>
    <phoneticPr fontId="1" type="noConversion"/>
  </si>
  <si>
    <t>逢岳1</t>
    <phoneticPr fontId="1" type="noConversion"/>
  </si>
  <si>
    <t>鹤岛西南方向的qq人营地</t>
    <phoneticPr fontId="1" type="noConversion"/>
  </si>
  <si>
    <t>知比1</t>
    <phoneticPr fontId="1" type="noConversion"/>
  </si>
  <si>
    <t>知比山西边海岸破船</t>
    <phoneticPr fontId="1" type="noConversion"/>
  </si>
  <si>
    <t>鹤观岛</t>
    <phoneticPr fontId="1" type="noConversion"/>
  </si>
  <si>
    <t>https://img.nga.178.com/attachments/mon_202110/14/i2Q7i87-bo2cXjZ5cT3cS17k-p7.png</t>
  </si>
  <si>
    <t>https://img.nga.178.com/attachments/mon_202110/14/i2Q7i87-bp7iXmZ64T3cS17k-p7.png</t>
  </si>
  <si>
    <t>https://img.nga.178.com/attachments/mon_202110/14/i2Q0-5uk5XjZ59T3cS17k-p7.png</t>
  </si>
  <si>
    <t>https://img.nga.178.com/attachments/mon_202110/14/i2Q0-3e5kXjZ5dT3cS17k-p7.png</t>
  </si>
  <si>
    <t>https://img.nga.178.com/attachments/mon_202110/14/i2Q0-4ogwXuZ88T3cS17k-p7.png</t>
  </si>
  <si>
    <t>https://img.nga.178.com/attachments/mon_202110/14/i2Q0-3u5qXkZ5iT3cS17k-p8.png</t>
  </si>
  <si>
    <t>https://img.nga.178.com/attachments/mon_202110/14/i2Q0-4v3mXrZ7fT3cS17k-p7.png</t>
  </si>
  <si>
    <t>https://img.nga.178.com/attachments/mon_202110/14/i2Q0-g8gkXwZ8wT3cS17k-p7.png</t>
  </si>
  <si>
    <t>https://img.nga.178.com/attachments/mon_202110/14/i2Q0-iryyXoZ6jT3cS17k-p7.png</t>
  </si>
  <si>
    <t>https://img.nga.178.com/attachments/mon_202110/14/i2Q0-l4mgXpZ6wT3cS17k-p7.png</t>
  </si>
  <si>
    <t>https://img.nga.178.com/attachments/mon_202110/14/i2Q0-klrcXmZ69T3cS17k-p8.png</t>
  </si>
  <si>
    <t>https://img.nga.178.com/attachments/mon_202109/05/i2Qj77-hslgZgT3cSsg-gg.jpg</t>
    <phoneticPr fontId="1" type="noConversion"/>
  </si>
  <si>
    <t>采樵谷东北方向愚人众营地，炼金棚内</t>
    <phoneticPr fontId="1" type="noConversion"/>
  </si>
  <si>
    <t>采樵谷东北方向愚人众营地，棚顶平台</t>
    <phoneticPr fontId="1" type="noConversion"/>
  </si>
  <si>
    <t>无名遗迹，空壳怪边上的石箱</t>
    <phoneticPr fontId="1" type="noConversion"/>
  </si>
  <si>
    <t>地下水泽，老何安全屋里面的书堆</t>
    <phoneticPr fontId="1" type="noConversion"/>
  </si>
  <si>
    <t>主矿区，通往崎岖石厅路上的一个桌案（旁边的水壶不是）</t>
    <phoneticPr fontId="1" type="noConversion"/>
  </si>
  <si>
    <t>主矿区，愚人众营地角落内的简易桌子</t>
    <phoneticPr fontId="1" type="noConversion"/>
  </si>
  <si>
    <t>主矿区，愚人众安东尼小队营地旁的箱子</t>
    <phoneticPr fontId="1" type="noConversion"/>
  </si>
  <si>
    <t>无名遗迹，倒吊城内的一个石箱</t>
    <phoneticPr fontId="1" type="noConversion"/>
  </si>
  <si>
    <t>地面矿区</t>
    <phoneticPr fontId="1" type="noConversion"/>
  </si>
  <si>
    <t>临时矿道</t>
  </si>
  <si>
    <t>嘉铭1</t>
  </si>
  <si>
    <t>储物1</t>
  </si>
  <si>
    <t>临时矿道，起始传送点附近，千岩军嘉铭面前的柜子上</t>
  </si>
  <si>
    <t>临时矿道，矿工钥匙开启的门内，岩体边上的两个箱子</t>
  </si>
  <si>
    <t>临时矿道，底层升降机旁箱子</t>
  </si>
  <si>
    <t>临时矿道，底层净水装置旁的脚手架边</t>
  </si>
  <si>
    <t>临时矿道，中层栈桥对面岩体旁货架</t>
  </si>
  <si>
    <t>矿架1</t>
  </si>
  <si>
    <t>临时矿道，底层净水装置边上盗宝团帐篷内</t>
    <phoneticPr fontId="1" type="noConversion"/>
  </si>
  <si>
    <t>净水1</t>
    <phoneticPr fontId="1" type="noConversion"/>
  </si>
  <si>
    <t>净水2</t>
  </si>
  <si>
    <t>吊机1</t>
    <phoneticPr fontId="1" type="noConversion"/>
  </si>
  <si>
    <t>矿架2</t>
    <phoneticPr fontId="1" type="noConversion"/>
  </si>
  <si>
    <t>主矿区，信标观测平台的两个包裹</t>
    <phoneticPr fontId="1" type="noConversion"/>
  </si>
  <si>
    <t>观测1</t>
    <phoneticPr fontId="1" type="noConversion"/>
  </si>
  <si>
    <t>主矿区</t>
    <phoneticPr fontId="1" type="noConversion"/>
  </si>
  <si>
    <t>黑泥1</t>
    <phoneticPr fontId="1" type="noConversion"/>
  </si>
  <si>
    <t>愚人1</t>
    <phoneticPr fontId="1" type="noConversion"/>
  </si>
  <si>
    <t>愚人2</t>
  </si>
  <si>
    <t>老何1</t>
    <phoneticPr fontId="1" type="noConversion"/>
  </si>
  <si>
    <t>地下水泽</t>
    <phoneticPr fontId="1" type="noConversion"/>
  </si>
  <si>
    <t>主矿区，通往崎岖石厅路上的一个书堆</t>
    <phoneticPr fontId="1" type="noConversion"/>
  </si>
  <si>
    <t>石厅路2</t>
    <phoneticPr fontId="1" type="noConversion"/>
  </si>
  <si>
    <t>石厅路1</t>
    <phoneticPr fontId="1" type="noConversion"/>
  </si>
  <si>
    <t>崎岖石厅</t>
    <phoneticPr fontId="1" type="noConversion"/>
  </si>
  <si>
    <t>无名遗迹</t>
    <phoneticPr fontId="1" type="noConversion"/>
  </si>
  <si>
    <t>空壳1</t>
    <phoneticPr fontId="1" type="noConversion"/>
  </si>
  <si>
    <t>倒吊1</t>
    <phoneticPr fontId="1" type="noConversion"/>
  </si>
  <si>
    <t>储物2</t>
    <phoneticPr fontId="1" type="noConversion"/>
  </si>
  <si>
    <t>临时矿道，矿工钥匙开启的门内，帐篷下的书堆</t>
    <phoneticPr fontId="1" type="noConversion"/>
  </si>
  <si>
    <t>临时矿道，东北盗宝团营地，贴岩壁边上的一个矿车</t>
    <phoneticPr fontId="1" type="noConversion"/>
  </si>
  <si>
    <t>盗宝1</t>
    <phoneticPr fontId="1" type="noConversion"/>
  </si>
  <si>
    <t>盗宝2</t>
    <phoneticPr fontId="1" type="noConversion"/>
  </si>
  <si>
    <t>主矿区，底层盗宝团营地边上的两个木桶</t>
    <phoneticPr fontId="1" type="noConversion"/>
  </si>
  <si>
    <t>主矿区，地面帐篷前的简易桌子，正对着一滩黑泥</t>
    <phoneticPr fontId="1" type="noConversion"/>
  </si>
  <si>
    <t>无名遗迹，倒吊城内的三个点</t>
    <phoneticPr fontId="1" type="noConversion"/>
  </si>
  <si>
    <t>https://img.nga.178.com/attachments/mon_202204/03/i2Qjew-66w9XgZ4eT3cSzk-k0.png</t>
  </si>
  <si>
    <t>https://img.nga.178.com/attachments/mon_202204/03/i2Qjew-cx8nXfZ49T3cSzk-k0.png</t>
  </si>
  <si>
    <t>https://img.nga.178.com/attachments/mon_202204/03/i2Qjew-13gcXkZ5kT3cSzk-k0.png</t>
  </si>
  <si>
    <t>https://img.nga.178.com/attachments/mon_202204/03/i2Qjew-ftn9XlZ5uT3cSzk-k0.png</t>
  </si>
  <si>
    <t>倒吊2</t>
    <phoneticPr fontId="1" type="noConversion"/>
  </si>
  <si>
    <t>https://img.nga.178.com/attachments/mon_202204/03/i2Qjew-ei2fXhZ4uT3cSzk-k0.png</t>
  </si>
  <si>
    <t>https://img.nga.178.com/attachments/mon_202204/03/i2Qjew-5t4cXtZ84T3cS18m-pt.png</t>
  </si>
  <si>
    <t>https://img.nga.178.com/attachments/mon_202204/03/i2Qjew-2sh3ZkT3cSzk-k0.jpg</t>
  </si>
  <si>
    <t>临时矿道，中层矿架前的桌子</t>
    <phoneticPr fontId="1" type="noConversion"/>
  </si>
  <si>
    <t>https://img.nga.178.com/attachments/mon_202204/03/i2Qjew-kk9xXfZ49T3cSzk-k0.png</t>
  </si>
  <si>
    <t>https://img.nga.178.com/attachments/mon_202204/03/i2Qjew-kv2xXxZ96T3cS18m-pt.png</t>
  </si>
  <si>
    <t>https://img.nga.178.com/attachments/mon_202204/03/i2Qjew-blktXuZ8fT3cS18m-pt.png</t>
  </si>
  <si>
    <t>https://img.nga.178.com/attachments/mon_202204/03/i2Qjew-654zXuZ8eT3cS18m-pt.png</t>
  </si>
  <si>
    <t>https://img.nga.178.com/attachments/mon_202204/03/i2Qjew-jk11XiZ4zT3cSzk-k0.png</t>
  </si>
  <si>
    <t>https://img.nga.178.com/attachments/mon_202204/03/i2Qjew-5x3nXrZ7nT3cS18g-p0.png</t>
  </si>
  <si>
    <t>https://img.nga.178.com/attachments/mon_202204/03/i2Qjew-k9ueXfZ46T3cSzk-k0.png</t>
  </si>
  <si>
    <t>https://img.nga.178.com/attachments/mon_202204/03/i2Qjew-3hqeXgZ4eT3cSzk-k0.png</t>
  </si>
  <si>
    <t>https://img.nga.178.com/attachments/mon_202204/03/i2Qjew-fo7rXgZ4fT3cSzk-k0.png</t>
  </si>
  <si>
    <t>https://img.nga.178.com/attachments/mon_202204/03/i2Qjew-68hsXhZ4sT3cSzk-k0.png</t>
  </si>
  <si>
    <t>https://img.nga.178.com/attachments/mon_202204/03/i2Qjew-drpoXbZ2yT3cSra-fc.png</t>
  </si>
  <si>
    <t>https://img.nga.178.com/attachments/mon_202204/03/i2Qjew-c34XgZ4gT3cSzk-k0.png</t>
  </si>
  <si>
    <t>https://img.nga.178.com/attachments/mon_202204/03/i2Qjew-a4d9XgZ4cT3cSzk-k0.png</t>
  </si>
  <si>
    <t>https://img.nga.178.com/attachments/mon_202204/03/i2Qjew-k9bpXvZ8pT3cS18m-pt.png</t>
  </si>
  <si>
    <t>https://img.nga.178.com/attachments/mon_202204/03/i2Qjew-k3w3X10Za1T3cS1hc-u0.png</t>
  </si>
  <si>
    <t>采樵1</t>
    <phoneticPr fontId="1" type="noConversion"/>
  </si>
  <si>
    <t>采樵2</t>
    <phoneticPr fontId="1" type="noConversion"/>
  </si>
  <si>
    <t>断桥1</t>
    <phoneticPr fontId="1" type="noConversion"/>
  </si>
  <si>
    <t>主矿区，观测平台东南方向半空中的断桥，打破三个木桶后再打破冒出来的罐子可以出现调查点</t>
    <phoneticPr fontId="1" type="noConversion"/>
  </si>
  <si>
    <t>https://img.nga.178.com/attachments/mon_202204/10/i2Qjf5-3jsbZ2sT3cS1hc-u0.png</t>
  </si>
  <si>
    <t>石像10</t>
    <phoneticPr fontId="1" type="noConversion"/>
  </si>
  <si>
    <t>石像11</t>
    <phoneticPr fontId="1" type="noConversion"/>
  </si>
  <si>
    <t>石像12</t>
    <phoneticPr fontId="1" type="noConversion"/>
  </si>
  <si>
    <t>掉落期望</t>
    <phoneticPr fontId="1" type="noConversion"/>
  </si>
  <si>
    <t>神龛1</t>
  </si>
  <si>
    <t>棚屋1</t>
  </si>
  <si>
    <t>树屋1</t>
  </si>
  <si>
    <t>娜比雅</t>
  </si>
  <si>
    <t>锦帛1</t>
  </si>
  <si>
    <t>货堆1</t>
  </si>
  <si>
    <t>货堆2</t>
  </si>
  <si>
    <t>货车1</t>
  </si>
  <si>
    <t>镀金A1</t>
  </si>
  <si>
    <t>镀金A2</t>
  </si>
  <si>
    <t>镀金A3</t>
  </si>
  <si>
    <t>镀金B</t>
  </si>
  <si>
    <t>镀金C</t>
  </si>
  <si>
    <t>镀金D1</t>
  </si>
  <si>
    <t>镀金D2</t>
  </si>
  <si>
    <t>镀金D3</t>
  </si>
  <si>
    <t>茸蕈1</t>
  </si>
  <si>
    <t>卡扎1</t>
  </si>
  <si>
    <t>镀金E</t>
  </si>
  <si>
    <t>据点A1</t>
  </si>
  <si>
    <t>据点A2</t>
  </si>
  <si>
    <t>据点A3</t>
  </si>
  <si>
    <t>据点A4</t>
  </si>
  <si>
    <t>据点A5</t>
  </si>
  <si>
    <t>据点A6</t>
  </si>
  <si>
    <t>据点A7</t>
  </si>
  <si>
    <t>据点A8</t>
  </si>
  <si>
    <t>镀金F</t>
  </si>
  <si>
    <t>枯树1</t>
  </si>
  <si>
    <t>据点B1</t>
  </si>
  <si>
    <t>据点B2</t>
  </si>
  <si>
    <t>据点B3</t>
  </si>
  <si>
    <t>据点B4</t>
  </si>
  <si>
    <t>据点B5</t>
  </si>
  <si>
    <t>据点B6</t>
  </si>
  <si>
    <t>据点B7</t>
  </si>
  <si>
    <t>据点B8</t>
  </si>
  <si>
    <t>据点C1</t>
  </si>
  <si>
    <t>据点C2</t>
  </si>
  <si>
    <t>瞭望1</t>
  </si>
  <si>
    <t>瞭望2</t>
  </si>
  <si>
    <t>蘑菇顶1</t>
  </si>
  <si>
    <t>蘑菇顶2</t>
  </si>
  <si>
    <t>据点D1</t>
  </si>
  <si>
    <t>据点D2</t>
  </si>
  <si>
    <t>据点E1</t>
  </si>
  <si>
    <t>据点E2</t>
  </si>
  <si>
    <t>弗迪1</t>
  </si>
  <si>
    <t>降魔1</t>
  </si>
  <si>
    <t>降魔2</t>
  </si>
  <si>
    <t>据点F</t>
  </si>
  <si>
    <t>有摩拉</t>
    <phoneticPr fontId="1" type="noConversion"/>
  </si>
  <si>
    <t>无摩拉</t>
    <phoneticPr fontId="1" type="noConversion"/>
  </si>
  <si>
    <t>化城郭西边树屋二楼罐子</t>
    <phoneticPr fontId="1" type="noConversion"/>
  </si>
  <si>
    <t>觉树之堂</t>
    <phoneticPr fontId="1" type="noConversion"/>
  </si>
  <si>
    <t>传送点西南方向脚下的神龛</t>
    <phoneticPr fontId="1" type="noConversion"/>
  </si>
  <si>
    <t>卖包妹旁边的货箱</t>
  </si>
  <si>
    <t>教令院大门下面一层</t>
  </si>
  <si>
    <t>阿夫塔背后的货箱</t>
  </si>
  <si>
    <t>须弥城西北过桥营地旁的货车</t>
  </si>
  <si>
    <t>镀金营地茅房北边箱子</t>
  </si>
  <si>
    <t>镀金营地南边箱子</t>
  </si>
  <si>
    <t>卡扎宫下方山顶传送点东南方向河边</t>
  </si>
  <si>
    <t>据点东南方向大门处的箱子</t>
  </si>
  <si>
    <t>据点西北边哨塔前方的破车</t>
  </si>
  <si>
    <t>奥斯摩西北 方向山顶哨塔的镀金旅团营地边，图中右边的箱子才是</t>
  </si>
  <si>
    <t xml:space="preserve">传送点东北半山腰上的盗宝团营地 </t>
  </si>
  <si>
    <t>帐篷背后的箱子堆</t>
  </si>
  <si>
    <t>神像南方山下镀金旅团平台上箱子</t>
  </si>
  <si>
    <t>顶层室内箱子堆</t>
  </si>
  <si>
    <t>底层露台边箱子</t>
  </si>
  <si>
    <t xml:space="preserve">枯树顶端 </t>
  </si>
  <si>
    <t>路北破车</t>
  </si>
  <si>
    <t>路南破车</t>
  </si>
  <si>
    <t>露台上箱子</t>
  </si>
  <si>
    <t>据点一层房间内，左边才是</t>
  </si>
  <si>
    <t>二层西南角</t>
  </si>
  <si>
    <t>二层西北角</t>
  </si>
  <si>
    <t>一层西北角箱子</t>
  </si>
  <si>
    <t>一层西北拐角，左边的才是</t>
  </si>
  <si>
    <t>一层西南拐角</t>
  </si>
  <si>
    <t>据点西南方向小棚子</t>
  </si>
  <si>
    <t>二层露台上的箱子</t>
  </si>
  <si>
    <t>据点二层北边房屋帐篷下的箱子</t>
  </si>
  <si>
    <t>奥斯摩西边传送点东北方向盗宝团营地</t>
  </si>
  <si>
    <t>上层屋子边</t>
  </si>
  <si>
    <t>维摩庄西南方向镀金旅团营地内，图中右手边光点</t>
  </si>
  <si>
    <t>建筑内破车</t>
  </si>
  <si>
    <t>神像南方山下镀金旅团平台下箱子</t>
  </si>
  <si>
    <t>底层房间内箱子</t>
  </si>
  <si>
    <t>镀金营地茅房南边 拖车和箱子</t>
  </si>
  <si>
    <t>镀金旅团营地帐篷下</t>
  </si>
  <si>
    <t>据点二层北方箱子</t>
  </si>
  <si>
    <t>底层西南方向箱子</t>
  </si>
  <si>
    <t>觉王殿地表东东南盗宝团营地，两个点都是</t>
  </si>
  <si>
    <t>桥边两个棚子</t>
  </si>
  <si>
    <t>神像南方山上镀金旅团 棚屋内箱子</t>
    <phoneticPr fontId="1" type="noConversion"/>
  </si>
  <si>
    <t>传送点西方向丘丘人营地边上的神龛</t>
    <phoneticPr fontId="1" type="noConversion"/>
  </si>
  <si>
    <t>神龛2</t>
    <phoneticPr fontId="1" type="noConversion"/>
  </si>
  <si>
    <t>神龛3</t>
    <phoneticPr fontId="1" type="noConversion"/>
  </si>
  <si>
    <t>水边的神龛</t>
    <phoneticPr fontId="1" type="noConversion"/>
  </si>
  <si>
    <t>据点一层最北方</t>
    <phoneticPr fontId="1" type="noConversion"/>
  </si>
  <si>
    <t>棚屋边箱子</t>
    <phoneticPr fontId="1" type="noConversion"/>
  </si>
  <si>
    <t>传送点南方棚屋里</t>
    <phoneticPr fontId="1" type="noConversion"/>
  </si>
  <si>
    <t>传送点旁边货堆</t>
    <phoneticPr fontId="1" type="noConversion"/>
  </si>
  <si>
    <t>化城郭</t>
    <phoneticPr fontId="1" type="noConversion"/>
  </si>
  <si>
    <t>须弥城</t>
    <phoneticPr fontId="1" type="noConversion"/>
  </si>
  <si>
    <t>天臂池</t>
    <phoneticPr fontId="1" type="noConversion"/>
  </si>
  <si>
    <t>茸蕈窟</t>
    <phoneticPr fontId="1" type="noConversion"/>
  </si>
  <si>
    <t>卡扎宫</t>
    <phoneticPr fontId="1" type="noConversion"/>
  </si>
  <si>
    <t>无郁稠林</t>
    <phoneticPr fontId="1" type="noConversion"/>
  </si>
  <si>
    <t>桓那兰那</t>
    <phoneticPr fontId="1" type="noConversion"/>
  </si>
  <si>
    <t>二净甸</t>
    <phoneticPr fontId="1" type="noConversion"/>
  </si>
  <si>
    <t>旧桓那兰那</t>
  </si>
  <si>
    <t>旧桓那兰那</t>
    <phoneticPr fontId="1" type="noConversion"/>
  </si>
  <si>
    <t>谒颂幽境</t>
    <phoneticPr fontId="1" type="noConversion"/>
  </si>
  <si>
    <t>禅那园</t>
    <phoneticPr fontId="1" type="noConversion"/>
  </si>
  <si>
    <t>水天丛林</t>
    <phoneticPr fontId="1" type="noConversion"/>
  </si>
  <si>
    <t>奥摩斯港</t>
    <phoneticPr fontId="1" type="noConversion"/>
  </si>
  <si>
    <t>弗迪旧窟</t>
    <phoneticPr fontId="1" type="noConversion"/>
  </si>
  <si>
    <t>维摩庄</t>
    <phoneticPr fontId="1" type="noConversion"/>
  </si>
  <si>
    <t>降诸魔山</t>
    <phoneticPr fontId="1" type="noConversion"/>
  </si>
  <si>
    <t>香醉坡</t>
    <phoneticPr fontId="1" type="noConversion"/>
  </si>
  <si>
    <t>据点东南方向山下的平台上，仅东南方向两个是圣遗物</t>
    <phoneticPr fontId="1" type="noConversion"/>
  </si>
  <si>
    <t>罐子里，靠北边高一点的位置拿到的点才是圣遗物</t>
  </si>
  <si>
    <t>蘑菇顶3</t>
    <phoneticPr fontId="1" type="noConversion"/>
  </si>
  <si>
    <t>神像南方山崖上平台两个箱子两个破车</t>
    <phoneticPr fontId="1" type="noConversion"/>
  </si>
  <si>
    <t>二层东边小房间内箱子，从房顶的洞下来</t>
    <phoneticPr fontId="1" type="noConversion"/>
  </si>
  <si>
    <t>旧桓那废墟</t>
    <phoneticPr fontId="1" type="noConversion"/>
  </si>
  <si>
    <t>七天神像东东北方向下层钉子处</t>
    <phoneticPr fontId="1" type="noConversion"/>
  </si>
  <si>
    <t>https://img.nga.178.com/attachments/mon_202208/31/i2Q180-7aakXfZ46T3cS18m-pt.png</t>
    <phoneticPr fontId="1" type="noConversion"/>
  </si>
  <si>
    <t>nomora</t>
  </si>
  <si>
    <t>hasmora</t>
  </si>
  <si>
    <t>mf</t>
  </si>
  <si>
    <t>https://img.nga.178.com/attachments/mon_202208/31/i2Q180-izt9XiZ50T3cS18m-pt.png</t>
    <phoneticPr fontId="1" type="noConversion"/>
  </si>
  <si>
    <t>https://img.nga.178.com/attachments/mon_202208/31/i2Q180-9tiuXgZ4kT3cS18m-pt.png</t>
    <phoneticPr fontId="1" type="noConversion"/>
  </si>
  <si>
    <t>https://img.nga.178.com/attachments/mon_202208/31/i2Q180-6ytxXkZ5oT3cS18m-pt.png</t>
    <phoneticPr fontId="1" type="noConversion"/>
  </si>
  <si>
    <t>https://img.nga.178.com/attachments/mon_202208/31/i2Q180-bvi1XmZ67T3cS18m-pt.png</t>
    <phoneticPr fontId="1" type="noConversion"/>
  </si>
  <si>
    <t>https://img.nga.178.com/attachments/mon_202208/31/i2Q180-lb46XjZ5dT3cS18m-pt.png</t>
    <phoneticPr fontId="1" type="noConversion"/>
  </si>
  <si>
    <t>https://img.nga.178.com/attachments/mon_202208/31/i2Q180-l76hXjZ5aT3cS18m-pt.png</t>
    <phoneticPr fontId="1" type="noConversion"/>
  </si>
  <si>
    <t>https://img.nga.178.com/attachments/mon_202208/31/i2Q180-da6eXjZ59T3cS18m-pt.png</t>
    <phoneticPr fontId="1" type="noConversion"/>
  </si>
  <si>
    <t>https://img.nga.178.com/attachments/mon_202208/31/i2Q180-dd9oXoZ6qT3cS18m-pt.png</t>
    <phoneticPr fontId="1" type="noConversion"/>
  </si>
  <si>
    <t>https://img.nga.178.com/attachments/mon_202208/31/i2Q180-2clzXnZ6aT3cS18m-pt.png</t>
    <phoneticPr fontId="1" type="noConversion"/>
  </si>
  <si>
    <t>https://img.nga.178.com/attachments/mon_202208/31/i2Q180-8s7uXmZ64T3cS18m-pt.png</t>
    <phoneticPr fontId="1" type="noConversion"/>
  </si>
  <si>
    <t>https://img.nga.178.com/attachments/mon_202208/31/i2Q180-3ybrXlZ5xT3cS18m-pt.png</t>
    <phoneticPr fontId="1" type="noConversion"/>
  </si>
  <si>
    <t>https://img.nga.178.com/attachments/mon_202208/31/i2Q180-barlXlZ5xT3cS18m-pt.png</t>
    <phoneticPr fontId="1" type="noConversion"/>
  </si>
  <si>
    <t>https://img.nga.178.com/attachments/mon_202208/31/i2Q180-fwk0XlZ5uT3cS18m-pt.png</t>
    <phoneticPr fontId="1" type="noConversion"/>
  </si>
  <si>
    <t>https://img.nga.178.com/attachments/mon_202208/31/i2Q180-k57rXnZ6dT3cS18m-pt.png</t>
    <phoneticPr fontId="1" type="noConversion"/>
  </si>
  <si>
    <t>https://img.nga.178.com/attachments/mon_202208/31/i2Q180-34znXlZ5yT3cS18m-pt.png</t>
    <phoneticPr fontId="1" type="noConversion"/>
  </si>
  <si>
    <t>https://img.nga.178.com/attachments/mon_202208/31/i2Q180-74ysXmZ60T3cS18m-pt.png</t>
    <phoneticPr fontId="1" type="noConversion"/>
  </si>
  <si>
    <t>https://img.nga.178.com/attachments/mon_202208/31/i2Q180-9ogkXkZ5gT3cS18m-pt.png</t>
    <phoneticPr fontId="1" type="noConversion"/>
  </si>
  <si>
    <t>https://img.nga.178.com/attachments/mon_202208/31/i2Q180-emiaXmZ60T3cS18m-pt.png</t>
    <phoneticPr fontId="1" type="noConversion"/>
  </si>
  <si>
    <t>https://img.nga.178.com/attachments/mon_202208/31/i2Q180-jcq8XjZ56T3cS18m-pt.png</t>
    <phoneticPr fontId="1" type="noConversion"/>
  </si>
  <si>
    <t>https://img.nga.178.com/attachments/mon_202208/31/i2Q180-6mruXgZ4jT3cS18m-pt.png</t>
    <phoneticPr fontId="1" type="noConversion"/>
  </si>
  <si>
    <t>https://img.nga.178.com/attachments/mon_202208/31/i2Q180-h60kXkZ5fT3cS18m-pt.png</t>
    <phoneticPr fontId="1" type="noConversion"/>
  </si>
  <si>
    <t>https://img.nga.178.com/attachments/mon_202208/31/i2Q180-2f7hXjZ5eT3cS18m-pt.png</t>
    <phoneticPr fontId="1" type="noConversion"/>
  </si>
  <si>
    <t>https://img.nga.178.com/attachments/mon_202208/31/i2Q180-joerXjZ59T3cS18m-pt.png</t>
    <phoneticPr fontId="1" type="noConversion"/>
  </si>
  <si>
    <t>https://img.nga.178.com/attachments/mon_202208/31/i2Q180-1u0uXlZ5qT3cS18m-pt.png</t>
    <phoneticPr fontId="1" type="noConversion"/>
  </si>
  <si>
    <t>https://img.nga.178.com/attachments/mon_202208/31/i2Q180-6xlcXmZ62T3cS18m-pt.png</t>
    <phoneticPr fontId="1" type="noConversion"/>
  </si>
  <si>
    <t>https://img.nga.178.com/attachments/mon_202208/31/i2Q180-bhmuXjZ59T3cS18m-pt.png</t>
    <phoneticPr fontId="1" type="noConversion"/>
  </si>
  <si>
    <t>https://img.nga.178.com/attachments/mon_202208/31/i2Q180-h8l7XhZ4oT3cS18m-pt.png</t>
    <phoneticPr fontId="1" type="noConversion"/>
  </si>
  <si>
    <t>https://img.nga.178.com/attachments/mon_202208/31/i2Q180-y3xXjZ5cT3cS18m-pt.png</t>
    <phoneticPr fontId="1" type="noConversion"/>
  </si>
  <si>
    <t>https://img.nga.178.com/attachments/mon_202208/31/i2Q180-5opyXlZ5sT3cS18m-pt.png</t>
    <phoneticPr fontId="1" type="noConversion"/>
  </si>
  <si>
    <t>https://img.nga.178.com/attachments/mon_202208/31/i2Q180-7dglXiZ4yT3cS18m-pt.png</t>
    <phoneticPr fontId="1" type="noConversion"/>
  </si>
  <si>
    <t>https://img.nga.178.com/attachments/mon_202208/31/i2Q180-b1hlXhZ4rT3cS18m-pt.png</t>
    <phoneticPr fontId="1" type="noConversion"/>
  </si>
  <si>
    <t>https://img.nga.178.com/attachments/mon_202208/31/i2Q180-gt8fXfZ42T3cS18m-pt.png</t>
    <phoneticPr fontId="1" type="noConversion"/>
  </si>
  <si>
    <t>https://img.nga.178.com/attachments/mon_202208/31/i2Q180-pewXiZ4zT3cS18m-pt.png</t>
    <phoneticPr fontId="1" type="noConversion"/>
  </si>
  <si>
    <t>https://img.nga.178.com/attachments/mon_202208/31/i2Q180-65n0XjZ57T3cS18m-pt.png</t>
    <phoneticPr fontId="1" type="noConversion"/>
  </si>
  <si>
    <t>https://img.nga.178.com/attachments/mon_202208/31/i2Q180-ba9nXjZ5dT3cS18m-pt.png</t>
    <phoneticPr fontId="1" type="noConversion"/>
  </si>
  <si>
    <t>https://img.nga.178.com/attachments/mon_202208/31/i2Q180-frh0XfZ49T3cS18m-pt.png</t>
    <phoneticPr fontId="1" type="noConversion"/>
  </si>
  <si>
    <t>https://img.nga.178.com/attachments/mon_202208/31/i2Q180-adaXhZ4uT3cS18m-pt.png</t>
    <phoneticPr fontId="1" type="noConversion"/>
  </si>
  <si>
    <t>https://img.nga.178.com/attachments/mon_202208/31/i2Q180-kmagXmZ60T3cS18m-pt.png</t>
    <phoneticPr fontId="1" type="noConversion"/>
  </si>
  <si>
    <t>https://img.nga.178.com/attachments/mon_202208/31/i2Q180-328hXjZ56T3cS18m-pt.png</t>
    <phoneticPr fontId="1" type="noConversion"/>
  </si>
  <si>
    <t>https://img.nga.178.com/attachments/mon_202208/31/i2Q180-6azfXiZ51T3cS18m-pt.png</t>
    <phoneticPr fontId="1" type="noConversion"/>
  </si>
  <si>
    <t>https://img.nga.178.com/attachments/mon_202208/31/i2Q180-bb7wXkZ5oT3cS18m-pt.png</t>
    <phoneticPr fontId="1" type="noConversion"/>
  </si>
  <si>
    <t>https://img.nga.178.com/attachments/mon_202208/31/i2Q180-ftzcXkZ5nT3cS18m-pt.png</t>
    <phoneticPr fontId="1" type="noConversion"/>
  </si>
  <si>
    <t>https://img.nga.178.com/attachments/mon_202208/31/i2Q180-k7cyXmZ67T3cS18m-pt.png</t>
    <phoneticPr fontId="1" type="noConversion"/>
  </si>
  <si>
    <t>https://img.nga.178.com/attachments/mon_202208/31/i2Q180-ol0XlZ5zT3cS18m-pt.png</t>
    <phoneticPr fontId="1" type="noConversion"/>
  </si>
  <si>
    <t>https://img.nga.178.com/attachments/mon_202208/31/i2Q180-505aXnZ6cT3cS18m-pt.png</t>
    <phoneticPr fontId="1" type="noConversion"/>
  </si>
  <si>
    <t>https://img.nga.178.com/attachments/mon_202208/31/i2Q180-7bueXjZ59T3cS18m-pt.png</t>
    <phoneticPr fontId="1" type="noConversion"/>
  </si>
  <si>
    <t>https://img.nga.178.com/attachments/mon_202208/31/i2Q180-gi8sXlZ5yT3cS18m-pt.png</t>
    <phoneticPr fontId="1" type="noConversion"/>
  </si>
  <si>
    <t>https://img.nga.178.com/attachments/mon_202208/31/i2Q180-jt3XmZ64T3cS18m-pt.png</t>
    <phoneticPr fontId="1" type="noConversion"/>
  </si>
  <si>
    <t>https://img.nga.178.com/attachments/mon_202208/31/i2Q180-fx22XmZ60T3cS18m-pt.png</t>
    <phoneticPr fontId="1" type="noConversion"/>
  </si>
  <si>
    <t>https://img.nga.178.com/attachments/mon_202208/31/i2Q180-kwvXlZ5vT3cS18g-p0.png</t>
    <phoneticPr fontId="1" type="noConversion"/>
  </si>
  <si>
    <t>https://img.nga.178.com/attachments/mon_202208/31/i2Q180-bjxaXlZ5xT3cS18m-pt.png</t>
    <phoneticPr fontId="1" type="noConversion"/>
  </si>
  <si>
    <t>https://img.nga.178.com/attachments/mon_202208/31/i2Q180-foanXmZ61T3cS18m-pt.png</t>
    <phoneticPr fontId="1" type="noConversion"/>
  </si>
  <si>
    <t>https://img.nga.178.com/attachments/mon_202208/31/i2Q180-i8fyXlZ5wT3cS18m-pt.png</t>
    <phoneticPr fontId="1" type="noConversion"/>
  </si>
  <si>
    <t>https://img.nga.178.com/attachments/mon_202208/31/i2Q180-kbebXmZ68T3cS18m-pt.png</t>
    <phoneticPr fontId="1" type="noConversion"/>
  </si>
  <si>
    <t>https://img.nga.178.com/attachments/mon_202208/31/i2Q180-8nepZhT3cSsg-gg.jpg</t>
    <phoneticPr fontId="1" type="noConversion"/>
  </si>
  <si>
    <t>https://img.nga.178.com/attachments/mon_202208/31/i2Q180-hiivXjZ5fT3cS18m-pt.png</t>
    <phoneticPr fontId="1" type="noConversion"/>
  </si>
  <si>
    <t>https://img.nga.178.com/attachments/mon_202208/31/i2Q180-24pmXnZ6gT3cS18m-pt.png</t>
    <phoneticPr fontId="1" type="noConversion"/>
  </si>
  <si>
    <t>https://img.nga.178.com/attachments/mon_202208/31/i2Q180-9jspXiZ4xT3cS18m-pt.png</t>
    <phoneticPr fontId="1" type="noConversion"/>
  </si>
  <si>
    <t>https://img.nga.178.com/attachments/mon_202208/31/i2Q180-ezjfXiZ52T3cS18m-pt.png</t>
    <phoneticPr fontId="1" type="noConversion"/>
  </si>
  <si>
    <t>https://img.nga.178.com/attachments/mon_202208/31/i2Q180-37k4XmZ65T3cS18m-pt.png</t>
    <phoneticPr fontId="1" type="noConversion"/>
  </si>
  <si>
    <t>https://img.nga.178.com/attachments/mon_202208/31/i2Q180-7fk3XmZ61T3cS18m-pt.png</t>
    <phoneticPr fontId="1" type="noConversion"/>
  </si>
  <si>
    <t>https://img.nga.178.com/attachments/mon_202208/31/i2Q180-a6hhXmZ64T3cS18m-pt.png</t>
    <phoneticPr fontId="1" type="noConversion"/>
  </si>
  <si>
    <t>https://img.nga.178.com/attachments/mon_202208/31/i2Q180-f0p3XlZ5rT3cS18m-pt.png</t>
    <phoneticPr fontId="1" type="noConversion"/>
  </si>
  <si>
    <t>https://img.nga.178.com/attachments/mon_202208/31/i2Q180-k37fXkZ5jT3cS18m-pt.png</t>
    <phoneticPr fontId="1" type="noConversion"/>
  </si>
  <si>
    <t>https://img.nga.178.com/attachments/mon_202208/31/i2Q180-3p33XlZ5uT3cS18m-pt.png</t>
    <phoneticPr fontId="1" type="noConversion"/>
  </si>
  <si>
    <t>https://img.nga.178.com/attachments/mon_202208/31/i2Q180-8a48XfZ47T3cS18m-pt.png</t>
    <phoneticPr fontId="1" type="noConversion"/>
  </si>
  <si>
    <t>https://img.nga.178.com/attachments/mon_202208/31/i2Q180-4txtXiZ52T3cS18m-pt.png</t>
    <phoneticPr fontId="1" type="noConversion"/>
  </si>
  <si>
    <t>https://img.nga.178.com/attachments/mon_202208/31/i2Q180-bdx0XgZ4cT3cS18m-pt.png</t>
    <phoneticPr fontId="1" type="noConversion"/>
  </si>
  <si>
    <t>https://img.nga.178.com/attachments/mon_202208/31/i2Q180-8klrXhZ4rT3cS18m-pt.png</t>
    <phoneticPr fontId="1" type="noConversion"/>
  </si>
  <si>
    <t>https://img.nga.178.com/attachments/mon_202208/31/i2Q180-fzdrXfZ43T3cS18m-pt.png</t>
    <phoneticPr fontId="1" type="noConversion"/>
  </si>
  <si>
    <t>https://img.nga.178.com/attachments/mon_202208/31/i2Q180-ds34XnZ6cT3cS18m-pt.png</t>
    <phoneticPr fontId="1" type="noConversion"/>
  </si>
  <si>
    <t>https://img.nga.178.com/attachments/mon_202208/31/i2Q180-imreXjZ57T3cS18m-pt.png</t>
    <phoneticPr fontId="1" type="noConversion"/>
  </si>
  <si>
    <t>https://img.nga.178.com/attachments/mon_202208/31/i2Q180-aaxXjZ58T3cS18m-pt.png</t>
    <phoneticPr fontId="1" type="noConversion"/>
  </si>
  <si>
    <t>https://img.nga.178.com/attachments/mon_202208/31/i2Q180-5ltoXmZ64T3cS18m-pt.png</t>
    <phoneticPr fontId="1" type="noConversion"/>
  </si>
  <si>
    <t>https://img.nga.178.com/attachments/mon_202208/31/i2Q180-2vx0XmZ66T3cS18m-pt.png</t>
    <phoneticPr fontId="1" type="noConversion"/>
  </si>
  <si>
    <t>https://img.nga.178.com/attachments/mon_202208/31/i2Q180-6ef7XoZ6oT3cS18m-pt.png</t>
    <phoneticPr fontId="1" type="noConversion"/>
  </si>
  <si>
    <t>https://img.nga.178.com/attachments/mon_202208/31/i2Q180-ewohXiZ52T3cS18m-pt.png</t>
    <phoneticPr fontId="1" type="noConversion"/>
  </si>
  <si>
    <t>https://img.nga.178.com/attachments/mon_202208/31/i2Q180-540gXlZ5vT3cS18m-pt.png</t>
    <phoneticPr fontId="1" type="noConversion"/>
  </si>
  <si>
    <t>https://img.nga.178.com/attachments/mon_202208/31/i2Q180-9shtXkZ5jT3cS18m-pt.png</t>
    <phoneticPr fontId="1" type="noConversion"/>
  </si>
  <si>
    <t>https://img.nga.178.com/attachments/mon_202208/31/i2Q180-a3r7XlZ5sT3cS18m-pt.png</t>
    <phoneticPr fontId="1" type="noConversion"/>
  </si>
  <si>
    <t>https://img.nga.178.com/attachments/mon_202208/31/i2Q180-1codXiZ4vT3cS18m-pt.png</t>
    <phoneticPr fontId="1" type="noConversion"/>
  </si>
  <si>
    <t>货车2</t>
    <phoneticPr fontId="1" type="noConversion"/>
  </si>
  <si>
    <t>木平台上的货车边箱子</t>
    <phoneticPr fontId="1" type="noConversion"/>
  </si>
  <si>
    <t>觉王殿地表西镀金旅团营地楼梯走上去</t>
    <phoneticPr fontId="1" type="noConversion"/>
  </si>
  <si>
    <t>二层西方向阁楼边</t>
    <phoneticPr fontId="1" type="noConversion"/>
  </si>
  <si>
    <t>D1旁的破洞跳下去拐角处的箱子</t>
    <phoneticPr fontId="1" type="noConversion"/>
  </si>
  <si>
    <t>刷新周期</t>
  </si>
  <si>
    <t>兰房1</t>
    <phoneticPr fontId="1" type="noConversion"/>
  </si>
  <si>
    <t>兰那真拿须罗蕈的洞穴最底下东边兰那罗的房子里</t>
    <phoneticPr fontId="1" type="noConversion"/>
  </si>
  <si>
    <t>兰房2</t>
    <phoneticPr fontId="1" type="noConversion"/>
  </si>
  <si>
    <t>石笋1</t>
    <phoneticPr fontId="1" type="noConversion"/>
  </si>
  <si>
    <t>石笋2</t>
  </si>
  <si>
    <t>石笋3</t>
  </si>
  <si>
    <t>石笋4</t>
    <phoneticPr fontId="1" type="noConversion"/>
  </si>
  <si>
    <t>兰房3（兰利遮）</t>
    <phoneticPr fontId="1" type="noConversion"/>
  </si>
  <si>
    <t>石笋5</t>
    <phoneticPr fontId="1" type="noConversion"/>
  </si>
  <si>
    <t>石笋6</t>
    <phoneticPr fontId="1" type="noConversion"/>
  </si>
  <si>
    <t>兰房4（兰陀娑头顶）</t>
    <phoneticPr fontId="1" type="noConversion"/>
  </si>
  <si>
    <t>石笋7</t>
    <phoneticPr fontId="1" type="noConversion"/>
  </si>
  <si>
    <t>兰房5（兰般度）</t>
    <phoneticPr fontId="1" type="noConversion"/>
  </si>
  <si>
    <t>石笋8</t>
    <phoneticPr fontId="1" type="noConversion"/>
  </si>
  <si>
    <t>石笋9</t>
  </si>
  <si>
    <t>石笋10</t>
  </si>
  <si>
    <t>石笋12</t>
    <phoneticPr fontId="1" type="noConversion"/>
  </si>
  <si>
    <t>石笋11</t>
    <phoneticPr fontId="1" type="noConversion"/>
  </si>
  <si>
    <t>传送点北方悬崖下镀金旅团营地，三个点正中央的才是</t>
    <phoneticPr fontId="1" type="noConversion"/>
  </si>
  <si>
    <t>盗宝4</t>
    <phoneticPr fontId="1" type="noConversion"/>
  </si>
  <si>
    <t>镀金H1</t>
    <phoneticPr fontId="1" type="noConversion"/>
  </si>
  <si>
    <t>镀金H2</t>
  </si>
  <si>
    <t>镀金H3</t>
  </si>
  <si>
    <t>镀金H4</t>
  </si>
  <si>
    <t>镀金I</t>
    <phoneticPr fontId="1" type="noConversion"/>
  </si>
  <si>
    <t>蘑菇顶4</t>
    <phoneticPr fontId="1" type="noConversion"/>
  </si>
  <si>
    <t>刷新周期</t>
    <phoneticPr fontId="1" type="noConversion"/>
  </si>
  <si>
    <t>泡泡1-7</t>
    <phoneticPr fontId="1" type="noConversion"/>
  </si>
  <si>
    <t>盗宝5</t>
    <phoneticPr fontId="1" type="noConversion"/>
  </si>
  <si>
    <t>镀金J</t>
    <phoneticPr fontId="1" type="noConversion"/>
  </si>
  <si>
    <t>镀金K</t>
    <phoneticPr fontId="1" type="noConversion"/>
  </si>
  <si>
    <t>瞭望3</t>
    <phoneticPr fontId="1" type="noConversion"/>
  </si>
  <si>
    <t>盗宝3</t>
    <phoneticPr fontId="1" type="noConversion"/>
  </si>
  <si>
    <t>维摩1</t>
    <phoneticPr fontId="1" type="noConversion"/>
  </si>
  <si>
    <t>维摩2</t>
    <phoneticPr fontId="1" type="noConversion"/>
  </si>
  <si>
    <t>除了中间第三个的光点不是，其余四个都是</t>
    <phoneticPr fontId="1" type="noConversion"/>
  </si>
  <si>
    <t>卡扎2</t>
    <phoneticPr fontId="1" type="noConversion"/>
  </si>
  <si>
    <t>兰房7（兰卑浮）</t>
    <phoneticPr fontId="1" type="noConversion"/>
  </si>
  <si>
    <t>每日4点</t>
    <phoneticPr fontId="1" type="noConversion"/>
  </si>
  <si>
    <t>据点A8东北方向的树墩子点</t>
    <phoneticPr fontId="1" type="noConversion"/>
  </si>
  <si>
    <t>镀金G2</t>
    <phoneticPr fontId="1" type="noConversion"/>
  </si>
  <si>
    <t>镀金G1</t>
    <phoneticPr fontId="1" type="noConversion"/>
  </si>
  <si>
    <t>洞穴入口的棚屋内部</t>
    <phoneticPr fontId="1" type="noConversion"/>
  </si>
  <si>
    <t>[b]地底：[/b]茸蕈窟库内传送点北方靠岩壁</t>
  </si>
  <si>
    <t>[b]现实：[/b]桓那兰那右方TP点往西走，第一个三岔路左边的房子</t>
  </si>
  <si>
    <t>[b]现实：[/b]TP点往西走，路北边四叶印下方的石笋</t>
  </si>
  <si>
    <t>[b]现实：[/b]从“石笋1”继续往西，洞口前路边北石笋</t>
  </si>
  <si>
    <t>[b]现实：[/b]从“石笋2”进洞，洞里四叶印下面的石笋</t>
  </si>
  <si>
    <t>[b]现实：[/b]从“石笋3”往北出洞，仙灵座边上的一个石笋</t>
  </si>
  <si>
    <t>[b]梦境&amp;现实：[/b]七天神像南南西方向屋子内罐子</t>
  </si>
  <si>
    <t>[b]现实：[/b]进入梦境用的大蒜南边的一个石笋</t>
  </si>
  <si>
    <t>[b]梦境：[/b]进入梦境用的大蒜对面小坡上的一个石笋</t>
  </si>
  <si>
    <t>[b]梦境&amp;现实：[/b]兰陀娑处往西北头顶看，拉两个四叶印上来的房子里，下面的坛子</t>
  </si>
  <si>
    <t>[b]现实：[/b]七天神像西南，兰陀娑背后两个大菠萝的头顶，需要草种子破石头后的洞窟内</t>
  </si>
  <si>
    <t>[b]梦境&amp;现实：[/b]七天神像西南，兰般度屋子内的罐子</t>
  </si>
  <si>
    <t>[b]现实：[/b]兰波度房子背后的山上的石笋，长得像艾尔登法环的手指怪</t>
  </si>
  <si>
    <t>[b]现实：[/b]从手指怪那里往西北看，从缝中钻进来，这是一个需要解幽闭花的洞窟内</t>
  </si>
  <si>
    <t>[b]现实：[/b]从桓那12的洞内出来往西北方向看房子门前的石笋</t>
  </si>
  <si>
    <t>[b]现实：[/b]七天神像北方，村长家背后，通过传送通道过来，蹦迪仙灵同一处</t>
  </si>
  <si>
    <t>[b]现实：[/b]桓那兰那最南方山顶的石笋</t>
  </si>
  <si>
    <t>[b]地底：[/b]桓那兰那右下方地下洞库一直往里走，绕过水池后路边西方向的石像</t>
  </si>
  <si>
    <t>[b]须扫除潜在死域后找到小精灵：[/b]图中右边光点</t>
  </si>
  <si>
    <t>[b]地底：[/b]从水天丛林左边半山腰进洞，去往觉树之堂，在最终地点东南方向岩壁 处草种子开的洞里面的四个罐子</t>
  </si>
  <si>
    <t>[b]须扫除潜在死域后找到小精灵：[/b]图中左边光点</t>
  </si>
  <si>
    <t>[b]地底：[/b]图中五个红圈位置的蘑菇顶上都有</t>
  </si>
  <si>
    <t>[b]地底：[/b]路边双蘑菇的顶上</t>
  </si>
  <si>
    <t>[b]地底：[/b]大蘑菇四叶印下面</t>
  </si>
  <si>
    <t>[b]地底：[/b]弗迪旧窟内最底层</t>
  </si>
  <si>
    <t>[b]地底：[/b]地下传送点往前走，拉过篝火背后的洞里，道路两旁</t>
  </si>
  <si>
    <t>下雨天，水天丛林中心地区的泡泡[b]泡泡点无视100点刷新限制[/b]</t>
    <phoneticPr fontId="1" type="noConversion"/>
  </si>
  <si>
    <t>https://img.nga.178.com/attachments/mon_202209/22/i2Q182-1ihkZdT3cSsg-gg.jpg</t>
  </si>
  <si>
    <t>https://img.nga.178.com/attachments/mon_202209/22/i2Q182-806cZkT3cSsg-gg.jpg</t>
  </si>
  <si>
    <t>https://img.nga.178.com/attachments/mon_202209/22/i2Q182-kp3oZdT3cSsg-gg.jpg</t>
  </si>
  <si>
    <t>https://img.nga.178.com/attachments/mon_202209/22/i2Q182-j02eZbT3cSsg-gg.jpg</t>
  </si>
  <si>
    <t>https://img.nga.178.com/attachments/mon_202209/22/i2Q182-899uZkT3cSsg-gg.jpg</t>
  </si>
  <si>
    <t>https://img.nga.178.com/attachments/mon_202209/22/i2Q182-fu3dK2qT3cSsg-gg.jpg</t>
  </si>
  <si>
    <t>https://img.nga.178.com/attachments/mon_202209/22/i2Q182-crkxZfT3cSsg-gg.jpg</t>
  </si>
  <si>
    <t>https://img.nga.178.com/attachments/mon_202209/22/i2Q182-le0zZfT3cSsg-gg.jpg</t>
  </si>
  <si>
    <t>https://img.nga.178.com/attachments/mon_202209/22/i2Q182-g9z2ZjT3cSsg-gg.jpg</t>
  </si>
  <si>
    <t>下雨天在水面下降的时候沿着岸边一圈</t>
    <phoneticPr fontId="1" type="noConversion"/>
  </si>
  <si>
    <t>愚人3</t>
    <phoneticPr fontId="1" type="noConversion"/>
  </si>
  <si>
    <t>据点B8山崖下帐篷内</t>
    <phoneticPr fontId="1" type="noConversion"/>
  </si>
  <si>
    <t>兰房6（蹦迪仙灵）</t>
    <phoneticPr fontId="1" type="noConversion"/>
  </si>
  <si>
    <t>树桩1</t>
    <phoneticPr fontId="1" type="noConversion"/>
  </si>
  <si>
    <t>https://img.nga.178.com/attachments/mon_202209/22/i2Q182-d3tsK2bT3cSsg-gg.jpg</t>
  </si>
  <si>
    <t>[b]梦境：[/b]兰房2对面屋子里</t>
    <phoneticPr fontId="1" type="noConversion"/>
  </si>
  <si>
    <t>[b]须扫除潜在死域后找到小精灵：[/b] 图中左边点</t>
    <phoneticPr fontId="1" type="noConversion"/>
  </si>
  <si>
    <t>https://img.nga.178.com/attachments/mon_202209/23/i2Q182-8k1sZhT3cSsg-gg.jpg</t>
  </si>
  <si>
    <t>底层东北方向箱子，图中左边点</t>
    <phoneticPr fontId="1" type="noConversion"/>
  </si>
  <si>
    <t>底层东北方向箱子，途中右边点</t>
    <phoneticPr fontId="1" type="noConversion"/>
  </si>
  <si>
    <t>据点A9</t>
  </si>
  <si>
    <t>https://img.nga.178.com/attachments/mon_202209/22/i2Q182-83ecZbT3cSsg-gg.jpg</t>
    <phoneticPr fontId="1" type="noConversion"/>
  </si>
  <si>
    <t>https://img.nga.178.com/attachments/mon_202209/26/i2Qjlc-avhlZ1hT3cS18m-pt.png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</si>
</sst>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10273F"/>
      <name val="Verdana"/>
      <family val="2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nga.178.com/attachments/mon_202208/31/i2Q180-1u0uXlZ5qT3cS18m-pt.png" TargetMode="External"/><Relationship Id="rId21" Type="http://schemas.openxmlformats.org/officeDocument/2006/relationships/hyperlink" Target="https://img.nga.178.com/attachments/mon_202208/31/i2Q180-jcq8XjZ56T3cS18m-pt.png" TargetMode="External"/><Relationship Id="rId42" Type="http://schemas.openxmlformats.org/officeDocument/2006/relationships/hyperlink" Target="https://img.nga.178.com/attachments/mon_202208/31/i2Q180-6azfXiZ51T3cS18m-pt.png" TargetMode="External"/><Relationship Id="rId47" Type="http://schemas.openxmlformats.org/officeDocument/2006/relationships/hyperlink" Target="https://img.nga.178.com/attachments/mon_202208/31/i2Q180-505aXnZ6cT3cS18m-pt.png" TargetMode="External"/><Relationship Id="rId63" Type="http://schemas.openxmlformats.org/officeDocument/2006/relationships/hyperlink" Target="https://img.nga.178.com/attachments/mon_202208/31/i2Q180-7fk3XmZ61T3cS18m-pt.png" TargetMode="External"/><Relationship Id="rId68" Type="http://schemas.openxmlformats.org/officeDocument/2006/relationships/hyperlink" Target="https://img.nga.178.com/attachments/mon_202208/31/i2Q180-8a48XfZ47T3cS18m-pt.png" TargetMode="External"/><Relationship Id="rId84" Type="http://schemas.openxmlformats.org/officeDocument/2006/relationships/hyperlink" Target="https://img.nga.178.com/attachments/mon_202208/31/i2Q180-k7cyXmZ67T3cS18m-pt.png" TargetMode="External"/><Relationship Id="rId16" Type="http://schemas.openxmlformats.org/officeDocument/2006/relationships/hyperlink" Target="https://img.nga.178.com/attachments/mon_202208/31/i2Q180-k57rXnZ6dT3cS18m-pt.png" TargetMode="External"/><Relationship Id="rId11" Type="http://schemas.openxmlformats.org/officeDocument/2006/relationships/hyperlink" Target="https://img.nga.178.com/attachments/mon_202208/31/i2Q180-2clzXnZ6aT3cS18m-pt.png" TargetMode="External"/><Relationship Id="rId32" Type="http://schemas.openxmlformats.org/officeDocument/2006/relationships/hyperlink" Target="https://img.nga.178.com/attachments/mon_202208/31/i2Q180-7dglXiZ4yT3cS18m-pt.png" TargetMode="External"/><Relationship Id="rId37" Type="http://schemas.openxmlformats.org/officeDocument/2006/relationships/hyperlink" Target="https://img.nga.178.com/attachments/mon_202208/31/i2Q180-ba9nXjZ5dT3cS18m-pt.png" TargetMode="External"/><Relationship Id="rId53" Type="http://schemas.openxmlformats.org/officeDocument/2006/relationships/hyperlink" Target="https://img.nga.178.com/attachments/mon_202208/31/i2Q180-bjxaXlZ5xT3cS18m-pt.png" TargetMode="External"/><Relationship Id="rId58" Type="http://schemas.openxmlformats.org/officeDocument/2006/relationships/hyperlink" Target="https://img.nga.178.com/attachments/mon_202208/31/i2Q180-hiivXjZ5fT3cS18m-pt.png" TargetMode="External"/><Relationship Id="rId74" Type="http://schemas.openxmlformats.org/officeDocument/2006/relationships/hyperlink" Target="https://img.nga.178.com/attachments/mon_202208/31/i2Q180-aaxXjZ58T3cS18m-pt.png" TargetMode="External"/><Relationship Id="rId79" Type="http://schemas.openxmlformats.org/officeDocument/2006/relationships/hyperlink" Target="https://img.nga.178.com/attachments/mon_202208/31/i2Q180-540gXlZ5vT3cS18m-pt.png" TargetMode="External"/><Relationship Id="rId5" Type="http://schemas.openxmlformats.org/officeDocument/2006/relationships/hyperlink" Target="https://img.nga.178.com/attachments/mon_202208/31/i2Q180-6ytxXkZ5oT3cS18m-pt.png" TargetMode="External"/><Relationship Id="rId19" Type="http://schemas.openxmlformats.org/officeDocument/2006/relationships/hyperlink" Target="https://img.nga.178.com/attachments/mon_202208/31/i2Q180-9ogkXkZ5gT3cS18m-pt.png" TargetMode="External"/><Relationship Id="rId14" Type="http://schemas.openxmlformats.org/officeDocument/2006/relationships/hyperlink" Target="https://img.nga.178.com/attachments/mon_202208/31/i2Q180-barlXlZ5xT3cS18m-pt.png" TargetMode="External"/><Relationship Id="rId22" Type="http://schemas.openxmlformats.org/officeDocument/2006/relationships/hyperlink" Target="https://img.nga.178.com/attachments/mon_202208/31/i2Q180-6mruXgZ4jT3cS18m-pt.png" TargetMode="External"/><Relationship Id="rId27" Type="http://schemas.openxmlformats.org/officeDocument/2006/relationships/hyperlink" Target="https://img.nga.178.com/attachments/mon_202208/31/i2Q180-6xlcXmZ62T3cS18m-pt.png" TargetMode="External"/><Relationship Id="rId30" Type="http://schemas.openxmlformats.org/officeDocument/2006/relationships/hyperlink" Target="https://img.nga.178.com/attachments/mon_202208/31/i2Q180-y3xXjZ5cT3cS18m-pt.png" TargetMode="External"/><Relationship Id="rId35" Type="http://schemas.openxmlformats.org/officeDocument/2006/relationships/hyperlink" Target="https://img.nga.178.com/attachments/mon_202208/31/i2Q180-pewXiZ4zT3cS18m-pt.png" TargetMode="External"/><Relationship Id="rId43" Type="http://schemas.openxmlformats.org/officeDocument/2006/relationships/hyperlink" Target="https://img.nga.178.com/attachments/mon_202208/31/i2Q180-bb7wXkZ5oT3cS18m-pt.png" TargetMode="External"/><Relationship Id="rId48" Type="http://schemas.openxmlformats.org/officeDocument/2006/relationships/hyperlink" Target="https://img.nga.178.com/attachments/mon_202208/31/i2Q180-7bueXjZ59T3cS18m-pt.png" TargetMode="External"/><Relationship Id="rId56" Type="http://schemas.openxmlformats.org/officeDocument/2006/relationships/hyperlink" Target="https://img.nga.178.com/attachments/mon_202208/31/i2Q180-kbebXmZ68T3cS18m-pt.png" TargetMode="External"/><Relationship Id="rId64" Type="http://schemas.openxmlformats.org/officeDocument/2006/relationships/hyperlink" Target="https://img.nga.178.com/attachments/mon_202208/31/i2Q180-a6hhXmZ64T3cS18m-pt.png" TargetMode="External"/><Relationship Id="rId69" Type="http://schemas.openxmlformats.org/officeDocument/2006/relationships/hyperlink" Target="https://img.nga.178.com/attachments/mon_202208/31/i2Q180-4txtXiZ52T3cS18m-pt.png" TargetMode="External"/><Relationship Id="rId77" Type="http://schemas.openxmlformats.org/officeDocument/2006/relationships/hyperlink" Target="https://img.nga.178.com/attachments/mon_202208/31/i2Q180-6ef7XoZ6oT3cS18m-pt.png" TargetMode="External"/><Relationship Id="rId8" Type="http://schemas.openxmlformats.org/officeDocument/2006/relationships/hyperlink" Target="https://img.nga.178.com/attachments/mon_202208/31/i2Q180-l76hXjZ5aT3cS18m-pt.png" TargetMode="External"/><Relationship Id="rId51" Type="http://schemas.openxmlformats.org/officeDocument/2006/relationships/hyperlink" Target="https://img.nga.178.com/attachments/mon_202208/31/i2Q180-fx22XmZ60T3cS18m-pt.png" TargetMode="External"/><Relationship Id="rId72" Type="http://schemas.openxmlformats.org/officeDocument/2006/relationships/hyperlink" Target="https://img.nga.178.com/attachments/mon_202208/31/i2Q180-ds34XnZ6cT3cS18m-pt.png" TargetMode="External"/><Relationship Id="rId80" Type="http://schemas.openxmlformats.org/officeDocument/2006/relationships/hyperlink" Target="https://img.nga.178.com/attachments/mon_202208/31/i2Q180-9shtXkZ5jT3cS18m-pt.png" TargetMode="External"/><Relationship Id="rId85" Type="http://schemas.openxmlformats.org/officeDocument/2006/relationships/hyperlink" Target="https://img.nga.178.com/attachments/mon_202209/22/i2Q182-83ecZbT3cSsg-gg.jpg" TargetMode="External"/><Relationship Id="rId3" Type="http://schemas.openxmlformats.org/officeDocument/2006/relationships/hyperlink" Target="https://img.nga.178.com/attachments/mon_202208/31/i2Q180-izt9XiZ50T3cS18m-pt.png" TargetMode="External"/><Relationship Id="rId12" Type="http://schemas.openxmlformats.org/officeDocument/2006/relationships/hyperlink" Target="https://img.nga.178.com/attachments/mon_202208/31/i2Q180-8s7uXmZ64T3cS18m-pt.png" TargetMode="External"/><Relationship Id="rId17" Type="http://schemas.openxmlformats.org/officeDocument/2006/relationships/hyperlink" Target="https://img.nga.178.com/attachments/mon_202208/31/i2Q180-34znXlZ5yT3cS18m-pt.png" TargetMode="External"/><Relationship Id="rId25" Type="http://schemas.openxmlformats.org/officeDocument/2006/relationships/hyperlink" Target="https://img.nga.178.com/attachments/mon_202208/31/i2Q180-joerXjZ59T3cS18m-pt.png" TargetMode="External"/><Relationship Id="rId33" Type="http://schemas.openxmlformats.org/officeDocument/2006/relationships/hyperlink" Target="https://img.nga.178.com/attachments/mon_202208/31/i2Q180-b1hlXhZ4rT3cS18m-pt.png" TargetMode="External"/><Relationship Id="rId38" Type="http://schemas.openxmlformats.org/officeDocument/2006/relationships/hyperlink" Target="https://img.nga.178.com/attachments/mon_202208/31/i2Q180-frh0XfZ49T3cS18m-pt.png" TargetMode="External"/><Relationship Id="rId46" Type="http://schemas.openxmlformats.org/officeDocument/2006/relationships/hyperlink" Target="https://img.nga.178.com/attachments/mon_202208/31/i2Q180-ol0XlZ5zT3cS18m-pt.png" TargetMode="External"/><Relationship Id="rId59" Type="http://schemas.openxmlformats.org/officeDocument/2006/relationships/hyperlink" Target="https://img.nga.178.com/attachments/mon_202208/31/i2Q180-24pmXnZ6gT3cS18m-pt.png" TargetMode="External"/><Relationship Id="rId67" Type="http://schemas.openxmlformats.org/officeDocument/2006/relationships/hyperlink" Target="https://img.nga.178.com/attachments/mon_202208/31/i2Q180-3p33XlZ5uT3cS18m-pt.png" TargetMode="External"/><Relationship Id="rId20" Type="http://schemas.openxmlformats.org/officeDocument/2006/relationships/hyperlink" Target="https://img.nga.178.com/attachments/mon_202208/31/i2Q180-emiaXmZ60T3cS18m-pt.png" TargetMode="External"/><Relationship Id="rId41" Type="http://schemas.openxmlformats.org/officeDocument/2006/relationships/hyperlink" Target="https://img.nga.178.com/attachments/mon_202208/31/i2Q180-328hXjZ56T3cS18m-pt.png" TargetMode="External"/><Relationship Id="rId54" Type="http://schemas.openxmlformats.org/officeDocument/2006/relationships/hyperlink" Target="https://img.nga.178.com/attachments/mon_202208/31/i2Q180-foanXmZ61T3cS18m-pt.png" TargetMode="External"/><Relationship Id="rId62" Type="http://schemas.openxmlformats.org/officeDocument/2006/relationships/hyperlink" Target="https://img.nga.178.com/attachments/mon_202208/31/i2Q180-37k4XmZ65T3cS18m-pt.png" TargetMode="External"/><Relationship Id="rId70" Type="http://schemas.openxmlformats.org/officeDocument/2006/relationships/hyperlink" Target="https://img.nga.178.com/attachments/mon_202208/31/i2Q180-bdx0XgZ4cT3cS18m-pt.png" TargetMode="External"/><Relationship Id="rId75" Type="http://schemas.openxmlformats.org/officeDocument/2006/relationships/hyperlink" Target="https://img.nga.178.com/attachments/mon_202208/31/i2Q180-5ltoXmZ64T3cS18m-pt.png" TargetMode="External"/><Relationship Id="rId83" Type="http://schemas.openxmlformats.org/officeDocument/2006/relationships/hyperlink" Target="https://img.nga.178.com/attachments/mon_202208/31/i2Q180-fzdrXfZ43T3cS18m-pt.png" TargetMode="External"/><Relationship Id="rId1" Type="http://schemas.openxmlformats.org/officeDocument/2006/relationships/hyperlink" Target="https://img.nga.178.com/attachments/mon_202109/05/i2Qj77-hslgZgT3cSsg-gg.jpg" TargetMode="External"/><Relationship Id="rId6" Type="http://schemas.openxmlformats.org/officeDocument/2006/relationships/hyperlink" Target="https://img.nga.178.com/attachments/mon_202208/31/i2Q180-bvi1XmZ67T3cS18m-pt.png" TargetMode="External"/><Relationship Id="rId15" Type="http://schemas.openxmlformats.org/officeDocument/2006/relationships/hyperlink" Target="https://img.nga.178.com/attachments/mon_202208/31/i2Q180-fwk0XlZ5uT3cS18m-pt.png" TargetMode="External"/><Relationship Id="rId23" Type="http://schemas.openxmlformats.org/officeDocument/2006/relationships/hyperlink" Target="https://img.nga.178.com/attachments/mon_202208/31/i2Q180-h60kXkZ5fT3cS18m-pt.png" TargetMode="External"/><Relationship Id="rId28" Type="http://schemas.openxmlformats.org/officeDocument/2006/relationships/hyperlink" Target="https://img.nga.178.com/attachments/mon_202208/31/i2Q180-bhmuXjZ59T3cS18m-pt.png" TargetMode="External"/><Relationship Id="rId36" Type="http://schemas.openxmlformats.org/officeDocument/2006/relationships/hyperlink" Target="https://img.nga.178.com/attachments/mon_202208/31/i2Q180-65n0XjZ57T3cS18m-pt.png" TargetMode="External"/><Relationship Id="rId49" Type="http://schemas.openxmlformats.org/officeDocument/2006/relationships/hyperlink" Target="https://img.nga.178.com/attachments/mon_202208/31/i2Q180-gi8sXlZ5yT3cS18m-pt.png" TargetMode="External"/><Relationship Id="rId57" Type="http://schemas.openxmlformats.org/officeDocument/2006/relationships/hyperlink" Target="https://img.nga.178.com/attachments/mon_202208/31/i2Q180-8nepZhT3cSsg-gg.jpg" TargetMode="External"/><Relationship Id="rId10" Type="http://schemas.openxmlformats.org/officeDocument/2006/relationships/hyperlink" Target="https://img.nga.178.com/attachments/mon_202208/31/i2Q180-dd9oXoZ6qT3cS18m-pt.png" TargetMode="External"/><Relationship Id="rId31" Type="http://schemas.openxmlformats.org/officeDocument/2006/relationships/hyperlink" Target="https://img.nga.178.com/attachments/mon_202208/31/i2Q180-5opyXlZ5sT3cS18m-pt.png" TargetMode="External"/><Relationship Id="rId44" Type="http://schemas.openxmlformats.org/officeDocument/2006/relationships/hyperlink" Target="https://img.nga.178.com/attachments/mon_202208/31/i2Q180-ftzcXkZ5nT3cS18m-pt.png" TargetMode="External"/><Relationship Id="rId52" Type="http://schemas.openxmlformats.org/officeDocument/2006/relationships/hyperlink" Target="https://img.nga.178.com/attachments/mon_202208/31/i2Q180-kwvXlZ5vT3cS18g-p0.png" TargetMode="External"/><Relationship Id="rId60" Type="http://schemas.openxmlformats.org/officeDocument/2006/relationships/hyperlink" Target="https://img.nga.178.com/attachments/mon_202208/31/i2Q180-9jspXiZ4xT3cS18m-pt.png" TargetMode="External"/><Relationship Id="rId65" Type="http://schemas.openxmlformats.org/officeDocument/2006/relationships/hyperlink" Target="https://img.nga.178.com/attachments/mon_202208/31/i2Q180-f0p3XlZ5rT3cS18m-pt.png" TargetMode="External"/><Relationship Id="rId73" Type="http://schemas.openxmlformats.org/officeDocument/2006/relationships/hyperlink" Target="https://img.nga.178.com/attachments/mon_202208/31/i2Q180-imreXjZ57T3cS18m-pt.png" TargetMode="External"/><Relationship Id="rId78" Type="http://schemas.openxmlformats.org/officeDocument/2006/relationships/hyperlink" Target="https://img.nga.178.com/attachments/mon_202208/31/i2Q180-ewohXiZ52T3cS18m-pt.png" TargetMode="External"/><Relationship Id="rId81" Type="http://schemas.openxmlformats.org/officeDocument/2006/relationships/hyperlink" Target="https://img.nga.178.com/attachments/mon_202208/31/i2Q180-a3r7XlZ5sT3cS18m-pt.png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img.nga.178.com/attachments/mon_202208/31/i2Q180-9tiuXgZ4kT3cS18m-pt.png" TargetMode="External"/><Relationship Id="rId9" Type="http://schemas.openxmlformats.org/officeDocument/2006/relationships/hyperlink" Target="https://img.nga.178.com/attachments/mon_202208/31/i2Q180-da6eXjZ59T3cS18m-pt.png" TargetMode="External"/><Relationship Id="rId13" Type="http://schemas.openxmlformats.org/officeDocument/2006/relationships/hyperlink" Target="https://img.nga.178.com/attachments/mon_202208/31/i2Q180-3ybrXlZ5xT3cS18m-pt.png" TargetMode="External"/><Relationship Id="rId18" Type="http://schemas.openxmlformats.org/officeDocument/2006/relationships/hyperlink" Target="https://img.nga.178.com/attachments/mon_202208/31/i2Q180-74ysXmZ60T3cS18m-pt.png" TargetMode="External"/><Relationship Id="rId39" Type="http://schemas.openxmlformats.org/officeDocument/2006/relationships/hyperlink" Target="https://img.nga.178.com/attachments/mon_202208/31/i2Q180-adaXhZ4uT3cS18m-pt.png" TargetMode="External"/><Relationship Id="rId34" Type="http://schemas.openxmlformats.org/officeDocument/2006/relationships/hyperlink" Target="https://img.nga.178.com/attachments/mon_202208/31/i2Q180-gt8fXfZ42T3cS18m-pt.png" TargetMode="External"/><Relationship Id="rId50" Type="http://schemas.openxmlformats.org/officeDocument/2006/relationships/hyperlink" Target="https://img.nga.178.com/attachments/mon_202208/31/i2Q180-jt3XmZ64T3cS18m-pt.png" TargetMode="External"/><Relationship Id="rId55" Type="http://schemas.openxmlformats.org/officeDocument/2006/relationships/hyperlink" Target="https://img.nga.178.com/attachments/mon_202208/31/i2Q180-i8fyXlZ5wT3cS18m-pt.png" TargetMode="External"/><Relationship Id="rId76" Type="http://schemas.openxmlformats.org/officeDocument/2006/relationships/hyperlink" Target="https://img.nga.178.com/attachments/mon_202208/31/i2Q180-2vx0XmZ66T3cS18m-pt.png" TargetMode="External"/><Relationship Id="rId7" Type="http://schemas.openxmlformats.org/officeDocument/2006/relationships/hyperlink" Target="https://img.nga.178.com/attachments/mon_202208/31/i2Q180-lb46XjZ5dT3cS18m-pt.png" TargetMode="External"/><Relationship Id="rId71" Type="http://schemas.openxmlformats.org/officeDocument/2006/relationships/hyperlink" Target="https://img.nga.178.com/attachments/mon_202208/31/i2Q180-8klrXhZ4rT3cS18m-pt.png" TargetMode="External"/><Relationship Id="rId2" Type="http://schemas.openxmlformats.org/officeDocument/2006/relationships/hyperlink" Target="https://img.nga.178.com/attachments/mon_202208/31/i2Q180-7aakXfZ46T3cS18m-pt.png" TargetMode="External"/><Relationship Id="rId29" Type="http://schemas.openxmlformats.org/officeDocument/2006/relationships/hyperlink" Target="https://img.nga.178.com/attachments/mon_202208/31/i2Q180-h8l7XhZ4oT3cS18m-pt.png" TargetMode="External"/><Relationship Id="rId24" Type="http://schemas.openxmlformats.org/officeDocument/2006/relationships/hyperlink" Target="https://img.nga.178.com/attachments/mon_202208/31/i2Q180-2f7hXjZ5eT3cS18m-pt.png" TargetMode="External"/><Relationship Id="rId40" Type="http://schemas.openxmlformats.org/officeDocument/2006/relationships/hyperlink" Target="https://img.nga.178.com/attachments/mon_202208/31/i2Q180-kmagXmZ60T3cS18m-pt.png" TargetMode="External"/><Relationship Id="rId45" Type="http://schemas.openxmlformats.org/officeDocument/2006/relationships/hyperlink" Target="https://img.nga.178.com/attachments/mon_202208/31/i2Q180-k7cyXmZ67T3cS18m-pt.png" TargetMode="External"/><Relationship Id="rId66" Type="http://schemas.openxmlformats.org/officeDocument/2006/relationships/hyperlink" Target="https://img.nga.178.com/attachments/mon_202208/31/i2Q180-k37fXkZ5jT3cS18m-pt.png" TargetMode="External"/><Relationship Id="rId61" Type="http://schemas.openxmlformats.org/officeDocument/2006/relationships/hyperlink" Target="https://img.nga.178.com/attachments/mon_202208/31/i2Q180-ezjfXiZ52T3cS18m-pt.png" TargetMode="External"/><Relationship Id="rId82" Type="http://schemas.openxmlformats.org/officeDocument/2006/relationships/hyperlink" Target="https://img.nga.178.com/attachments/mon_202208/31/i2Q180-1codXiZ4vT3cS18m-p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9F3A-A425-4D4D-AD97-96D901039CC5}">
  <dimension ref="A1:J289"/>
  <sheetViews>
    <sheetView tabSelected="1" topLeftCell="A244" zoomScaleNormal="100" workbookViewId="0">
      <selection activeCell="B266" sqref="B266:G270"/>
    </sheetView>
  </sheetViews>
  <sheetFormatPr defaultRowHeight="14.25" x14ac:dyDescent="0.2"/>
  <cols>
    <col min="2" max="2" width="15.125" bestFit="1" customWidth="1"/>
    <col min="3" max="3" width="59.25" style="3" customWidth="1"/>
    <col min="4" max="4" width="6.5" customWidth="1"/>
    <col min="5" max="5" width="18.5" customWidth="1"/>
    <col min="6" max="6" width="11.375" customWidth="1"/>
    <col min="7" max="7" width="26.5" customWidth="1"/>
    <col min="8" max="8" width="15" customWidth="1"/>
    <col min="10" max="10" width="10.625" customWidth="1"/>
  </cols>
  <sheetData>
    <row r="1" spans="1:10" s="2" customFormat="1" ht="18" x14ac:dyDescent="0.2">
      <c r="A1" s="2" t="s">
        <v>354</v>
      </c>
      <c r="B1" s="2" t="s">
        <v>344</v>
      </c>
      <c r="C1" s="2" t="s">
        <v>343</v>
      </c>
      <c r="D1" s="2" t="s">
        <v>342</v>
      </c>
      <c r="E1" s="2" t="s">
        <v>717</v>
      </c>
      <c r="F1" s="2" t="s">
        <v>496</v>
      </c>
      <c r="G1" s="2" t="s">
        <v>341</v>
      </c>
      <c r="H1" s="2" t="s">
        <v>340</v>
      </c>
      <c r="I1" s="2" t="s">
        <v>549</v>
      </c>
      <c r="J1" s="2" t="s">
        <v>548</v>
      </c>
    </row>
    <row r="2" spans="1:10" x14ac:dyDescent="0.2">
      <c r="A2" t="s">
        <v>355</v>
      </c>
      <c r="B2" t="s">
        <v>339</v>
      </c>
      <c r="C2" s="3" t="s">
        <v>338</v>
      </c>
      <c r="D2">
        <v>1</v>
      </c>
      <c r="E2">
        <v>12</v>
      </c>
      <c r="F2" cm="1">
        <f t="array" ref="F2">INDEX(lootrate_tbl!$C$2:$C$98,MATCH(调查点描述!I2&amp;调查点描述!J2,lootrate_tbl!$A$2:$A$98&amp;lootrate_tbl!$B$2:$B$98,0))</f>
        <v>1.5</v>
      </c>
      <c r="G2" t="str">
        <f>"[collapse=查看详细][img]"&amp;REPLACE(H2,1,LEN("https://img.nga.178.com/attachments"),".")&amp;"[/img][/collapse]"</f>
        <v>[collapse=查看详细][img]./mon_202108/02/i2Qj5y-2d8uK1wT3cSsg-gg.jpg[/img][/collapse]</v>
      </c>
      <c r="H2" t="s">
        <v>337</v>
      </c>
      <c r="I2">
        <v>0</v>
      </c>
      <c r="J2">
        <v>1</v>
      </c>
    </row>
    <row r="3" spans="1:10" x14ac:dyDescent="0.2">
      <c r="A3" t="s">
        <v>355</v>
      </c>
      <c r="B3" t="s">
        <v>336</v>
      </c>
      <c r="C3" s="3" t="s">
        <v>377</v>
      </c>
      <c r="D3">
        <v>2</v>
      </c>
      <c r="E3">
        <v>12</v>
      </c>
      <c r="F3" cm="1">
        <f t="array" ref="F3">INDEX(lootrate_tbl!$C$2:$C$98,MATCH(调查点描述!I3&amp;调查点描述!J3,lootrate_tbl!$A$2:$A$98&amp;lootrate_tbl!$B$2:$B$98,0))</f>
        <v>1.35</v>
      </c>
      <c r="I3">
        <v>1</v>
      </c>
      <c r="J3">
        <v>0</v>
      </c>
    </row>
    <row r="4" spans="1:10" x14ac:dyDescent="0.2">
      <c r="A4" t="s">
        <v>355</v>
      </c>
      <c r="B4" t="s">
        <v>335</v>
      </c>
      <c r="C4" s="3" t="s">
        <v>378</v>
      </c>
      <c r="D4">
        <v>1</v>
      </c>
      <c r="E4">
        <v>12</v>
      </c>
      <c r="F4" cm="1">
        <f t="array" ref="F4">INDEX(lootrate_tbl!$C$2:$C$98,MATCH(调查点描述!I4&amp;调查点描述!J4,lootrate_tbl!$A$2:$A$98&amp;lootrate_tbl!$B$2:$B$98,0))</f>
        <v>1.35</v>
      </c>
      <c r="I4">
        <v>1</v>
      </c>
      <c r="J4">
        <v>0</v>
      </c>
    </row>
    <row r="5" spans="1:10" x14ac:dyDescent="0.2">
      <c r="A5" t="s">
        <v>355</v>
      </c>
      <c r="B5" t="s">
        <v>334</v>
      </c>
      <c r="C5" s="3" t="s">
        <v>379</v>
      </c>
      <c r="D5">
        <v>1</v>
      </c>
      <c r="E5">
        <v>12</v>
      </c>
      <c r="F5" cm="1">
        <f t="array" ref="F5">INDEX(lootrate_tbl!$C$2:$C$98,MATCH(调查点描述!I5&amp;调查点描述!J5,lootrate_tbl!$A$2:$A$98&amp;lootrate_tbl!$B$2:$B$98,0))</f>
        <v>1.35</v>
      </c>
      <c r="I5">
        <v>1</v>
      </c>
      <c r="J5">
        <v>0</v>
      </c>
    </row>
    <row r="6" spans="1:10" x14ac:dyDescent="0.2">
      <c r="A6" t="s">
        <v>355</v>
      </c>
      <c r="B6" t="s">
        <v>333</v>
      </c>
      <c r="C6" s="3" t="s">
        <v>332</v>
      </c>
      <c r="D6">
        <v>4</v>
      </c>
      <c r="E6">
        <v>24</v>
      </c>
      <c r="F6" cm="1">
        <f t="array" ref="F6">INDEX(lootrate_tbl!$C$2:$C$98,MATCH(调查点描述!I6&amp;调查点描述!J6,lootrate_tbl!$A$2:$A$98&amp;lootrate_tbl!$B$2:$B$98,0))</f>
        <v>1.5</v>
      </c>
      <c r="G6" s="1" t="s">
        <v>331</v>
      </c>
      <c r="I6">
        <v>0</v>
      </c>
      <c r="J6">
        <v>1</v>
      </c>
    </row>
    <row r="7" spans="1:10" x14ac:dyDescent="0.2">
      <c r="A7" t="s">
        <v>355</v>
      </c>
      <c r="B7" t="s">
        <v>330</v>
      </c>
      <c r="C7" s="3" t="s">
        <v>329</v>
      </c>
      <c r="D7">
        <v>2</v>
      </c>
      <c r="E7">
        <v>24</v>
      </c>
      <c r="F7" cm="1">
        <f t="array" ref="F7">INDEX(lootrate_tbl!$C$2:$C$98,MATCH(调查点描述!I7&amp;调查点描述!J7,lootrate_tbl!$A$2:$A$98&amp;lootrate_tbl!$B$2:$B$98,0))</f>
        <v>1.5</v>
      </c>
      <c r="G7" t="str">
        <f t="shared" ref="G7:G14" si="0">"[collapse=查看详细][img]"&amp;REPLACE(H7,1,LEN("https://img.nga.178.com/attachments"),".")&amp;"[/img][/collapse]"</f>
        <v>[collapse=查看详细][img]./mon_202108/02/i2Qajdj-6fxpZ25T3cSvw-hv.jpg[/img][/collapse]</v>
      </c>
      <c r="H7" t="s">
        <v>328</v>
      </c>
      <c r="I7">
        <v>0</v>
      </c>
      <c r="J7">
        <v>1</v>
      </c>
    </row>
    <row r="8" spans="1:10" x14ac:dyDescent="0.2">
      <c r="A8" t="s">
        <v>355</v>
      </c>
      <c r="B8" t="s">
        <v>327</v>
      </c>
      <c r="C8" s="3" t="s">
        <v>326</v>
      </c>
      <c r="D8">
        <v>1</v>
      </c>
      <c r="E8">
        <v>24</v>
      </c>
      <c r="F8" cm="1">
        <f t="array" ref="F8">INDEX(lootrate_tbl!$C$2:$C$98,MATCH(调查点描述!I8&amp;调查点描述!J8,lootrate_tbl!$A$2:$A$98&amp;lootrate_tbl!$B$2:$B$98,0))</f>
        <v>1.35</v>
      </c>
      <c r="G8" t="str">
        <f t="shared" si="0"/>
        <v>[collapse=查看详细][img]./mon_202108/02/i2Qj5y-47akK1tT3cSsg-gg.jpg[/img][/collapse]</v>
      </c>
      <c r="H8" t="s">
        <v>325</v>
      </c>
      <c r="I8">
        <v>1</v>
      </c>
      <c r="J8">
        <v>0</v>
      </c>
    </row>
    <row r="9" spans="1:10" x14ac:dyDescent="0.2">
      <c r="A9" t="s">
        <v>355</v>
      </c>
      <c r="B9" t="s">
        <v>324</v>
      </c>
      <c r="C9" s="3" t="s">
        <v>323</v>
      </c>
      <c r="D9">
        <v>1</v>
      </c>
      <c r="E9">
        <v>24</v>
      </c>
      <c r="F9" cm="1">
        <f t="array" ref="F9">INDEX(lootrate_tbl!$C$2:$C$98,MATCH(调查点描述!I9&amp;调查点描述!J9,lootrate_tbl!$A$2:$A$98&amp;lootrate_tbl!$B$2:$B$98,0))</f>
        <v>1.35</v>
      </c>
      <c r="G9" t="str">
        <f t="shared" si="0"/>
        <v>[collapse=查看详细][img]./mon_202108/02/i2Qj5y-6zqtK1mT3cSsg-gg.jpg[/img][/collapse]</v>
      </c>
      <c r="H9" t="s">
        <v>322</v>
      </c>
      <c r="I9">
        <v>1</v>
      </c>
      <c r="J9">
        <v>0</v>
      </c>
    </row>
    <row r="10" spans="1:10" x14ac:dyDescent="0.2">
      <c r="A10" t="s">
        <v>355</v>
      </c>
      <c r="B10" t="s">
        <v>382</v>
      </c>
      <c r="C10" s="3" t="s">
        <v>321</v>
      </c>
      <c r="D10">
        <v>1</v>
      </c>
      <c r="E10">
        <v>12</v>
      </c>
      <c r="F10" cm="1">
        <f t="array" ref="F10">INDEX(lootrate_tbl!$C$2:$C$98,MATCH(调查点描述!I10&amp;调查点描述!J10,lootrate_tbl!$A$2:$A$98&amp;lootrate_tbl!$B$2:$B$98,0))</f>
        <v>1.35</v>
      </c>
      <c r="G10" t="str">
        <f t="shared" si="0"/>
        <v>[collapse=查看详细][img]./mon_202108/03/i2Qda2o-bwnbZfT3cSsg-gg.jpg[/img][/collapse]</v>
      </c>
      <c r="H10" t="s">
        <v>320</v>
      </c>
      <c r="I10">
        <v>1</v>
      </c>
      <c r="J10">
        <v>0</v>
      </c>
    </row>
    <row r="11" spans="1:10" x14ac:dyDescent="0.2">
      <c r="A11" t="s">
        <v>355</v>
      </c>
      <c r="B11" t="s">
        <v>319</v>
      </c>
      <c r="C11" s="3" t="s">
        <v>318</v>
      </c>
      <c r="D11">
        <v>2</v>
      </c>
      <c r="E11">
        <v>24</v>
      </c>
      <c r="F11" cm="1">
        <f t="array" ref="F11">INDEX(lootrate_tbl!$C$2:$C$98,MATCH(调查点描述!I11&amp;调查点描述!J11,lootrate_tbl!$A$2:$A$98&amp;lootrate_tbl!$B$2:$B$98,0))</f>
        <v>1.425</v>
      </c>
      <c r="G11" t="str">
        <f t="shared" si="0"/>
        <v>[collapse=查看详细][img]./mon_202108/02/i2Qj5y-nrmK1zT3cSsg-gg.jpg[/img][/collapse]</v>
      </c>
      <c r="H11" t="s">
        <v>317</v>
      </c>
      <c r="I11">
        <v>1</v>
      </c>
      <c r="J11">
        <v>1</v>
      </c>
    </row>
    <row r="12" spans="1:10" x14ac:dyDescent="0.2">
      <c r="A12" t="s">
        <v>355</v>
      </c>
      <c r="B12" t="s">
        <v>316</v>
      </c>
      <c r="C12" s="3" t="s">
        <v>315</v>
      </c>
      <c r="D12">
        <v>1</v>
      </c>
      <c r="E12">
        <v>24</v>
      </c>
      <c r="F12" cm="1">
        <f t="array" ref="F12">INDEX(lootrate_tbl!$C$2:$C$98,MATCH(调查点描述!I12&amp;调查点描述!J12,lootrate_tbl!$A$2:$A$98&amp;lootrate_tbl!$B$2:$B$98,0))</f>
        <v>1.35</v>
      </c>
      <c r="G12" t="str">
        <f t="shared" si="0"/>
        <v>[collapse=查看详细][img]./mon_202108/02/i2Qj5y-5g1kK25T3cSsg-gg.jpg[/img][/collapse]</v>
      </c>
      <c r="H12" t="s">
        <v>314</v>
      </c>
      <c r="I12">
        <v>1</v>
      </c>
      <c r="J12">
        <v>0</v>
      </c>
    </row>
    <row r="13" spans="1:10" x14ac:dyDescent="0.2">
      <c r="A13" t="s">
        <v>355</v>
      </c>
      <c r="B13" t="s">
        <v>313</v>
      </c>
      <c r="C13" s="3" t="s">
        <v>312</v>
      </c>
      <c r="D13">
        <v>1</v>
      </c>
      <c r="E13">
        <v>24</v>
      </c>
      <c r="F13" cm="1">
        <f t="array" ref="F13">INDEX(lootrate_tbl!$C$2:$C$98,MATCH(调查点描述!I13&amp;调查点描述!J13,lootrate_tbl!$A$2:$A$98&amp;lootrate_tbl!$B$2:$B$98,0))</f>
        <v>1.5</v>
      </c>
      <c r="G13" t="str">
        <f t="shared" si="0"/>
        <v>[collapse=查看详细][img]./mon_202108/02/i2Qj5y-79lnK1zT3cSsg-gg.jpg[/img][/collapse]</v>
      </c>
      <c r="H13" t="s">
        <v>311</v>
      </c>
      <c r="I13">
        <v>0</v>
      </c>
      <c r="J13">
        <v>1</v>
      </c>
    </row>
    <row r="14" spans="1:10" x14ac:dyDescent="0.2">
      <c r="A14" t="s">
        <v>355</v>
      </c>
      <c r="B14" t="s">
        <v>310</v>
      </c>
      <c r="C14" s="3" t="s">
        <v>309</v>
      </c>
      <c r="D14">
        <v>1</v>
      </c>
      <c r="E14">
        <v>24</v>
      </c>
      <c r="F14" cm="1">
        <f t="array" ref="F14">INDEX(lootrate_tbl!$C$2:$C$98,MATCH(调查点描述!I14&amp;调查点描述!J14,lootrate_tbl!$A$2:$A$98&amp;lootrate_tbl!$B$2:$B$98,0))</f>
        <v>1.35</v>
      </c>
      <c r="G14" t="str">
        <f t="shared" si="0"/>
        <v>[collapse=查看详细][img]./mon_202108/02/i2Qj5y-1914K21T3cSsg-gg.jpg[/img][/collapse]</v>
      </c>
      <c r="H14" t="s">
        <v>308</v>
      </c>
      <c r="I14">
        <v>1</v>
      </c>
      <c r="J14">
        <v>0</v>
      </c>
    </row>
    <row r="15" spans="1:10" s="2" customFormat="1" ht="18" x14ac:dyDescent="0.2">
      <c r="A15" s="2" t="s">
        <v>354</v>
      </c>
      <c r="B15" s="2" t="s">
        <v>344</v>
      </c>
      <c r="C15" s="2" t="s">
        <v>343</v>
      </c>
      <c r="D15" s="2" t="s">
        <v>342</v>
      </c>
      <c r="E15" s="2" t="s">
        <v>717</v>
      </c>
      <c r="F15" s="2" t="s">
        <v>496</v>
      </c>
      <c r="G15" s="2" t="s">
        <v>341</v>
      </c>
      <c r="H15" s="2" t="s">
        <v>340</v>
      </c>
      <c r="I15" s="2" t="s">
        <v>549</v>
      </c>
      <c r="J15" s="2" t="s">
        <v>548</v>
      </c>
    </row>
    <row r="16" spans="1:10" x14ac:dyDescent="0.2">
      <c r="A16" t="s">
        <v>356</v>
      </c>
      <c r="B16" t="s">
        <v>307</v>
      </c>
      <c r="C16" s="3" t="s">
        <v>306</v>
      </c>
      <c r="D16">
        <v>3</v>
      </c>
      <c r="E16">
        <v>24</v>
      </c>
      <c r="F16" cm="1">
        <f t="array" ref="F16">INDEX(lootrate_tbl!$C$2:$C$98,MATCH(调查点描述!I16&amp;调查点描述!J16,lootrate_tbl!$A$2:$A$98&amp;lootrate_tbl!$B$2:$B$98,0))</f>
        <v>1.35</v>
      </c>
      <c r="G16" t="str">
        <f t="shared" ref="G16:G42" si="1">"[collapse=查看详细][img]"&amp;REPLACE(H16,1,LEN("https://img.nga.178.com/attachments"),".")&amp;"[/img][/collapse]"</f>
        <v>[collapse=查看详细][img]./mon_202108/02/i2Qj5y-jbvcZcT3cSsg-gg.jpg[/img][/collapse]</v>
      </c>
      <c r="H16" t="s">
        <v>305</v>
      </c>
      <c r="I16">
        <v>1</v>
      </c>
      <c r="J16">
        <v>0</v>
      </c>
    </row>
    <row r="17" spans="1:10" x14ac:dyDescent="0.2">
      <c r="A17" t="s">
        <v>356</v>
      </c>
      <c r="B17" t="s">
        <v>304</v>
      </c>
      <c r="C17" s="3" t="s">
        <v>303</v>
      </c>
      <c r="D17">
        <v>1</v>
      </c>
      <c r="E17">
        <v>24</v>
      </c>
      <c r="F17" cm="1">
        <f t="array" ref="F17">INDEX(lootrate_tbl!$C$2:$C$98,MATCH(调查点描述!I17&amp;调查点描述!J17,lootrate_tbl!$A$2:$A$98&amp;lootrate_tbl!$B$2:$B$98,0))</f>
        <v>1.35</v>
      </c>
      <c r="G17" t="str">
        <f t="shared" si="1"/>
        <v>[collapse=查看详细][img]./mon_202108/02/i2Qj5y-izy0K2bT3cSsg-gg.jpg[/img][/collapse]</v>
      </c>
      <c r="H17" t="s">
        <v>302</v>
      </c>
      <c r="I17">
        <v>1</v>
      </c>
      <c r="J17">
        <v>0</v>
      </c>
    </row>
    <row r="18" spans="1:10" x14ac:dyDescent="0.2">
      <c r="A18" t="s">
        <v>356</v>
      </c>
      <c r="B18" t="s">
        <v>301</v>
      </c>
      <c r="C18" s="3" t="s">
        <v>300</v>
      </c>
      <c r="D18">
        <v>1</v>
      </c>
      <c r="E18">
        <v>24</v>
      </c>
      <c r="F18" cm="1">
        <f t="array" ref="F18">INDEX(lootrate_tbl!$C$2:$C$98,MATCH(调查点描述!I18&amp;调查点描述!J18,lootrate_tbl!$A$2:$A$98&amp;lootrate_tbl!$B$2:$B$98,0))</f>
        <v>1.35</v>
      </c>
      <c r="G18" t="str">
        <f t="shared" si="1"/>
        <v>[collapse=查看详细][img]./mon_202108/02/i2Qj5y-8mufK1yT3cSsg-gg.jpg[/img][/collapse]</v>
      </c>
      <c r="H18" t="s">
        <v>299</v>
      </c>
      <c r="I18">
        <v>1</v>
      </c>
      <c r="J18">
        <v>0</v>
      </c>
    </row>
    <row r="19" spans="1:10" x14ac:dyDescent="0.2">
      <c r="A19" t="s">
        <v>356</v>
      </c>
      <c r="B19" t="s">
        <v>298</v>
      </c>
      <c r="C19" s="3" t="s">
        <v>297</v>
      </c>
      <c r="D19">
        <v>1</v>
      </c>
      <c r="E19">
        <v>24</v>
      </c>
      <c r="F19" cm="1">
        <f t="array" ref="F19">INDEX(lootrate_tbl!$C$2:$C$98,MATCH(调查点描述!I19&amp;调查点描述!J19,lootrate_tbl!$A$2:$A$98&amp;lootrate_tbl!$B$2:$B$98,0))</f>
        <v>1.35</v>
      </c>
      <c r="G19" t="str">
        <f t="shared" si="1"/>
        <v>[collapse=查看详细][img]./mon_202108/02/i2Qj5y-fcxzK22T3cSsg-gg.jpg[/img][/collapse]</v>
      </c>
      <c r="H19" t="s">
        <v>296</v>
      </c>
      <c r="I19">
        <v>1</v>
      </c>
      <c r="J19">
        <v>0</v>
      </c>
    </row>
    <row r="20" spans="1:10" x14ac:dyDescent="0.2">
      <c r="A20" t="s">
        <v>356</v>
      </c>
      <c r="B20" t="s">
        <v>373</v>
      </c>
      <c r="C20" s="3" t="s">
        <v>295</v>
      </c>
      <c r="D20">
        <v>1</v>
      </c>
      <c r="E20">
        <v>12</v>
      </c>
      <c r="F20" cm="1">
        <f t="array" ref="F20">INDEX(lootrate_tbl!$C$2:$C$98,MATCH(调查点描述!I20&amp;调查点描述!J20,lootrate_tbl!$A$2:$A$98&amp;lootrate_tbl!$B$2:$B$98,0))</f>
        <v>1.35</v>
      </c>
      <c r="G20" t="str">
        <f t="shared" si="1"/>
        <v>[collapse=查看详细][img]./mon_202108/03/i2Qda2o-af06K2aT3cSsg-gg.jpg[/img][/collapse]</v>
      </c>
      <c r="H20" t="s">
        <v>294</v>
      </c>
      <c r="I20">
        <v>1</v>
      </c>
      <c r="J20">
        <v>0</v>
      </c>
    </row>
    <row r="21" spans="1:10" x14ac:dyDescent="0.2">
      <c r="A21" t="s">
        <v>356</v>
      </c>
      <c r="B21" t="s">
        <v>293</v>
      </c>
      <c r="C21" s="3" t="s">
        <v>292</v>
      </c>
      <c r="D21">
        <v>1</v>
      </c>
      <c r="E21">
        <v>24</v>
      </c>
      <c r="F21" cm="1">
        <f t="array" ref="F21">INDEX(lootrate_tbl!$C$2:$C$98,MATCH(调查点描述!I21&amp;调查点描述!J21,lootrate_tbl!$A$2:$A$98&amp;lootrate_tbl!$B$2:$B$98,0))</f>
        <v>1.35</v>
      </c>
      <c r="G21" t="str">
        <f t="shared" si="1"/>
        <v>[collapse=查看详细][img]./mon_202108/02/i2Qj5y-5dgnK21T3cSsg-gg.jpg[/img][/collapse]</v>
      </c>
      <c r="H21" t="s">
        <v>291</v>
      </c>
      <c r="I21">
        <v>1</v>
      </c>
      <c r="J21">
        <v>0</v>
      </c>
    </row>
    <row r="22" spans="1:10" x14ac:dyDescent="0.2">
      <c r="A22" t="s">
        <v>356</v>
      </c>
      <c r="B22" t="s">
        <v>290</v>
      </c>
      <c r="C22" s="3" t="s">
        <v>287</v>
      </c>
      <c r="D22">
        <v>1</v>
      </c>
      <c r="E22">
        <v>24</v>
      </c>
      <c r="F22" cm="1">
        <f t="array" ref="F22">INDEX(lootrate_tbl!$C$2:$C$98,MATCH(调查点描述!I22&amp;调查点描述!J22,lootrate_tbl!$A$2:$A$98&amp;lootrate_tbl!$B$2:$B$98,0))</f>
        <v>1.35</v>
      </c>
      <c r="G22" t="str">
        <f t="shared" si="1"/>
        <v>[collapse=查看详细][img]./mon_202108/02/i2Qj5y-dhxfK29T3cSsg-gg.jpg[/img][/collapse]</v>
      </c>
      <c r="H22" t="s">
        <v>289</v>
      </c>
      <c r="I22">
        <v>1</v>
      </c>
      <c r="J22">
        <v>0</v>
      </c>
    </row>
    <row r="23" spans="1:10" x14ac:dyDescent="0.2">
      <c r="A23" t="s">
        <v>356</v>
      </c>
      <c r="B23" t="s">
        <v>288</v>
      </c>
      <c r="C23" s="3" t="s">
        <v>287</v>
      </c>
      <c r="D23">
        <v>1</v>
      </c>
      <c r="E23">
        <v>24</v>
      </c>
      <c r="F23" cm="1">
        <f t="array" ref="F23">INDEX(lootrate_tbl!$C$2:$C$98,MATCH(调查点描述!I23&amp;调查点描述!J23,lootrate_tbl!$A$2:$A$98&amp;lootrate_tbl!$B$2:$B$98,0))</f>
        <v>1.35</v>
      </c>
      <c r="G23" t="str">
        <f t="shared" si="1"/>
        <v>[collapse=查看详细][img]./mon_202108/02/i2Qj5y-gxhrK25T3cSsg-gg.jpg[/img][/collapse]</v>
      </c>
      <c r="H23" t="s">
        <v>286</v>
      </c>
      <c r="I23">
        <v>1</v>
      </c>
      <c r="J23">
        <v>0</v>
      </c>
    </row>
    <row r="24" spans="1:10" x14ac:dyDescent="0.2">
      <c r="A24" t="s">
        <v>356</v>
      </c>
      <c r="B24" t="s">
        <v>370</v>
      </c>
      <c r="C24" s="3" t="s">
        <v>368</v>
      </c>
      <c r="D24">
        <v>1</v>
      </c>
      <c r="E24">
        <v>12</v>
      </c>
      <c r="F24" cm="1">
        <f t="array" ref="F24">INDEX(lootrate_tbl!$C$2:$C$98,MATCH(调查点描述!I24&amp;调查点描述!J24,lootrate_tbl!$A$2:$A$98&amp;lootrate_tbl!$B$2:$B$98,0))</f>
        <v>1.35</v>
      </c>
      <c r="G24" t="str">
        <f t="shared" si="1"/>
        <v>[collapse=查看详细][img]./mon_202108/03/i2Qda2o-a5lnK22T3cSsg-gg.jpg[/img][/collapse]</v>
      </c>
      <c r="H24" t="s">
        <v>285</v>
      </c>
      <c r="I24">
        <v>1</v>
      </c>
      <c r="J24">
        <v>0</v>
      </c>
    </row>
    <row r="25" spans="1:10" x14ac:dyDescent="0.2">
      <c r="A25" t="s">
        <v>356</v>
      </c>
      <c r="B25" t="s">
        <v>284</v>
      </c>
      <c r="C25" s="3" t="s">
        <v>283</v>
      </c>
      <c r="D25">
        <v>2</v>
      </c>
      <c r="E25">
        <v>24</v>
      </c>
      <c r="F25" cm="1">
        <f t="array" ref="F25">INDEX(lootrate_tbl!$C$2:$C$98,MATCH(调查点描述!I25&amp;调查点描述!J25,lootrate_tbl!$A$2:$A$98&amp;lootrate_tbl!$B$2:$B$98,0))</f>
        <v>1.35</v>
      </c>
      <c r="G25" t="str">
        <f t="shared" si="1"/>
        <v>[collapse=查看详细][img]./mon_202108/02/i2Qj5y-lcr8ZaT3cSsg-gg.jpg[/img][/collapse]</v>
      </c>
      <c r="H25" t="s">
        <v>282</v>
      </c>
      <c r="I25">
        <v>1</v>
      </c>
      <c r="J25">
        <v>0</v>
      </c>
    </row>
    <row r="26" spans="1:10" x14ac:dyDescent="0.2">
      <c r="A26" t="s">
        <v>356</v>
      </c>
      <c r="B26" t="s">
        <v>281</v>
      </c>
      <c r="C26" s="3" t="s">
        <v>280</v>
      </c>
      <c r="D26">
        <v>1</v>
      </c>
      <c r="E26">
        <v>24</v>
      </c>
      <c r="F26" cm="1">
        <f t="array" ref="F26">INDEX(lootrate_tbl!$C$2:$C$98,MATCH(调查点描述!I26&amp;调查点描述!J26,lootrate_tbl!$A$2:$A$98&amp;lootrate_tbl!$B$2:$B$98,0))</f>
        <v>1.35</v>
      </c>
      <c r="G26" t="str">
        <f t="shared" si="1"/>
        <v>[collapse=查看详细][img]./mon_202108/02/i2Qj5y-gv2zK20T3cSsg-gg.jpg[/img][/collapse]</v>
      </c>
      <c r="H26" t="s">
        <v>279</v>
      </c>
      <c r="I26">
        <v>1</v>
      </c>
      <c r="J26">
        <v>0</v>
      </c>
    </row>
    <row r="27" spans="1:10" x14ac:dyDescent="0.2">
      <c r="A27" t="s">
        <v>356</v>
      </c>
      <c r="B27" t="s">
        <v>278</v>
      </c>
      <c r="C27" s="3" t="s">
        <v>277</v>
      </c>
      <c r="D27">
        <v>1</v>
      </c>
      <c r="E27">
        <v>24</v>
      </c>
      <c r="F27" cm="1">
        <f t="array" ref="F27">INDEX(lootrate_tbl!$C$2:$C$98,MATCH(调查点描述!I27&amp;调查点描述!J27,lootrate_tbl!$A$2:$A$98&amp;lootrate_tbl!$B$2:$B$98,0))</f>
        <v>1.5</v>
      </c>
      <c r="G27" t="str">
        <f t="shared" si="1"/>
        <v>[collapse=查看详细][img]./mon_202108/02/i2Qj5y-i83jK2dT3cSsg-gg.jpg[/img][/collapse]</v>
      </c>
      <c r="H27" t="s">
        <v>276</v>
      </c>
      <c r="I27">
        <v>0</v>
      </c>
      <c r="J27">
        <v>1</v>
      </c>
    </row>
    <row r="28" spans="1:10" x14ac:dyDescent="0.2">
      <c r="A28" t="s">
        <v>356</v>
      </c>
      <c r="B28" t="s">
        <v>275</v>
      </c>
      <c r="C28" s="3" t="s">
        <v>274</v>
      </c>
      <c r="D28">
        <v>1</v>
      </c>
      <c r="E28">
        <v>24</v>
      </c>
      <c r="F28" cm="1">
        <f t="array" ref="F28">INDEX(lootrate_tbl!$C$2:$C$98,MATCH(调查点描述!I28&amp;调查点描述!J28,lootrate_tbl!$A$2:$A$98&amp;lootrate_tbl!$B$2:$B$98,0))</f>
        <v>1.35</v>
      </c>
      <c r="G28" t="str">
        <f t="shared" si="1"/>
        <v>[collapse=查看详细][img]./mon_202108/01/i2Qj5y-fk4Z2fT3cSwh-hs.jpg[/img][/collapse]</v>
      </c>
      <c r="H28" t="s">
        <v>273</v>
      </c>
      <c r="I28">
        <v>1</v>
      </c>
      <c r="J28">
        <v>0</v>
      </c>
    </row>
    <row r="29" spans="1:10" x14ac:dyDescent="0.2">
      <c r="A29" t="s">
        <v>356</v>
      </c>
      <c r="B29" t="s">
        <v>272</v>
      </c>
      <c r="C29" s="3" t="s">
        <v>271</v>
      </c>
      <c r="D29">
        <v>1</v>
      </c>
      <c r="E29">
        <v>24</v>
      </c>
      <c r="F29" cm="1">
        <f t="array" ref="F29">INDEX(lootrate_tbl!$C$2:$C$98,MATCH(调查点描述!I29&amp;调查点描述!J29,lootrate_tbl!$A$2:$A$98&amp;lootrate_tbl!$B$2:$B$98,0))</f>
        <v>1.35</v>
      </c>
      <c r="G29" t="str">
        <f t="shared" si="1"/>
        <v>[collapse=查看详细][img]./mon_202108/01/i2Qj5y-kl2rK1oT3cSsg-gg.jpg[/img][/collapse]</v>
      </c>
      <c r="H29" t="s">
        <v>270</v>
      </c>
      <c r="I29">
        <v>1</v>
      </c>
      <c r="J29">
        <v>0</v>
      </c>
    </row>
    <row r="30" spans="1:10" x14ac:dyDescent="0.2">
      <c r="A30" t="s">
        <v>356</v>
      </c>
      <c r="B30" t="s">
        <v>269</v>
      </c>
      <c r="C30" s="3" t="s">
        <v>268</v>
      </c>
      <c r="D30">
        <v>1</v>
      </c>
      <c r="E30">
        <v>24</v>
      </c>
      <c r="F30" cm="1">
        <f t="array" ref="F30">INDEX(lootrate_tbl!$C$2:$C$98,MATCH(调查点描述!I30&amp;调查点描述!J30,lootrate_tbl!$A$2:$A$98&amp;lootrate_tbl!$B$2:$B$98,0))</f>
        <v>1.35</v>
      </c>
      <c r="G30" t="str">
        <f t="shared" si="1"/>
        <v>[collapse=查看详细][img]./mon_202108/01/i2Qj5y-2u3vZeT3cSsg-gg.jpg[/img][/collapse]</v>
      </c>
      <c r="H30" t="s">
        <v>267</v>
      </c>
      <c r="I30">
        <v>1</v>
      </c>
      <c r="J30">
        <v>0</v>
      </c>
    </row>
    <row r="31" spans="1:10" x14ac:dyDescent="0.2">
      <c r="A31" t="s">
        <v>356</v>
      </c>
      <c r="B31" t="s">
        <v>266</v>
      </c>
      <c r="C31" s="3" t="s">
        <v>265</v>
      </c>
      <c r="D31">
        <v>1</v>
      </c>
      <c r="E31">
        <v>24</v>
      </c>
      <c r="F31" cm="1">
        <f t="array" ref="F31">INDEX(lootrate_tbl!$C$2:$C$98,MATCH(调查点描述!I31&amp;调查点描述!J31,lootrate_tbl!$A$2:$A$98&amp;lootrate_tbl!$B$2:$B$98,0))</f>
        <v>1.35</v>
      </c>
      <c r="G31" t="str">
        <f t="shared" si="1"/>
        <v>[collapse=查看详细][img]./mon_202108/01/i2Qj5y-8r9oZcT3cSsg-gg.jpg[/img][/collapse]</v>
      </c>
      <c r="H31" t="s">
        <v>264</v>
      </c>
      <c r="I31">
        <v>1</v>
      </c>
      <c r="J31">
        <v>0</v>
      </c>
    </row>
    <row r="32" spans="1:10" x14ac:dyDescent="0.2">
      <c r="A32" t="s">
        <v>356</v>
      </c>
      <c r="B32" t="s">
        <v>371</v>
      </c>
      <c r="C32" s="3" t="s">
        <v>367</v>
      </c>
      <c r="D32">
        <v>1</v>
      </c>
      <c r="E32">
        <v>12</v>
      </c>
      <c r="F32" cm="1">
        <f t="array" ref="F32">INDEX(lootrate_tbl!$C$2:$C$98,MATCH(调查点描述!I32&amp;调查点描述!J32,lootrate_tbl!$A$2:$A$98&amp;lootrate_tbl!$B$2:$B$98,0))</f>
        <v>1.35</v>
      </c>
      <c r="G32" t="str">
        <f t="shared" si="1"/>
        <v>[collapse=查看详细][img]./mon_202108/04/i2Qdg8i-h6pcZaT3cSsg-gg.jpg[/img][/collapse]</v>
      </c>
      <c r="H32" t="s">
        <v>263</v>
      </c>
      <c r="I32">
        <v>1</v>
      </c>
      <c r="J32">
        <v>0</v>
      </c>
    </row>
    <row r="33" spans="1:10" x14ac:dyDescent="0.2">
      <c r="A33" t="s">
        <v>356</v>
      </c>
      <c r="B33" t="s">
        <v>262</v>
      </c>
      <c r="C33" s="3" t="s">
        <v>261</v>
      </c>
      <c r="D33">
        <v>2</v>
      </c>
      <c r="E33">
        <v>24</v>
      </c>
      <c r="F33" cm="1">
        <f t="array" ref="F33">INDEX(lootrate_tbl!$C$2:$C$98,MATCH(调查点描述!I33&amp;调查点描述!J33,lootrate_tbl!$A$2:$A$98&amp;lootrate_tbl!$B$2:$B$98,0))</f>
        <v>1.35</v>
      </c>
      <c r="G33" t="str">
        <f t="shared" si="1"/>
        <v>[collapse=查看详细][img]./mon_202108/01/i2Qj5y-e6qhK23T3cSsg-gg.jpg[/img][/collapse]</v>
      </c>
      <c r="H33" t="s">
        <v>260</v>
      </c>
      <c r="I33">
        <v>1</v>
      </c>
      <c r="J33">
        <v>0</v>
      </c>
    </row>
    <row r="34" spans="1:10" x14ac:dyDescent="0.2">
      <c r="A34" t="s">
        <v>356</v>
      </c>
      <c r="B34" t="s">
        <v>259</v>
      </c>
      <c r="C34" s="3" t="s">
        <v>258</v>
      </c>
      <c r="D34">
        <v>3</v>
      </c>
      <c r="E34">
        <v>24</v>
      </c>
      <c r="F34" cm="1">
        <f t="array" ref="F34">INDEX(lootrate_tbl!$C$2:$C$98,MATCH(调查点描述!I34&amp;调查点描述!J34,lootrate_tbl!$A$2:$A$98&amp;lootrate_tbl!$B$2:$B$98,0))</f>
        <v>1.4</v>
      </c>
      <c r="G34" t="str">
        <f t="shared" si="1"/>
        <v>[collapse=查看详细][img]./mon_202108/01/i2Qj5y-2rj8Z28T3cSws-i1.jpg[/img][/collapse]</v>
      </c>
      <c r="H34" t="s">
        <v>257</v>
      </c>
      <c r="I34">
        <v>2</v>
      </c>
      <c r="J34">
        <v>1</v>
      </c>
    </row>
    <row r="35" spans="1:10" x14ac:dyDescent="0.2">
      <c r="A35" t="s">
        <v>356</v>
      </c>
      <c r="B35" t="s">
        <v>256</v>
      </c>
      <c r="C35" s="3" t="s">
        <v>255</v>
      </c>
      <c r="D35">
        <v>1</v>
      </c>
      <c r="E35">
        <v>24</v>
      </c>
      <c r="F35" cm="1">
        <f t="array" ref="F35">INDEX(lootrate_tbl!$C$2:$C$98,MATCH(调查点描述!I35&amp;调查点描述!J35,lootrate_tbl!$A$2:$A$98&amp;lootrate_tbl!$B$2:$B$98,0))</f>
        <v>1.5</v>
      </c>
      <c r="G35" t="str">
        <f t="shared" si="1"/>
        <v>[collapse=查看详细][img]./mon_202108/01/i2Qj5y-joqvZ29T3cSx0-ii.jpg[/img][/collapse]</v>
      </c>
      <c r="H35" t="s">
        <v>254</v>
      </c>
      <c r="I35">
        <v>0</v>
      </c>
      <c r="J35">
        <v>1</v>
      </c>
    </row>
    <row r="36" spans="1:10" x14ac:dyDescent="0.2">
      <c r="A36" t="s">
        <v>356</v>
      </c>
      <c r="B36" t="s">
        <v>253</v>
      </c>
      <c r="C36" s="3" t="s">
        <v>252</v>
      </c>
      <c r="D36">
        <v>3</v>
      </c>
      <c r="E36">
        <v>24</v>
      </c>
      <c r="F36" cm="1">
        <f t="array" ref="F36">INDEX(lootrate_tbl!$C$2:$C$98,MATCH(调查点描述!I36&amp;调查点描述!J36,lootrate_tbl!$A$2:$A$98&amp;lootrate_tbl!$B$2:$B$98,0))</f>
        <v>1.35</v>
      </c>
      <c r="G36" t="str">
        <f t="shared" si="1"/>
        <v>[collapse=查看详细][img]./mon_202108/01/i2Qj5y-c5esZ27T3cSwz-ij.jpg[/img][/collapse]</v>
      </c>
      <c r="H36" t="s">
        <v>251</v>
      </c>
      <c r="I36">
        <v>1</v>
      </c>
      <c r="J36">
        <v>0</v>
      </c>
    </row>
    <row r="37" spans="1:10" x14ac:dyDescent="0.2">
      <c r="A37" t="s">
        <v>356</v>
      </c>
      <c r="B37" t="s">
        <v>250</v>
      </c>
      <c r="C37" s="3" t="s">
        <v>249</v>
      </c>
      <c r="D37">
        <v>1</v>
      </c>
      <c r="E37">
        <v>24</v>
      </c>
      <c r="F37" cm="1">
        <f t="array" ref="F37">INDEX(lootrate_tbl!$C$2:$C$98,MATCH(调查点描述!I37&amp;调查点描述!J37,lootrate_tbl!$A$2:$A$98&amp;lootrate_tbl!$B$2:$B$98,0))</f>
        <v>1.35</v>
      </c>
      <c r="G37" t="str">
        <f t="shared" si="1"/>
        <v>[collapse=查看详细][img]./mon_202108/01/i2Qj5y-8iouZ23T3cSww-ih.jpg[/img][/collapse]</v>
      </c>
      <c r="H37" t="s">
        <v>248</v>
      </c>
      <c r="I37">
        <v>1</v>
      </c>
      <c r="J37">
        <v>0</v>
      </c>
    </row>
    <row r="38" spans="1:10" x14ac:dyDescent="0.2">
      <c r="A38" t="s">
        <v>356</v>
      </c>
      <c r="B38" t="s">
        <v>247</v>
      </c>
      <c r="C38" s="3" t="s">
        <v>246</v>
      </c>
      <c r="D38">
        <v>2</v>
      </c>
      <c r="E38">
        <v>24</v>
      </c>
      <c r="F38" cm="1">
        <f t="array" ref="F38">INDEX(lootrate_tbl!$C$2:$C$98,MATCH(调查点描述!I38&amp;调查点描述!J38,lootrate_tbl!$A$2:$A$98&amp;lootrate_tbl!$B$2:$B$98,0))</f>
        <v>1.425</v>
      </c>
      <c r="G38" t="str">
        <f t="shared" si="1"/>
        <v>[collapse=查看详细][img]./mon_202108/01/i2Qj5y-45jqZ24T3cSwx-ij.jpg[/img][/collapse]</v>
      </c>
      <c r="H38" t="s">
        <v>245</v>
      </c>
      <c r="I38">
        <v>1</v>
      </c>
      <c r="J38">
        <v>1</v>
      </c>
    </row>
    <row r="39" spans="1:10" x14ac:dyDescent="0.2">
      <c r="A39" t="s">
        <v>356</v>
      </c>
      <c r="B39" t="s">
        <v>244</v>
      </c>
      <c r="C39" s="3" t="s">
        <v>243</v>
      </c>
      <c r="D39">
        <v>1</v>
      </c>
      <c r="E39">
        <v>24</v>
      </c>
      <c r="F39" cm="1">
        <f t="array" ref="F39">INDEX(lootrate_tbl!$C$2:$C$98,MATCH(调查点描述!I39&amp;调查点描述!J39,lootrate_tbl!$A$2:$A$98&amp;lootrate_tbl!$B$2:$B$98,0))</f>
        <v>1.35</v>
      </c>
      <c r="G39" t="str">
        <f t="shared" si="1"/>
        <v>[collapse=查看详细][img]./mon_202108/01/i2Qj5y-fy74Z1sT3cSwy-ig.jpg[/img][/collapse]</v>
      </c>
      <c r="H39" t="s">
        <v>242</v>
      </c>
      <c r="I39">
        <v>1</v>
      </c>
      <c r="J39">
        <v>0</v>
      </c>
    </row>
    <row r="40" spans="1:10" x14ac:dyDescent="0.2">
      <c r="A40" t="s">
        <v>356</v>
      </c>
      <c r="B40" t="s">
        <v>372</v>
      </c>
      <c r="C40" s="3" t="s">
        <v>241</v>
      </c>
      <c r="D40">
        <v>1</v>
      </c>
      <c r="E40">
        <v>12</v>
      </c>
      <c r="F40" cm="1">
        <f t="array" ref="F40">INDEX(lootrate_tbl!$C$2:$C$98,MATCH(调查点描述!I40&amp;调查点描述!J40,lootrate_tbl!$A$2:$A$98&amp;lootrate_tbl!$B$2:$B$98,0))</f>
        <v>1.35</v>
      </c>
      <c r="G40" t="str">
        <f t="shared" si="1"/>
        <v>[collapse=查看详细][img]./mon_202108/03/i2Qcugp-icorK1qT3cSsg-gg.jpg[/img][/collapse]</v>
      </c>
      <c r="H40" t="s">
        <v>240</v>
      </c>
      <c r="I40">
        <v>1</v>
      </c>
      <c r="J40">
        <v>0</v>
      </c>
    </row>
    <row r="41" spans="1:10" x14ac:dyDescent="0.2">
      <c r="A41" t="s">
        <v>356</v>
      </c>
      <c r="B41" t="s">
        <v>239</v>
      </c>
      <c r="C41" s="3" t="s">
        <v>238</v>
      </c>
      <c r="D41">
        <v>1</v>
      </c>
      <c r="E41">
        <v>24</v>
      </c>
      <c r="F41" cm="1">
        <f t="array" ref="F41">INDEX(lootrate_tbl!$C$2:$C$98,MATCH(调查点描述!I41&amp;调查点描述!J41,lootrate_tbl!$A$2:$A$98&amp;lootrate_tbl!$B$2:$B$98,0))</f>
        <v>1.5</v>
      </c>
      <c r="G41" t="str">
        <f t="shared" si="1"/>
        <v>[collapse=查看详细][img]./mon_202108/16/i2Q175-56urK1wT3cSsg-gg.jpg[/img][/collapse]</v>
      </c>
      <c r="H41" t="s">
        <v>237</v>
      </c>
      <c r="I41">
        <v>0</v>
      </c>
      <c r="J41">
        <v>1</v>
      </c>
    </row>
    <row r="42" spans="1:10" x14ac:dyDescent="0.2">
      <c r="A42" t="s">
        <v>356</v>
      </c>
      <c r="B42" t="s">
        <v>236</v>
      </c>
      <c r="C42" s="3" t="s">
        <v>380</v>
      </c>
      <c r="D42">
        <v>1</v>
      </c>
      <c r="E42">
        <v>18</v>
      </c>
      <c r="F42" cm="1">
        <f t="array" ref="F42">INDEX(lootrate_tbl!$C$2:$C$98,MATCH(调查点描述!I42&amp;调查点描述!J42,lootrate_tbl!$A$2:$A$98&amp;lootrate_tbl!$B$2:$B$98,0))</f>
        <v>1.35</v>
      </c>
      <c r="G42" t="str">
        <f t="shared" si="1"/>
        <v>[collapse=查看详细][img]./mon_202108/02/i2Qcu4i-9tp1K1tT3cSsg-fi.jpg[/img][/collapse]</v>
      </c>
      <c r="H42" t="s">
        <v>235</v>
      </c>
      <c r="I42">
        <v>1</v>
      </c>
      <c r="J42">
        <v>0</v>
      </c>
    </row>
    <row r="43" spans="1:10" s="2" customFormat="1" ht="18" x14ac:dyDescent="0.2">
      <c r="A43" s="2" t="s">
        <v>354</v>
      </c>
      <c r="B43" s="2" t="s">
        <v>344</v>
      </c>
      <c r="C43" s="2" t="s">
        <v>343</v>
      </c>
      <c r="D43" s="2" t="s">
        <v>342</v>
      </c>
      <c r="E43" s="2" t="s">
        <v>717</v>
      </c>
      <c r="F43" s="2" t="s">
        <v>496</v>
      </c>
      <c r="G43" s="2" t="s">
        <v>341</v>
      </c>
      <c r="H43" s="2" t="s">
        <v>340</v>
      </c>
      <c r="I43" s="2" t="s">
        <v>549</v>
      </c>
      <c r="J43" s="2" t="s">
        <v>548</v>
      </c>
    </row>
    <row r="44" spans="1:10" x14ac:dyDescent="0.2">
      <c r="A44" t="s">
        <v>357</v>
      </c>
      <c r="B44" t="s">
        <v>234</v>
      </c>
      <c r="C44" s="3" t="s">
        <v>381</v>
      </c>
      <c r="D44">
        <v>1</v>
      </c>
      <c r="E44">
        <v>24</v>
      </c>
      <c r="F44" cm="1">
        <f t="array" ref="F44">INDEX(lootrate_tbl!$C$2:$C$98,MATCH(调查点描述!I44&amp;调查点描述!J44,lootrate_tbl!$A$2:$A$98&amp;lootrate_tbl!$B$2:$B$98,0))</f>
        <v>1.5</v>
      </c>
      <c r="G44" t="str">
        <f>"[collapse=查看详细][img]"&amp;REPLACE(H44,1,LEN("https://img.nga.178.com/attachments"),".")&amp;"[/img][/collapse]"</f>
        <v>[collapse=查看详细][img]./mon_202108/02/i2Qj5z-eewaK2hT3cSsg-gg.jpg[/img][/collapse]</v>
      </c>
      <c r="H44" t="s">
        <v>233</v>
      </c>
      <c r="I44">
        <v>0</v>
      </c>
      <c r="J44">
        <v>1</v>
      </c>
    </row>
    <row r="45" spans="1:10" x14ac:dyDescent="0.2">
      <c r="A45" t="s">
        <v>357</v>
      </c>
      <c r="B45" t="s">
        <v>232</v>
      </c>
      <c r="C45" s="3" t="s">
        <v>231</v>
      </c>
      <c r="D45">
        <v>1</v>
      </c>
      <c r="E45">
        <v>24</v>
      </c>
      <c r="F45" cm="1">
        <f t="array" ref="F45">INDEX(lootrate_tbl!$C$2:$C$98,MATCH(调查点描述!I45&amp;调查点描述!J45,lootrate_tbl!$A$2:$A$98&amp;lootrate_tbl!$B$2:$B$98,0))</f>
        <v>1.35</v>
      </c>
      <c r="G45" t="str">
        <f>"[collapse=查看详细][img]"&amp;REPLACE(H45,1,LEN("https://img.nga.178.com/attachments"),".")&amp;"[/img][/collapse]"</f>
        <v>[collapse=查看详细][img]./mon_202108/02/i2Qj5z-falaK25T3cSsg-gg.jpg[/img][/collapse]</v>
      </c>
      <c r="H45" t="s">
        <v>230</v>
      </c>
      <c r="I45">
        <v>1</v>
      </c>
      <c r="J45">
        <v>0</v>
      </c>
    </row>
    <row r="46" spans="1:10" x14ac:dyDescent="0.2">
      <c r="A46" t="s">
        <v>357</v>
      </c>
      <c r="B46" t="s">
        <v>374</v>
      </c>
      <c r="C46" s="3" t="s">
        <v>229</v>
      </c>
      <c r="D46">
        <v>1</v>
      </c>
      <c r="E46">
        <v>12</v>
      </c>
      <c r="F46" cm="1">
        <f t="array" ref="F46">INDEX(lootrate_tbl!$C$2:$C$98,MATCH(调查点描述!I46&amp;调查点描述!J46,lootrate_tbl!$A$2:$A$98&amp;lootrate_tbl!$B$2:$B$98,0))</f>
        <v>1.35</v>
      </c>
      <c r="G46" t="str">
        <f>"[collapse=查看详细][img]"&amp;REPLACE(H46,1,LEN("https://img.nga.178.com/attachments"),".")&amp;"[/img][/collapse]"</f>
        <v>[collapse=查看详细][img]./mon_202108/03/i2Qda2o-91tiZaT3cSsg-gg.jpg[/img][/collapse]</v>
      </c>
      <c r="H46" t="s">
        <v>228</v>
      </c>
      <c r="I46">
        <v>1</v>
      </c>
      <c r="J46">
        <v>0</v>
      </c>
    </row>
    <row r="47" spans="1:10" x14ac:dyDescent="0.2">
      <c r="A47" t="s">
        <v>357</v>
      </c>
      <c r="B47" t="s">
        <v>227</v>
      </c>
      <c r="C47" s="3" t="s">
        <v>226</v>
      </c>
      <c r="D47">
        <v>1</v>
      </c>
      <c r="E47">
        <v>24</v>
      </c>
      <c r="F47" cm="1">
        <f t="array" ref="F47">INDEX(lootrate_tbl!$C$2:$C$98,MATCH(调查点描述!I47&amp;调查点描述!J47,lootrate_tbl!$A$2:$A$98&amp;lootrate_tbl!$B$2:$B$98,0))</f>
        <v>1.35</v>
      </c>
      <c r="G47" t="str">
        <f>"[collapse=查看详细][img]"&amp;REPLACE(H47,1,LEN("https://img.nga.178.com/attachments"),".")&amp;"[/img][/collapse]"</f>
        <v>[collapse=查看详细][img]./mon_202108/02/i2Qj5z-f5ijK2hT3cSsg-gg.jpg[/img][/collapse]</v>
      </c>
      <c r="H47" t="s">
        <v>225</v>
      </c>
      <c r="I47">
        <v>1</v>
      </c>
      <c r="J47">
        <v>0</v>
      </c>
    </row>
    <row r="48" spans="1:10" x14ac:dyDescent="0.2">
      <c r="A48" t="s">
        <v>357</v>
      </c>
      <c r="B48" t="s">
        <v>224</v>
      </c>
      <c r="C48" s="3" t="s">
        <v>366</v>
      </c>
      <c r="D48">
        <v>1</v>
      </c>
      <c r="E48">
        <v>12</v>
      </c>
      <c r="F48" cm="1">
        <f t="array" ref="F48">INDEX(lootrate_tbl!$C$2:$C$98,MATCH(调查点描述!I48&amp;调查点描述!J48,lootrate_tbl!$A$2:$A$98&amp;lootrate_tbl!$B$2:$B$98,0))</f>
        <v>1.35</v>
      </c>
      <c r="I48">
        <v>1</v>
      </c>
      <c r="J48">
        <v>0</v>
      </c>
    </row>
    <row r="49" spans="1:10" s="2" customFormat="1" ht="18" x14ac:dyDescent="0.2">
      <c r="A49" s="2" t="s">
        <v>354</v>
      </c>
      <c r="B49" s="2" t="s">
        <v>344</v>
      </c>
      <c r="C49" s="2" t="s">
        <v>343</v>
      </c>
      <c r="D49" s="2" t="s">
        <v>342</v>
      </c>
      <c r="E49" s="2" t="s">
        <v>717</v>
      </c>
      <c r="F49" s="2" t="s">
        <v>496</v>
      </c>
      <c r="G49" s="2" t="s">
        <v>341</v>
      </c>
      <c r="H49" s="2" t="s">
        <v>340</v>
      </c>
      <c r="I49" s="2" t="s">
        <v>549</v>
      </c>
      <c r="J49" s="2" t="s">
        <v>548</v>
      </c>
    </row>
    <row r="50" spans="1:10" x14ac:dyDescent="0.2">
      <c r="A50" t="s">
        <v>358</v>
      </c>
      <c r="B50" t="s">
        <v>223</v>
      </c>
      <c r="C50" s="3" t="s">
        <v>222</v>
      </c>
      <c r="D50">
        <v>1</v>
      </c>
      <c r="E50">
        <v>24</v>
      </c>
      <c r="F50" cm="1">
        <f t="array" ref="F50">INDEX(lootrate_tbl!$C$2:$C$98,MATCH(调查点描述!I50&amp;调查点描述!J50,lootrate_tbl!$A$2:$A$98&amp;lootrate_tbl!$B$2:$B$98,0))</f>
        <v>1.35</v>
      </c>
      <c r="G50" t="str">
        <f t="shared" ref="G50:G66" si="2">"[collapse=查看详细][img]"&amp;REPLACE(H50,1,LEN("https://img.nga.178.com/attachments"),".")&amp;"[/img][/collapse]"</f>
        <v>[collapse=查看详细][img]./mon_202109/04/i2Qboeh-g0shZdT3cSsg-gg.jpg[/img][/collapse]</v>
      </c>
      <c r="H50" t="s">
        <v>221</v>
      </c>
      <c r="I50">
        <v>1</v>
      </c>
      <c r="J50">
        <v>0</v>
      </c>
    </row>
    <row r="51" spans="1:10" x14ac:dyDescent="0.2">
      <c r="A51" t="s">
        <v>358</v>
      </c>
      <c r="B51" t="s">
        <v>220</v>
      </c>
      <c r="C51" s="3" t="s">
        <v>219</v>
      </c>
      <c r="D51">
        <v>1</v>
      </c>
      <c r="E51">
        <v>24</v>
      </c>
      <c r="F51" cm="1">
        <f t="array" ref="F51">INDEX(lootrate_tbl!$C$2:$C$98,MATCH(调查点描述!I51&amp;调查点描述!J51,lootrate_tbl!$A$2:$A$98&amp;lootrate_tbl!$B$2:$B$98,0))</f>
        <v>1.35</v>
      </c>
      <c r="G51" t="str">
        <f t="shared" si="2"/>
        <v>[collapse=查看详细][img]./mon_202109/04/i2Quavt-hpbgZfT3cSsg-gg.jpg[/img][/collapse]</v>
      </c>
      <c r="H51" t="s">
        <v>218</v>
      </c>
      <c r="I51">
        <v>1</v>
      </c>
      <c r="J51">
        <v>0</v>
      </c>
    </row>
    <row r="52" spans="1:10" x14ac:dyDescent="0.2">
      <c r="A52" t="s">
        <v>358</v>
      </c>
      <c r="B52" t="s">
        <v>217</v>
      </c>
      <c r="C52" s="3" t="s">
        <v>216</v>
      </c>
      <c r="D52">
        <v>1</v>
      </c>
      <c r="E52">
        <v>24</v>
      </c>
      <c r="F52" cm="1">
        <f t="array" ref="F52">INDEX(lootrate_tbl!$C$2:$C$98,MATCH(调查点描述!I52&amp;调查点描述!J52,lootrate_tbl!$A$2:$A$98&amp;lootrate_tbl!$B$2:$B$98,0))</f>
        <v>1.35</v>
      </c>
      <c r="G52" t="str">
        <f t="shared" si="2"/>
        <v>[collapse=查看详细][img]./mon_202109/04/i2Quavs-eh2jZdT3cSsg-gg.jpg[/img][/collapse]</v>
      </c>
      <c r="H52" t="s">
        <v>215</v>
      </c>
      <c r="I52">
        <v>1</v>
      </c>
      <c r="J52">
        <v>0</v>
      </c>
    </row>
    <row r="53" spans="1:10" x14ac:dyDescent="0.2">
      <c r="A53" t="s">
        <v>358</v>
      </c>
      <c r="B53" t="s">
        <v>214</v>
      </c>
      <c r="C53" s="3" t="s">
        <v>213</v>
      </c>
      <c r="D53">
        <v>1</v>
      </c>
      <c r="E53">
        <v>24</v>
      </c>
      <c r="F53" cm="1">
        <f t="array" ref="F53">INDEX(lootrate_tbl!$C$2:$C$98,MATCH(调查点描述!I53&amp;调查点描述!J53,lootrate_tbl!$A$2:$A$98&amp;lootrate_tbl!$B$2:$B$98,0))</f>
        <v>1.35</v>
      </c>
      <c r="G53" t="str">
        <f t="shared" si="2"/>
        <v>[collapse=查看详细][img]./mon_202109/04/i2Quavr-cisvZhT3cSsg-gg.jpg[/img][/collapse]</v>
      </c>
      <c r="H53" t="s">
        <v>212</v>
      </c>
      <c r="I53">
        <v>1</v>
      </c>
      <c r="J53">
        <v>0</v>
      </c>
    </row>
    <row r="54" spans="1:10" x14ac:dyDescent="0.2">
      <c r="A54" t="s">
        <v>358</v>
      </c>
      <c r="B54" t="s">
        <v>211</v>
      </c>
      <c r="C54" s="3" t="s">
        <v>210</v>
      </c>
      <c r="D54">
        <v>1</v>
      </c>
      <c r="E54">
        <v>24</v>
      </c>
      <c r="F54" cm="1">
        <f t="array" ref="F54">INDEX(lootrate_tbl!$C$2:$C$98,MATCH(调查点描述!I54&amp;调查点描述!J54,lootrate_tbl!$A$2:$A$98&amp;lootrate_tbl!$B$2:$B$98,0))</f>
        <v>1.35</v>
      </c>
      <c r="G54" t="str">
        <f t="shared" si="2"/>
        <v>[collapse=查看详细][img]./mon_202109/04/i2Quavp-kya3ZgT3cSsg-gg.jpg[/img][/collapse]</v>
      </c>
      <c r="H54" t="s">
        <v>209</v>
      </c>
      <c r="I54">
        <v>1</v>
      </c>
      <c r="J54">
        <v>0</v>
      </c>
    </row>
    <row r="55" spans="1:10" x14ac:dyDescent="0.2">
      <c r="A55" t="s">
        <v>358</v>
      </c>
      <c r="B55" t="s">
        <v>208</v>
      </c>
      <c r="C55" s="3" t="s">
        <v>207</v>
      </c>
      <c r="D55">
        <v>3</v>
      </c>
      <c r="E55">
        <v>24</v>
      </c>
      <c r="F55" cm="1">
        <f t="array" ref="F55">INDEX(lootrate_tbl!$C$2:$C$98,MATCH(调查点描述!I55&amp;调查点描述!J55,lootrate_tbl!$A$2:$A$98&amp;lootrate_tbl!$B$2:$B$98,0))</f>
        <v>1.35</v>
      </c>
      <c r="G55" t="str">
        <f t="shared" si="2"/>
        <v>[collapse=查看详细][img]./mon_202109/05/i2Qj77-22paZbT3cSsg-gg.jpg[/img][/collapse]</v>
      </c>
      <c r="H55" t="s">
        <v>206</v>
      </c>
      <c r="I55">
        <v>1</v>
      </c>
      <c r="J55">
        <v>0</v>
      </c>
    </row>
    <row r="56" spans="1:10" x14ac:dyDescent="0.2">
      <c r="A56" t="s">
        <v>358</v>
      </c>
      <c r="B56" t="s">
        <v>205</v>
      </c>
      <c r="C56" s="3" t="s">
        <v>204</v>
      </c>
      <c r="D56">
        <v>1</v>
      </c>
      <c r="E56">
        <v>24</v>
      </c>
      <c r="F56" cm="1">
        <f t="array" ref="F56">INDEX(lootrate_tbl!$C$2:$C$98,MATCH(调查点描述!I56&amp;调查点描述!J56,lootrate_tbl!$A$2:$A$98&amp;lootrate_tbl!$B$2:$B$98,0))</f>
        <v>1.35</v>
      </c>
      <c r="G56" t="str">
        <f t="shared" si="2"/>
        <v>[collapse=查看详细][img]./mon_202109/04/i2Qboeg-9gdiZgT3cSsg-gg.jpg[/img][/collapse]</v>
      </c>
      <c r="H56" t="s">
        <v>203</v>
      </c>
      <c r="I56">
        <v>1</v>
      </c>
      <c r="J56">
        <v>0</v>
      </c>
    </row>
    <row r="57" spans="1:10" x14ac:dyDescent="0.2">
      <c r="A57" t="s">
        <v>358</v>
      </c>
      <c r="B57" t="s">
        <v>202</v>
      </c>
      <c r="C57" s="3" t="s">
        <v>201</v>
      </c>
      <c r="D57">
        <v>1</v>
      </c>
      <c r="E57">
        <v>24</v>
      </c>
      <c r="F57" cm="1">
        <f t="array" ref="F57">INDEX(lootrate_tbl!$C$2:$C$98,MATCH(调查点描述!I57&amp;调查点描述!J57,lootrate_tbl!$A$2:$A$98&amp;lootrate_tbl!$B$2:$B$98,0))</f>
        <v>1.35</v>
      </c>
      <c r="G57" t="str">
        <f t="shared" si="2"/>
        <v>[collapse=查看详细][img]./mon_202109/04/i2Quavn-9pwyZkT3cSsg-gg.jpg[/img][/collapse]</v>
      </c>
      <c r="H57" t="s">
        <v>200</v>
      </c>
      <c r="I57">
        <v>1</v>
      </c>
      <c r="J57">
        <v>0</v>
      </c>
    </row>
    <row r="58" spans="1:10" x14ac:dyDescent="0.2">
      <c r="A58" t="s">
        <v>358</v>
      </c>
      <c r="B58" t="s">
        <v>199</v>
      </c>
      <c r="C58" s="3" t="s">
        <v>198</v>
      </c>
      <c r="D58">
        <v>1</v>
      </c>
      <c r="E58">
        <v>24</v>
      </c>
      <c r="F58" cm="1">
        <f t="array" ref="F58">INDEX(lootrate_tbl!$C$2:$C$98,MATCH(调查点描述!I58&amp;调查点描述!J58,lootrate_tbl!$A$2:$A$98&amp;lootrate_tbl!$B$2:$B$98,0))</f>
        <v>1.35</v>
      </c>
      <c r="G58" t="str">
        <f t="shared" si="2"/>
        <v>[collapse=查看详细][img]./mon_202109/04/i2Quavm-4pjgZjT3cSsg-gg.jpg[/img][/collapse]</v>
      </c>
      <c r="H58" t="s">
        <v>197</v>
      </c>
      <c r="I58">
        <v>1</v>
      </c>
      <c r="J58">
        <v>0</v>
      </c>
    </row>
    <row r="59" spans="1:10" x14ac:dyDescent="0.2">
      <c r="A59" t="s">
        <v>358</v>
      </c>
      <c r="B59" t="s">
        <v>196</v>
      </c>
      <c r="C59" s="3" t="s">
        <v>195</v>
      </c>
      <c r="D59">
        <v>1</v>
      </c>
      <c r="E59">
        <v>24</v>
      </c>
      <c r="F59" cm="1">
        <f t="array" ref="F59">INDEX(lootrate_tbl!$C$2:$C$98,MATCH(调查点描述!I59&amp;调查点描述!J59,lootrate_tbl!$A$2:$A$98&amp;lootrate_tbl!$B$2:$B$98,0))</f>
        <v>1.35</v>
      </c>
      <c r="G59" t="str">
        <f t="shared" si="2"/>
        <v>[collapse=查看详细][img]./mon_202109/04/i2Quavk-dm76ZhT3cSsg-gg.jpg[/img][/collapse]</v>
      </c>
      <c r="H59" t="s">
        <v>194</v>
      </c>
      <c r="I59">
        <v>1</v>
      </c>
      <c r="J59">
        <v>0</v>
      </c>
    </row>
    <row r="60" spans="1:10" x14ac:dyDescent="0.2">
      <c r="A60" t="s">
        <v>358</v>
      </c>
      <c r="B60" t="s">
        <v>193</v>
      </c>
      <c r="C60" s="3" t="s">
        <v>192</v>
      </c>
      <c r="D60">
        <v>1</v>
      </c>
      <c r="E60">
        <v>24</v>
      </c>
      <c r="F60" cm="1">
        <f t="array" ref="F60">INDEX(lootrate_tbl!$C$2:$C$98,MATCH(调查点描述!I60&amp;调查点描述!J60,lootrate_tbl!$A$2:$A$98&amp;lootrate_tbl!$B$2:$B$98,0))</f>
        <v>1.5</v>
      </c>
      <c r="G60" t="str">
        <f t="shared" si="2"/>
        <v>[collapse=查看详细][img]./mon_202109/04/i2Qboeg-9y48ZkT3cSsg-gg.jpg[/img][/collapse]</v>
      </c>
      <c r="H60" t="s">
        <v>191</v>
      </c>
      <c r="I60">
        <v>0</v>
      </c>
      <c r="J60">
        <v>1</v>
      </c>
    </row>
    <row r="61" spans="1:10" x14ac:dyDescent="0.2">
      <c r="A61" t="s">
        <v>358</v>
      </c>
      <c r="B61" t="s">
        <v>493</v>
      </c>
      <c r="C61" s="3" t="s">
        <v>190</v>
      </c>
      <c r="D61">
        <v>1</v>
      </c>
      <c r="E61">
        <v>24</v>
      </c>
      <c r="F61" cm="1">
        <f t="array" ref="F61">INDEX(lootrate_tbl!$C$2:$C$98,MATCH(调查点描述!I61&amp;调查点描述!J61,lootrate_tbl!$A$2:$A$98&amp;lootrate_tbl!$B$2:$B$98,0))</f>
        <v>1.35</v>
      </c>
      <c r="G61" t="str">
        <f t="shared" si="2"/>
        <v>[collapse=查看详细][img]./mon_202109/04/i2Quavo-fa9rZiT3cSsg-gg.jpg[/img][/collapse]</v>
      </c>
      <c r="H61" t="s">
        <v>189</v>
      </c>
      <c r="I61">
        <v>1</v>
      </c>
      <c r="J61">
        <v>0</v>
      </c>
    </row>
    <row r="62" spans="1:10" x14ac:dyDescent="0.2">
      <c r="A62" t="s">
        <v>358</v>
      </c>
      <c r="B62" t="s">
        <v>494</v>
      </c>
      <c r="C62" s="3" t="s">
        <v>188</v>
      </c>
      <c r="D62">
        <v>1</v>
      </c>
      <c r="E62">
        <v>24</v>
      </c>
      <c r="F62" cm="1">
        <f t="array" ref="F62">INDEX(lootrate_tbl!$C$2:$C$98,MATCH(调查点描述!I62&amp;调查点描述!J62,lootrate_tbl!$A$2:$A$98&amp;lootrate_tbl!$B$2:$B$98,0))</f>
        <v>1.35</v>
      </c>
      <c r="G62" t="str">
        <f t="shared" si="2"/>
        <v>[collapse=查看详细][img]./mon_202109/04/i2Qv3op-a7j5ZdT3cSsg-gg.jpg[/img][/collapse]</v>
      </c>
      <c r="H62" t="s">
        <v>187</v>
      </c>
      <c r="I62">
        <v>1</v>
      </c>
      <c r="J62">
        <v>0</v>
      </c>
    </row>
    <row r="63" spans="1:10" x14ac:dyDescent="0.2">
      <c r="A63" t="s">
        <v>358</v>
      </c>
      <c r="B63" t="s">
        <v>186</v>
      </c>
      <c r="C63" s="3" t="s">
        <v>185</v>
      </c>
      <c r="D63">
        <v>5</v>
      </c>
      <c r="E63">
        <v>24</v>
      </c>
      <c r="F63" cm="1">
        <f t="array" ref="F63">INDEX(lootrate_tbl!$C$2:$C$98,MATCH(调查点描述!I63&amp;调查点描述!J63,lootrate_tbl!$A$2:$A$98&amp;lootrate_tbl!$B$2:$B$98,0))</f>
        <v>1.35</v>
      </c>
      <c r="G63" t="str">
        <f t="shared" si="2"/>
        <v>[collapse=查看详细][img]./mon_202109/04/i2Qboeg-4z0fZbT3cSsg-gg.jpg[/img][/collapse]</v>
      </c>
      <c r="H63" t="s">
        <v>184</v>
      </c>
      <c r="I63">
        <v>1</v>
      </c>
      <c r="J63">
        <v>0</v>
      </c>
    </row>
    <row r="64" spans="1:10" x14ac:dyDescent="0.2">
      <c r="A64" t="s">
        <v>358</v>
      </c>
      <c r="B64" t="s">
        <v>495</v>
      </c>
      <c r="C64" s="3" t="s">
        <v>183</v>
      </c>
      <c r="D64">
        <v>1</v>
      </c>
      <c r="E64">
        <v>24</v>
      </c>
      <c r="F64" cm="1">
        <f t="array" ref="F64">INDEX(lootrate_tbl!$C$2:$C$98,MATCH(调查点描述!I64&amp;调查点描述!J64,lootrate_tbl!$A$2:$A$98&amp;lootrate_tbl!$B$2:$B$98,0))</f>
        <v>1.35</v>
      </c>
      <c r="G64" t="str">
        <f t="shared" si="2"/>
        <v>[collapse=查看详细][img]./mon_202109/04/i2Qboeg-av87ZeT3cSsg-gg.jpg[/img][/collapse]</v>
      </c>
      <c r="H64" t="s">
        <v>182</v>
      </c>
      <c r="I64">
        <v>1</v>
      </c>
      <c r="J64">
        <v>0</v>
      </c>
    </row>
    <row r="65" spans="1:10" x14ac:dyDescent="0.2">
      <c r="A65" t="s">
        <v>358</v>
      </c>
      <c r="B65" t="s">
        <v>181</v>
      </c>
      <c r="C65" s="3" t="s">
        <v>180</v>
      </c>
      <c r="D65">
        <v>1</v>
      </c>
      <c r="E65">
        <v>24</v>
      </c>
      <c r="F65" cm="1">
        <f t="array" ref="F65">INDEX(lootrate_tbl!$C$2:$C$98,MATCH(调查点描述!I65&amp;调查点描述!J65,lootrate_tbl!$A$2:$A$98&amp;lootrate_tbl!$B$2:$B$98,0))</f>
        <v>1.35</v>
      </c>
      <c r="G65" t="str">
        <f t="shared" si="2"/>
        <v>[collapse=查看详细][img]./mon_202109/04/i2Qboeh-fronZgT3cSsg-gg.jpg[/img][/collapse]</v>
      </c>
      <c r="H65" t="s">
        <v>179</v>
      </c>
      <c r="I65">
        <v>1</v>
      </c>
      <c r="J65">
        <v>0</v>
      </c>
    </row>
    <row r="66" spans="1:10" x14ac:dyDescent="0.2">
      <c r="A66" t="s">
        <v>358</v>
      </c>
      <c r="B66" t="s">
        <v>178</v>
      </c>
      <c r="C66" s="3" t="s">
        <v>177</v>
      </c>
      <c r="D66">
        <v>2</v>
      </c>
      <c r="E66">
        <v>24</v>
      </c>
      <c r="F66" cm="1">
        <f t="array" ref="F66">INDEX(lootrate_tbl!$C$2:$C$98,MATCH(调查点描述!I66&amp;调查点描述!J66,lootrate_tbl!$A$2:$A$98&amp;lootrate_tbl!$B$2:$B$98,0))</f>
        <v>1.35</v>
      </c>
      <c r="G66" t="str">
        <f t="shared" si="2"/>
        <v>[collapse=查看详细][img]./mon_202109/04/i2Qboeh-hinlZcT3cSsg-gg.jpg[/img][/collapse]</v>
      </c>
      <c r="H66" t="s">
        <v>176</v>
      </c>
      <c r="I66">
        <v>1</v>
      </c>
      <c r="J66">
        <v>0</v>
      </c>
    </row>
    <row r="67" spans="1:10" x14ac:dyDescent="0.2">
      <c r="A67" t="s">
        <v>358</v>
      </c>
      <c r="B67" t="s">
        <v>345</v>
      </c>
      <c r="C67" s="3" t="s">
        <v>346</v>
      </c>
      <c r="D67">
        <v>1</v>
      </c>
      <c r="E67">
        <v>12</v>
      </c>
      <c r="F67" cm="1">
        <f t="array" ref="F67">INDEX(lootrate_tbl!$C$2:$C$98,MATCH(调查点描述!I67&amp;调查点描述!J67,lootrate_tbl!$A$2:$A$98&amp;lootrate_tbl!$B$2:$B$98,0))</f>
        <v>1.35</v>
      </c>
      <c r="I67">
        <v>1</v>
      </c>
      <c r="J67">
        <v>0</v>
      </c>
    </row>
    <row r="68" spans="1:10" x14ac:dyDescent="0.2">
      <c r="A68" t="s">
        <v>358</v>
      </c>
      <c r="B68" t="s">
        <v>347</v>
      </c>
      <c r="C68" s="3" t="s">
        <v>375</v>
      </c>
      <c r="D68">
        <v>1</v>
      </c>
      <c r="E68">
        <v>12</v>
      </c>
      <c r="F68" cm="1">
        <f t="array" ref="F68">INDEX(lootrate_tbl!$C$2:$C$98,MATCH(调查点描述!I68&amp;调查点描述!J68,lootrate_tbl!$A$2:$A$98&amp;lootrate_tbl!$B$2:$B$98,0))</f>
        <v>1.35</v>
      </c>
      <c r="I68">
        <v>1</v>
      </c>
      <c r="J68">
        <v>0</v>
      </c>
    </row>
    <row r="69" spans="1:10" s="2" customFormat="1" ht="18" x14ac:dyDescent="0.2">
      <c r="A69" s="2" t="s">
        <v>354</v>
      </c>
      <c r="B69" s="2" t="s">
        <v>344</v>
      </c>
      <c r="C69" s="2" t="s">
        <v>343</v>
      </c>
      <c r="D69" s="2" t="s">
        <v>342</v>
      </c>
      <c r="E69" s="2" t="s">
        <v>717</v>
      </c>
      <c r="F69" s="2" t="s">
        <v>496</v>
      </c>
      <c r="G69" s="2" t="s">
        <v>341</v>
      </c>
      <c r="H69" s="2" t="s">
        <v>340</v>
      </c>
      <c r="I69" s="2" t="s">
        <v>549</v>
      </c>
      <c r="J69" s="2" t="s">
        <v>548</v>
      </c>
    </row>
    <row r="70" spans="1:10" x14ac:dyDescent="0.2">
      <c r="A70" t="s">
        <v>359</v>
      </c>
      <c r="B70" t="s">
        <v>175</v>
      </c>
      <c r="C70" s="3" t="s">
        <v>174</v>
      </c>
      <c r="D70">
        <v>1</v>
      </c>
      <c r="E70">
        <v>24</v>
      </c>
      <c r="F70" cm="1">
        <f t="array" ref="F70">INDEX(lootrate_tbl!$C$2:$C$98,MATCH(调查点描述!I70&amp;调查点描述!J70,lootrate_tbl!$A$2:$A$98&amp;lootrate_tbl!$B$2:$B$98,0))</f>
        <v>1.35</v>
      </c>
      <c r="G70" t="str">
        <f t="shared" ref="G70:G95" si="3">"[collapse=查看详细][img]"&amp;REPLACE(H70,1,LEN("https://img.nga.178.com/attachments"),".")&amp;"[/img][/collapse]"</f>
        <v>[collapse=查看详细][img]./mon_202109/05/i2Qj77-8aioZiT3cSsg-gg.jpg[/img][/collapse]</v>
      </c>
      <c r="H70" t="s">
        <v>173</v>
      </c>
      <c r="I70">
        <v>1</v>
      </c>
      <c r="J70">
        <v>0</v>
      </c>
    </row>
    <row r="71" spans="1:10" x14ac:dyDescent="0.2">
      <c r="A71" t="s">
        <v>359</v>
      </c>
      <c r="B71" t="s">
        <v>172</v>
      </c>
      <c r="C71" s="3" t="s">
        <v>171</v>
      </c>
      <c r="D71">
        <v>1</v>
      </c>
      <c r="E71">
        <v>24</v>
      </c>
      <c r="F71" cm="1">
        <f t="array" ref="F71">INDEX(lootrate_tbl!$C$2:$C$98,MATCH(调查点描述!I71&amp;调查点描述!J71,lootrate_tbl!$A$2:$A$98&amp;lootrate_tbl!$B$2:$B$98,0))</f>
        <v>1.35</v>
      </c>
      <c r="G71" t="str">
        <f t="shared" si="3"/>
        <v>[collapse=查看详细][img]./mon_202109/05/i2Qj77-jjhzZcT3cSsg-gg.jpg[/img][/collapse]</v>
      </c>
      <c r="H71" t="s">
        <v>170</v>
      </c>
      <c r="I71">
        <v>1</v>
      </c>
      <c r="J71">
        <v>0</v>
      </c>
    </row>
    <row r="72" spans="1:10" x14ac:dyDescent="0.2">
      <c r="A72" t="s">
        <v>359</v>
      </c>
      <c r="B72" t="s">
        <v>169</v>
      </c>
      <c r="C72" s="3" t="s">
        <v>168</v>
      </c>
      <c r="D72">
        <v>2</v>
      </c>
      <c r="E72">
        <v>24</v>
      </c>
      <c r="F72" cm="1">
        <f t="array" ref="F72">INDEX(lootrate_tbl!$C$2:$C$98,MATCH(调查点描述!I72&amp;调查点描述!J72,lootrate_tbl!$A$2:$A$98&amp;lootrate_tbl!$B$2:$B$98,0))</f>
        <v>1.425</v>
      </c>
      <c r="G72" t="str">
        <f t="shared" si="3"/>
        <v>[collapse=查看详细][img]./mon_202109/05/i2Qj77-jcxgZcT3cSsg-gg.jpg[/img][/collapse]</v>
      </c>
      <c r="H72" t="s">
        <v>167</v>
      </c>
      <c r="I72">
        <v>1</v>
      </c>
      <c r="J72">
        <v>1</v>
      </c>
    </row>
    <row r="73" spans="1:10" x14ac:dyDescent="0.2">
      <c r="A73" t="s">
        <v>359</v>
      </c>
      <c r="B73" t="s">
        <v>166</v>
      </c>
      <c r="C73" s="3" t="s">
        <v>165</v>
      </c>
      <c r="D73">
        <v>2</v>
      </c>
      <c r="E73">
        <v>24</v>
      </c>
      <c r="F73" cm="1">
        <f t="array" ref="F73">INDEX(lootrate_tbl!$C$2:$C$98,MATCH(调查点描述!I73&amp;调查点描述!J73,lootrate_tbl!$A$2:$A$98&amp;lootrate_tbl!$B$2:$B$98,0))</f>
        <v>1.35</v>
      </c>
      <c r="G73" t="str">
        <f t="shared" si="3"/>
        <v>[collapse=查看详细][img]./mon_202109/05/i2Qj77-jz62ZdT3cSsg-gg.jpg[/img][/collapse]</v>
      </c>
      <c r="H73" t="s">
        <v>164</v>
      </c>
      <c r="I73">
        <v>1</v>
      </c>
      <c r="J73">
        <v>0</v>
      </c>
    </row>
    <row r="74" spans="1:10" x14ac:dyDescent="0.2">
      <c r="A74" t="s">
        <v>359</v>
      </c>
      <c r="B74" t="s">
        <v>163</v>
      </c>
      <c r="C74" s="3" t="s">
        <v>162</v>
      </c>
      <c r="D74">
        <v>1</v>
      </c>
      <c r="E74">
        <v>24</v>
      </c>
      <c r="F74" cm="1">
        <f t="array" ref="F74">INDEX(lootrate_tbl!$C$2:$C$98,MATCH(调查点描述!I74&amp;调查点描述!J74,lootrate_tbl!$A$2:$A$98&amp;lootrate_tbl!$B$2:$B$98,0))</f>
        <v>1.35</v>
      </c>
      <c r="G74" t="str">
        <f t="shared" si="3"/>
        <v>[collapse=查看详细][img]./mon_202109/05/i2Qj77-99ycZfT3cSsg-gg.jpg[/img][/collapse]</v>
      </c>
      <c r="H74" t="s">
        <v>161</v>
      </c>
      <c r="I74">
        <v>1</v>
      </c>
      <c r="J74">
        <v>0</v>
      </c>
    </row>
    <row r="75" spans="1:10" x14ac:dyDescent="0.2">
      <c r="A75" t="s">
        <v>359</v>
      </c>
      <c r="B75" t="s">
        <v>160</v>
      </c>
      <c r="C75" s="3" t="s">
        <v>159</v>
      </c>
      <c r="D75">
        <v>1</v>
      </c>
      <c r="E75">
        <v>24</v>
      </c>
      <c r="F75" cm="1">
        <f t="array" ref="F75">INDEX(lootrate_tbl!$C$2:$C$98,MATCH(调查点描述!I75&amp;调查点描述!J75,lootrate_tbl!$A$2:$A$98&amp;lootrate_tbl!$B$2:$B$98,0))</f>
        <v>1.35</v>
      </c>
      <c r="G75" t="str">
        <f t="shared" si="3"/>
        <v>[collapse=查看详细][img]./mon_202109/05/i2Qj77-kz69ZiT3cSsg-gg.jpg[/img][/collapse]</v>
      </c>
      <c r="H75" t="s">
        <v>158</v>
      </c>
      <c r="I75">
        <v>1</v>
      </c>
      <c r="J75">
        <v>0</v>
      </c>
    </row>
    <row r="76" spans="1:10" x14ac:dyDescent="0.2">
      <c r="A76" t="s">
        <v>359</v>
      </c>
      <c r="B76" t="s">
        <v>157</v>
      </c>
      <c r="C76" s="3" t="s">
        <v>156</v>
      </c>
      <c r="D76">
        <v>3</v>
      </c>
      <c r="E76">
        <v>24</v>
      </c>
      <c r="F76" cm="1">
        <f t="array" ref="F76">INDEX(lootrate_tbl!$C$2:$C$98,MATCH(调查点描述!I76&amp;调查点描述!J76,lootrate_tbl!$A$2:$A$98&amp;lootrate_tbl!$B$2:$B$98,0))</f>
        <v>1.35</v>
      </c>
      <c r="G76" t="str">
        <f t="shared" si="3"/>
        <v>[collapse=查看详细][img]./mon_202109/05/i2Qj77-hvekZkT3cSsg-gg.jpg[/img][/collapse]</v>
      </c>
      <c r="H76" t="s">
        <v>155</v>
      </c>
      <c r="I76">
        <v>1</v>
      </c>
      <c r="J76">
        <v>0</v>
      </c>
    </row>
    <row r="77" spans="1:10" x14ac:dyDescent="0.2">
      <c r="A77" t="s">
        <v>359</v>
      </c>
      <c r="B77" t="s">
        <v>154</v>
      </c>
      <c r="C77" s="3" t="s">
        <v>153</v>
      </c>
      <c r="D77">
        <v>2</v>
      </c>
      <c r="E77">
        <v>24</v>
      </c>
      <c r="F77" cm="1">
        <f t="array" ref="F77">INDEX(lootrate_tbl!$C$2:$C$98,MATCH(调查点描述!I77&amp;调查点描述!J77,lootrate_tbl!$A$2:$A$98&amp;lootrate_tbl!$B$2:$B$98,0))</f>
        <v>1.35</v>
      </c>
      <c r="G77" t="str">
        <f t="shared" si="3"/>
        <v>[collapse=查看详细][img]./mon_202109/05/i2Qj77-gozhZfT3cSsg-gg.jpg[/img][/collapse]</v>
      </c>
      <c r="H77" t="s">
        <v>152</v>
      </c>
      <c r="I77">
        <v>1</v>
      </c>
      <c r="J77">
        <v>0</v>
      </c>
    </row>
    <row r="78" spans="1:10" x14ac:dyDescent="0.2">
      <c r="A78" t="s">
        <v>359</v>
      </c>
      <c r="B78" t="s">
        <v>151</v>
      </c>
      <c r="C78" s="3" t="s">
        <v>150</v>
      </c>
      <c r="D78">
        <v>2</v>
      </c>
      <c r="E78">
        <v>24</v>
      </c>
      <c r="F78" cm="1">
        <f t="array" ref="F78">INDEX(lootrate_tbl!$C$2:$C$98,MATCH(调查点描述!I78&amp;调查点描述!J78,lootrate_tbl!$A$2:$A$98&amp;lootrate_tbl!$B$2:$B$98,0))</f>
        <v>1.35</v>
      </c>
      <c r="G78" t="str">
        <f t="shared" si="3"/>
        <v>[collapse=查看详细][img]./mon_202109/05/i2Qj77-eqqqZbT3cSsg-gg.jpg[/img][/collapse]</v>
      </c>
      <c r="H78" t="s">
        <v>149</v>
      </c>
      <c r="I78">
        <v>1</v>
      </c>
      <c r="J78">
        <v>0</v>
      </c>
    </row>
    <row r="79" spans="1:10" x14ac:dyDescent="0.2">
      <c r="A79" t="s">
        <v>359</v>
      </c>
      <c r="B79" t="s">
        <v>148</v>
      </c>
      <c r="C79" s="3" t="s">
        <v>147</v>
      </c>
      <c r="D79">
        <v>1</v>
      </c>
      <c r="E79">
        <v>24</v>
      </c>
      <c r="F79" cm="1">
        <f t="array" ref="F79">INDEX(lootrate_tbl!$C$2:$C$98,MATCH(调查点描述!I79&amp;调查点描述!J79,lootrate_tbl!$A$2:$A$98&amp;lootrate_tbl!$B$2:$B$98,0))</f>
        <v>1.35</v>
      </c>
      <c r="G79" t="str">
        <f t="shared" si="3"/>
        <v>[collapse=查看详细][img]./mon_202109/05/i2Qj77-krpdZbT3cSsg-gg.jpg[/img][/collapse]</v>
      </c>
      <c r="H79" t="s">
        <v>146</v>
      </c>
      <c r="I79">
        <v>1</v>
      </c>
      <c r="J79">
        <v>0</v>
      </c>
    </row>
    <row r="80" spans="1:10" x14ac:dyDescent="0.2">
      <c r="A80" t="s">
        <v>359</v>
      </c>
      <c r="B80" t="s">
        <v>145</v>
      </c>
      <c r="C80" s="3" t="s">
        <v>144</v>
      </c>
      <c r="D80">
        <v>2</v>
      </c>
      <c r="E80">
        <v>24</v>
      </c>
      <c r="F80" cm="1">
        <f t="array" ref="F80">INDEX(lootrate_tbl!$C$2:$C$98,MATCH(调查点描述!I80&amp;调查点描述!J80,lootrate_tbl!$A$2:$A$98&amp;lootrate_tbl!$B$2:$B$98,0))</f>
        <v>1.35</v>
      </c>
      <c r="G80" t="str">
        <f t="shared" si="3"/>
        <v>[collapse=查看详细][img]./mon_202109/05/i2Qj77-6btoZcT3cSsg-gg.jpg[/img][/collapse]</v>
      </c>
      <c r="H80" t="s">
        <v>143</v>
      </c>
      <c r="I80">
        <v>1</v>
      </c>
      <c r="J80">
        <v>0</v>
      </c>
    </row>
    <row r="81" spans="1:10" x14ac:dyDescent="0.2">
      <c r="A81" t="s">
        <v>359</v>
      </c>
      <c r="B81" t="s">
        <v>142</v>
      </c>
      <c r="C81" s="3" t="s">
        <v>141</v>
      </c>
      <c r="D81">
        <v>2</v>
      </c>
      <c r="E81">
        <v>24</v>
      </c>
      <c r="F81" cm="1">
        <f t="array" ref="F81">INDEX(lootrate_tbl!$C$2:$C$98,MATCH(调查点描述!I81&amp;调查点描述!J81,lootrate_tbl!$A$2:$A$98&amp;lootrate_tbl!$B$2:$B$98,0))</f>
        <v>1.35</v>
      </c>
      <c r="G81" t="str">
        <f t="shared" si="3"/>
        <v>[collapse=查看详细][img]./mon_202109/05/i2Qj77-dy4mZcT3cSsg-gg.jpg[/img][/collapse]</v>
      </c>
      <c r="H81" t="s">
        <v>140</v>
      </c>
      <c r="I81">
        <v>1</v>
      </c>
      <c r="J81">
        <v>0</v>
      </c>
    </row>
    <row r="82" spans="1:10" x14ac:dyDescent="0.2">
      <c r="A82" t="s">
        <v>359</v>
      </c>
      <c r="B82" t="s">
        <v>139</v>
      </c>
      <c r="C82" s="3" t="s">
        <v>138</v>
      </c>
      <c r="D82">
        <v>2</v>
      </c>
      <c r="E82">
        <v>24</v>
      </c>
      <c r="F82" cm="1">
        <f t="array" ref="F82">INDEX(lootrate_tbl!$C$2:$C$98,MATCH(调查点描述!I82&amp;调查点描述!J82,lootrate_tbl!$A$2:$A$98&amp;lootrate_tbl!$B$2:$B$98,0))</f>
        <v>1.35</v>
      </c>
      <c r="G82" t="str">
        <f t="shared" si="3"/>
        <v>[collapse=查看详细][img]./mon_202109/05/i2Qj77-1s89ZeT3cSsg-gg.jpg[/img][/collapse]</v>
      </c>
      <c r="H82" t="s">
        <v>137</v>
      </c>
      <c r="I82">
        <v>1</v>
      </c>
      <c r="J82">
        <v>0</v>
      </c>
    </row>
    <row r="83" spans="1:10" x14ac:dyDescent="0.2">
      <c r="A83" t="s">
        <v>359</v>
      </c>
      <c r="B83" t="s">
        <v>136</v>
      </c>
      <c r="C83" s="3" t="s">
        <v>135</v>
      </c>
      <c r="D83">
        <v>1</v>
      </c>
      <c r="E83">
        <v>24</v>
      </c>
      <c r="F83" cm="1">
        <f t="array" ref="F83">INDEX(lootrate_tbl!$C$2:$C$98,MATCH(调查点描述!I83&amp;调查点描述!J83,lootrate_tbl!$A$2:$A$98&amp;lootrate_tbl!$B$2:$B$98,0))</f>
        <v>1.35</v>
      </c>
      <c r="G83" t="str">
        <f t="shared" si="3"/>
        <v>[collapse=查看详细][img]./mon_202109/05/i2Qj77-hy6kZeT3cSsg-gg.jpg[/img][/collapse]</v>
      </c>
      <c r="H83" t="s">
        <v>134</v>
      </c>
      <c r="I83">
        <v>1</v>
      </c>
      <c r="J83">
        <v>0</v>
      </c>
    </row>
    <row r="84" spans="1:10" x14ac:dyDescent="0.2">
      <c r="A84" t="s">
        <v>359</v>
      </c>
      <c r="B84" t="s">
        <v>133</v>
      </c>
      <c r="C84" s="3" t="s">
        <v>132</v>
      </c>
      <c r="D84">
        <v>2</v>
      </c>
      <c r="E84">
        <v>24</v>
      </c>
      <c r="F84" cm="1">
        <f t="array" ref="F84">INDEX(lootrate_tbl!$C$2:$C$98,MATCH(调查点描述!I84&amp;调查点描述!J84,lootrate_tbl!$A$2:$A$98&amp;lootrate_tbl!$B$2:$B$98,0))</f>
        <v>1.35</v>
      </c>
      <c r="G84" t="str">
        <f t="shared" si="3"/>
        <v>[collapse=查看详细][img]./mon_202109/05/i2Qj77-7usvZgT3cSsg-gg.jpg[/img][/collapse]</v>
      </c>
      <c r="H84" t="s">
        <v>131</v>
      </c>
      <c r="I84">
        <v>1</v>
      </c>
      <c r="J84">
        <v>0</v>
      </c>
    </row>
    <row r="85" spans="1:10" x14ac:dyDescent="0.2">
      <c r="A85" t="s">
        <v>359</v>
      </c>
      <c r="B85" t="s">
        <v>130</v>
      </c>
      <c r="C85" s="3" t="s">
        <v>129</v>
      </c>
      <c r="D85">
        <v>3</v>
      </c>
      <c r="E85">
        <v>24</v>
      </c>
      <c r="F85" cm="1">
        <f t="array" ref="F85">INDEX(lootrate_tbl!$C$2:$C$98,MATCH(调查点描述!I85&amp;调查点描述!J85,lootrate_tbl!$A$2:$A$98&amp;lootrate_tbl!$B$2:$B$98,0))</f>
        <v>1.4</v>
      </c>
      <c r="G85" t="str">
        <f t="shared" si="3"/>
        <v>[collapse=查看详细][img]./mon_202109/05/i2Qj77-8tylZeT3cSsg-gg.jpg[/img][/collapse]</v>
      </c>
      <c r="H85" t="s">
        <v>128</v>
      </c>
      <c r="I85">
        <v>2</v>
      </c>
      <c r="J85">
        <v>1</v>
      </c>
    </row>
    <row r="86" spans="1:10" x14ac:dyDescent="0.2">
      <c r="A86" t="s">
        <v>359</v>
      </c>
      <c r="B86" t="s">
        <v>127</v>
      </c>
      <c r="C86" s="3" t="s">
        <v>126</v>
      </c>
      <c r="D86">
        <v>3</v>
      </c>
      <c r="E86">
        <v>24</v>
      </c>
      <c r="F86" cm="1">
        <f t="array" ref="F86">INDEX(lootrate_tbl!$C$2:$C$98,MATCH(调查点描述!I86&amp;调查点描述!J86,lootrate_tbl!$A$2:$A$98&amp;lootrate_tbl!$B$2:$B$98,0))</f>
        <v>1.35</v>
      </c>
      <c r="G86" t="str">
        <f t="shared" si="3"/>
        <v>[collapse=查看详细][img]./mon_202109/05/i2Qj77-hhmxZfT3cSsg-gg.jpg[/img][/collapse]</v>
      </c>
      <c r="H86" t="s">
        <v>125</v>
      </c>
      <c r="I86">
        <v>1</v>
      </c>
      <c r="J86">
        <v>0</v>
      </c>
    </row>
    <row r="87" spans="1:10" x14ac:dyDescent="0.2">
      <c r="A87" t="s">
        <v>359</v>
      </c>
      <c r="B87" t="s">
        <v>124</v>
      </c>
      <c r="C87" s="3" t="s">
        <v>123</v>
      </c>
      <c r="D87">
        <v>1</v>
      </c>
      <c r="E87">
        <v>24</v>
      </c>
      <c r="F87" cm="1">
        <f t="array" ref="F87">INDEX(lootrate_tbl!$C$2:$C$98,MATCH(调查点描述!I87&amp;调查点描述!J87,lootrate_tbl!$A$2:$A$98&amp;lootrate_tbl!$B$2:$B$98,0))</f>
        <v>1.35</v>
      </c>
      <c r="G87" t="str">
        <f t="shared" si="3"/>
        <v>[collapse=查看详细][img]./mon_202109/05/i2Qj77-1x5cZkT3cSsg-gg.jpg[/img][/collapse]</v>
      </c>
      <c r="H87" t="s">
        <v>122</v>
      </c>
      <c r="I87">
        <v>1</v>
      </c>
      <c r="J87">
        <v>0</v>
      </c>
    </row>
    <row r="88" spans="1:10" x14ac:dyDescent="0.2">
      <c r="A88" t="s">
        <v>359</v>
      </c>
      <c r="B88" t="s">
        <v>121</v>
      </c>
      <c r="C88" s="3" t="s">
        <v>120</v>
      </c>
      <c r="D88">
        <v>1</v>
      </c>
      <c r="E88">
        <v>24</v>
      </c>
      <c r="F88" cm="1">
        <f t="array" ref="F88">INDEX(lootrate_tbl!$C$2:$C$98,MATCH(调查点描述!I88&amp;调查点描述!J88,lootrate_tbl!$A$2:$A$98&amp;lootrate_tbl!$B$2:$B$98,0))</f>
        <v>1.35</v>
      </c>
      <c r="G88" t="str">
        <f t="shared" si="3"/>
        <v>[collapse=查看详细][img]./mon_202109/05/i2Qj77-bqlwZkT3cSsg-gg.jpg[/img][/collapse]</v>
      </c>
      <c r="H88" t="s">
        <v>119</v>
      </c>
      <c r="I88">
        <v>1</v>
      </c>
      <c r="J88">
        <v>0</v>
      </c>
    </row>
    <row r="89" spans="1:10" x14ac:dyDescent="0.2">
      <c r="A89" t="s">
        <v>359</v>
      </c>
      <c r="B89" t="s">
        <v>118</v>
      </c>
      <c r="C89" s="3" t="s">
        <v>117</v>
      </c>
      <c r="D89">
        <v>1</v>
      </c>
      <c r="E89">
        <v>24</v>
      </c>
      <c r="F89" cm="1">
        <f t="array" ref="F89">INDEX(lootrate_tbl!$C$2:$C$98,MATCH(调查点描述!I89&amp;调查点描述!J89,lootrate_tbl!$A$2:$A$98&amp;lootrate_tbl!$B$2:$B$98,0))</f>
        <v>1.35</v>
      </c>
      <c r="G89" t="str">
        <f t="shared" si="3"/>
        <v>[collapse=查看详细][img]./mon_202109/05/i2Qj77-fmvbZjT3cSsg-gg.jpg[/img][/collapse]</v>
      </c>
      <c r="H89" t="s">
        <v>116</v>
      </c>
      <c r="I89">
        <v>1</v>
      </c>
      <c r="J89">
        <v>0</v>
      </c>
    </row>
    <row r="90" spans="1:10" x14ac:dyDescent="0.2">
      <c r="A90" t="s">
        <v>359</v>
      </c>
      <c r="B90" t="s">
        <v>115</v>
      </c>
      <c r="C90" s="3" t="s">
        <v>114</v>
      </c>
      <c r="D90">
        <v>1</v>
      </c>
      <c r="E90">
        <v>24</v>
      </c>
      <c r="F90" cm="1">
        <f t="array" ref="F90">INDEX(lootrate_tbl!$C$2:$C$98,MATCH(调查点描述!I90&amp;调查点描述!J90,lootrate_tbl!$A$2:$A$98&amp;lootrate_tbl!$B$2:$B$98,0))</f>
        <v>1.35</v>
      </c>
      <c r="G90" t="str">
        <f t="shared" si="3"/>
        <v>[collapse=查看详细][img]./mon_202109/05/i2Qj77-hslgZgT3cSsg-gg.jpg[/img][/collapse]</v>
      </c>
      <c r="H90" s="4" t="s">
        <v>417</v>
      </c>
      <c r="I90">
        <v>1</v>
      </c>
      <c r="J90">
        <v>0</v>
      </c>
    </row>
    <row r="91" spans="1:10" x14ac:dyDescent="0.2">
      <c r="A91" t="s">
        <v>359</v>
      </c>
      <c r="B91" t="s">
        <v>113</v>
      </c>
      <c r="C91" s="3" t="s">
        <v>112</v>
      </c>
      <c r="D91">
        <v>1</v>
      </c>
      <c r="E91">
        <v>24</v>
      </c>
      <c r="F91" cm="1">
        <f t="array" ref="F91">INDEX(lootrate_tbl!$C$2:$C$98,MATCH(调查点描述!I91&amp;调查点描述!J91,lootrate_tbl!$A$2:$A$98&amp;lootrate_tbl!$B$2:$B$98,0))</f>
        <v>1.35</v>
      </c>
      <c r="G91" t="str">
        <f t="shared" si="3"/>
        <v>[collapse=查看详细][img]./mon_202109/05/i2Qbsxh-h1eqZhT3cSsg-gg.jpg[/img][/collapse]</v>
      </c>
      <c r="H91" t="s">
        <v>111</v>
      </c>
      <c r="I91">
        <v>1</v>
      </c>
      <c r="J91">
        <v>0</v>
      </c>
    </row>
    <row r="92" spans="1:10" x14ac:dyDescent="0.2">
      <c r="A92" t="s">
        <v>359</v>
      </c>
      <c r="B92" t="s">
        <v>110</v>
      </c>
      <c r="C92" s="3" t="s">
        <v>109</v>
      </c>
      <c r="D92">
        <v>2</v>
      </c>
      <c r="E92">
        <v>24</v>
      </c>
      <c r="F92" cm="1">
        <f t="array" ref="F92">INDEX(lootrate_tbl!$C$2:$C$98,MATCH(调查点描述!I92&amp;调查点描述!J92,lootrate_tbl!$A$2:$A$98&amp;lootrate_tbl!$B$2:$B$98,0))</f>
        <v>1.35</v>
      </c>
      <c r="G92" t="str">
        <f t="shared" si="3"/>
        <v>[collapse=查看详细][img]./mon_202109/05/i2Qj77-3x8tZiT3cSsg-gg.jpg[/img][/collapse]</v>
      </c>
      <c r="H92" t="s">
        <v>108</v>
      </c>
      <c r="I92">
        <v>1</v>
      </c>
      <c r="J92">
        <v>0</v>
      </c>
    </row>
    <row r="93" spans="1:10" x14ac:dyDescent="0.2">
      <c r="A93" t="s">
        <v>359</v>
      </c>
      <c r="B93" t="s">
        <v>107</v>
      </c>
      <c r="C93" s="3" t="s">
        <v>106</v>
      </c>
      <c r="D93">
        <v>3</v>
      </c>
      <c r="E93">
        <v>24</v>
      </c>
      <c r="F93" cm="1">
        <f t="array" ref="F93">INDEX(lootrate_tbl!$C$2:$C$98,MATCH(调查点描述!I93&amp;调查点描述!J93,lootrate_tbl!$A$2:$A$98&amp;lootrate_tbl!$B$2:$B$98,0))</f>
        <v>1.35</v>
      </c>
      <c r="G93" t="str">
        <f t="shared" si="3"/>
        <v>[collapse=查看详细][img]./mon_202109/05/i2Qj77-jrqZeT3cSsg-gg.jpg[/img][/collapse]</v>
      </c>
      <c r="H93" t="s">
        <v>105</v>
      </c>
      <c r="I93">
        <v>1</v>
      </c>
      <c r="J93">
        <v>0</v>
      </c>
    </row>
    <row r="94" spans="1:10" x14ac:dyDescent="0.2">
      <c r="A94" t="s">
        <v>359</v>
      </c>
      <c r="B94" t="s">
        <v>104</v>
      </c>
      <c r="C94" s="3" t="s">
        <v>103</v>
      </c>
      <c r="D94">
        <v>2</v>
      </c>
      <c r="E94">
        <v>24</v>
      </c>
      <c r="F94" cm="1">
        <f t="array" ref="F94">INDEX(lootrate_tbl!$C$2:$C$98,MATCH(调查点描述!I94&amp;调查点描述!J94,lootrate_tbl!$A$2:$A$98&amp;lootrate_tbl!$B$2:$B$98,0))</f>
        <v>1.35</v>
      </c>
      <c r="G94" t="str">
        <f t="shared" si="3"/>
        <v>[collapse=查看详细][img]./mon_202109/05/i2Qj77-9f31ZcT3cSsg-gg.jpg[/img][/collapse]</v>
      </c>
      <c r="H94" t="s">
        <v>102</v>
      </c>
      <c r="I94">
        <v>1</v>
      </c>
      <c r="J94">
        <v>0</v>
      </c>
    </row>
    <row r="95" spans="1:10" x14ac:dyDescent="0.2">
      <c r="A95" t="s">
        <v>359</v>
      </c>
      <c r="B95" t="s">
        <v>101</v>
      </c>
      <c r="C95" s="3" t="s">
        <v>100</v>
      </c>
      <c r="D95">
        <v>1</v>
      </c>
      <c r="E95">
        <v>24</v>
      </c>
      <c r="F95" cm="1">
        <f t="array" ref="F95">INDEX(lootrate_tbl!$C$2:$C$98,MATCH(调查点描述!I95&amp;调查点描述!J95,lootrate_tbl!$A$2:$A$98&amp;lootrate_tbl!$B$2:$B$98,0))</f>
        <v>1.35</v>
      </c>
      <c r="G95" t="str">
        <f t="shared" si="3"/>
        <v>[collapse=查看详细][img]./mon_202109/05/i2Qj77-gadqZdT3cSsg-gg.jpg[/img][/collapse]</v>
      </c>
      <c r="H95" t="s">
        <v>99</v>
      </c>
      <c r="I95">
        <v>1</v>
      </c>
      <c r="J95">
        <v>0</v>
      </c>
    </row>
    <row r="96" spans="1:10" x14ac:dyDescent="0.2">
      <c r="A96" t="s">
        <v>359</v>
      </c>
      <c r="B96" t="s">
        <v>348</v>
      </c>
      <c r="C96" s="3" t="s">
        <v>349</v>
      </c>
      <c r="D96">
        <v>1</v>
      </c>
      <c r="E96">
        <v>12</v>
      </c>
      <c r="F96" cm="1">
        <f t="array" ref="F96">INDEX(lootrate_tbl!$C$2:$C$98,MATCH(调查点描述!I96&amp;调查点描述!J96,lootrate_tbl!$A$2:$A$98&amp;lootrate_tbl!$B$2:$B$98,0))</f>
        <v>1.35</v>
      </c>
      <c r="I96">
        <v>1</v>
      </c>
      <c r="J96">
        <v>0</v>
      </c>
    </row>
    <row r="97" spans="1:10" x14ac:dyDescent="0.2">
      <c r="A97" t="s">
        <v>359</v>
      </c>
      <c r="B97" t="s">
        <v>350</v>
      </c>
      <c r="C97" s="3" t="s">
        <v>351</v>
      </c>
      <c r="D97">
        <v>1</v>
      </c>
      <c r="E97">
        <v>12</v>
      </c>
      <c r="F97" cm="1">
        <f t="array" ref="F97">INDEX(lootrate_tbl!$C$2:$C$98,MATCH(调查点描述!I97&amp;调查点描述!J97,lootrate_tbl!$A$2:$A$98&amp;lootrate_tbl!$B$2:$B$98,0))</f>
        <v>1.35</v>
      </c>
      <c r="I97">
        <v>1</v>
      </c>
      <c r="J97">
        <v>0</v>
      </c>
    </row>
    <row r="98" spans="1:10" x14ac:dyDescent="0.2">
      <c r="A98" t="s">
        <v>359</v>
      </c>
      <c r="B98" t="s">
        <v>369</v>
      </c>
      <c r="C98" s="3" t="s">
        <v>376</v>
      </c>
      <c r="D98">
        <v>1</v>
      </c>
      <c r="E98">
        <v>12</v>
      </c>
      <c r="F98" cm="1">
        <f t="array" ref="F98">INDEX(lootrate_tbl!$C$2:$C$98,MATCH(调查点描述!I98&amp;调查点描述!J98,lootrate_tbl!$A$2:$A$98&amp;lootrate_tbl!$B$2:$B$98,0))</f>
        <v>1.35</v>
      </c>
      <c r="I98">
        <v>1</v>
      </c>
      <c r="J98">
        <v>0</v>
      </c>
    </row>
    <row r="99" spans="1:10" x14ac:dyDescent="0.2">
      <c r="A99" t="s">
        <v>359</v>
      </c>
      <c r="B99" t="s">
        <v>353</v>
      </c>
      <c r="C99" s="3" t="s">
        <v>352</v>
      </c>
      <c r="D99">
        <v>1</v>
      </c>
      <c r="E99">
        <v>12</v>
      </c>
      <c r="F99" cm="1">
        <f t="array" ref="F99">INDEX(lootrate_tbl!$C$2:$C$98,MATCH(调查点描述!I99&amp;调查点描述!J99,lootrate_tbl!$A$2:$A$98&amp;lootrate_tbl!$B$2:$B$98,0))</f>
        <v>1.35</v>
      </c>
      <c r="I99">
        <v>1</v>
      </c>
      <c r="J99">
        <v>0</v>
      </c>
    </row>
    <row r="100" spans="1:10" s="2" customFormat="1" ht="18" x14ac:dyDescent="0.2">
      <c r="A100" s="2" t="s">
        <v>354</v>
      </c>
      <c r="B100" s="2" t="s">
        <v>344</v>
      </c>
      <c r="C100" s="2" t="s">
        <v>343</v>
      </c>
      <c r="D100" s="2" t="s">
        <v>342</v>
      </c>
      <c r="E100" s="2" t="s">
        <v>717</v>
      </c>
      <c r="F100" s="2" t="s">
        <v>496</v>
      </c>
      <c r="G100" s="2" t="s">
        <v>341</v>
      </c>
      <c r="H100" s="2" t="s">
        <v>340</v>
      </c>
      <c r="I100" s="2" t="s">
        <v>549</v>
      </c>
      <c r="J100" s="2" t="s">
        <v>548</v>
      </c>
    </row>
    <row r="101" spans="1:10" s="2" customFormat="1" ht="18" x14ac:dyDescent="0.2">
      <c r="A101" t="s">
        <v>405</v>
      </c>
      <c r="B101" t="s">
        <v>383</v>
      </c>
      <c r="C101" t="s">
        <v>384</v>
      </c>
      <c r="D101">
        <v>1</v>
      </c>
      <c r="E101">
        <v>24</v>
      </c>
      <c r="F101" cm="1">
        <f t="array" ref="F101">INDEX(lootrate_tbl!$C$2:$C$98,MATCH(调查点描述!I101&amp;调查点描述!J101,lootrate_tbl!$A$2:$A$98&amp;lootrate_tbl!$B$2:$B$98,0))</f>
        <v>1.35</v>
      </c>
      <c r="G101" t="str">
        <f t="shared" ref="G101:G110" si="4">"[collapse=查看详细][img]"&amp;REPLACE(H101,1,LEN("https://img.nga.178.com/attachments"),".")&amp;"[/img][/collapse]"</f>
        <v>[collapse=查看详细][img]./mon_202110/14/i2Q0-l4mgXpZ6wT3cS17k-p7.png[/img][/collapse]</v>
      </c>
      <c r="H101" t="s">
        <v>415</v>
      </c>
      <c r="I101">
        <v>1</v>
      </c>
      <c r="J101">
        <v>0</v>
      </c>
    </row>
    <row r="102" spans="1:10" s="2" customFormat="1" ht="18" x14ac:dyDescent="0.2">
      <c r="A102" t="s">
        <v>405</v>
      </c>
      <c r="B102" t="s">
        <v>385</v>
      </c>
      <c r="C102" t="s">
        <v>386</v>
      </c>
      <c r="D102">
        <v>2</v>
      </c>
      <c r="E102">
        <v>24</v>
      </c>
      <c r="F102" cm="1">
        <f t="array" ref="F102">INDEX(lootrate_tbl!$C$2:$C$98,MATCH(调查点描述!I102&amp;调查点描述!J102,lootrate_tbl!$A$2:$A$98&amp;lootrate_tbl!$B$2:$B$98,0))</f>
        <v>1.35</v>
      </c>
      <c r="G102" t="str">
        <f t="shared" si="4"/>
        <v>[collapse=查看详细][img]./mon_202110/14/i2Q0-klrcXmZ69T3cS17k-p8.png[/img][/collapse]</v>
      </c>
      <c r="H102" t="s">
        <v>416</v>
      </c>
      <c r="I102">
        <v>1</v>
      </c>
      <c r="J102">
        <v>0</v>
      </c>
    </row>
    <row r="103" spans="1:10" s="2" customFormat="1" ht="18" x14ac:dyDescent="0.2">
      <c r="A103" t="s">
        <v>405</v>
      </c>
      <c r="B103" t="s">
        <v>387</v>
      </c>
      <c r="C103" t="s">
        <v>388</v>
      </c>
      <c r="D103">
        <v>2</v>
      </c>
      <c r="E103">
        <v>24</v>
      </c>
      <c r="F103" cm="1">
        <f t="array" ref="F103">INDEX(lootrate_tbl!$C$2:$C$98,MATCH(调查点描述!I103&amp;调查点描述!J103,lootrate_tbl!$A$2:$A$98&amp;lootrate_tbl!$B$2:$B$98,0))</f>
        <v>1.35</v>
      </c>
      <c r="G103" t="str">
        <f t="shared" si="4"/>
        <v>[collapse=查看详细][img]./mon_202110/14/i2Q7i87-bp7iXmZ64T3cS17k-p7.png[/img][/collapse]</v>
      </c>
      <c r="H103" t="s">
        <v>407</v>
      </c>
      <c r="I103">
        <v>1</v>
      </c>
      <c r="J103">
        <v>0</v>
      </c>
    </row>
    <row r="104" spans="1:10" s="2" customFormat="1" ht="18" x14ac:dyDescent="0.2">
      <c r="A104" t="s">
        <v>405</v>
      </c>
      <c r="B104" t="s">
        <v>389</v>
      </c>
      <c r="C104" t="s">
        <v>390</v>
      </c>
      <c r="D104">
        <v>1</v>
      </c>
      <c r="E104">
        <v>24</v>
      </c>
      <c r="F104" cm="1">
        <f t="array" ref="F104">INDEX(lootrate_tbl!$C$2:$C$98,MATCH(调查点描述!I104&amp;调查点描述!J104,lootrate_tbl!$A$2:$A$98&amp;lootrate_tbl!$B$2:$B$98,0))</f>
        <v>1.35</v>
      </c>
      <c r="G104" t="str">
        <f t="shared" si="4"/>
        <v>[collapse=查看详细][img]./mon_202110/14/i2Q0-iryyXoZ6jT3cS17k-p7.png[/img][/collapse]</v>
      </c>
      <c r="H104" t="s">
        <v>414</v>
      </c>
      <c r="I104">
        <v>1</v>
      </c>
      <c r="J104">
        <v>0</v>
      </c>
    </row>
    <row r="105" spans="1:10" s="2" customFormat="1" ht="18" x14ac:dyDescent="0.2">
      <c r="A105" t="s">
        <v>405</v>
      </c>
      <c r="B105" t="s">
        <v>391</v>
      </c>
      <c r="C105" t="s">
        <v>392</v>
      </c>
      <c r="D105">
        <v>1</v>
      </c>
      <c r="E105">
        <v>24</v>
      </c>
      <c r="F105" cm="1">
        <f t="array" ref="F105">INDEX(lootrate_tbl!$C$2:$C$98,MATCH(调查点描述!I105&amp;调查点描述!J105,lootrate_tbl!$A$2:$A$98&amp;lootrate_tbl!$B$2:$B$98,0))</f>
        <v>1.35</v>
      </c>
      <c r="G105" t="str">
        <f t="shared" si="4"/>
        <v>[collapse=查看详细][img]./mon_202110/14/i2Q0-3e5kXjZ5dT3cS17k-p7.png[/img][/collapse]</v>
      </c>
      <c r="H105" t="s">
        <v>409</v>
      </c>
      <c r="I105">
        <v>1</v>
      </c>
      <c r="J105">
        <v>0</v>
      </c>
    </row>
    <row r="106" spans="1:10" s="2" customFormat="1" ht="18" x14ac:dyDescent="0.2">
      <c r="A106" t="s">
        <v>405</v>
      </c>
      <c r="B106" t="s">
        <v>393</v>
      </c>
      <c r="C106" t="s">
        <v>394</v>
      </c>
      <c r="D106">
        <v>1</v>
      </c>
      <c r="E106">
        <v>24</v>
      </c>
      <c r="F106" cm="1">
        <f t="array" ref="F106">INDEX(lootrate_tbl!$C$2:$C$98,MATCH(调查点描述!I106&amp;调查点描述!J106,lootrate_tbl!$A$2:$A$98&amp;lootrate_tbl!$B$2:$B$98,0))</f>
        <v>1.35</v>
      </c>
      <c r="G106" t="str">
        <f t="shared" si="4"/>
        <v>[collapse=查看详细][img]./mon_202110/14/i2Q0-5uk5XjZ59T3cS17k-p7.png[/img][/collapse]</v>
      </c>
      <c r="H106" t="s">
        <v>408</v>
      </c>
      <c r="I106">
        <v>1</v>
      </c>
      <c r="J106">
        <v>0</v>
      </c>
    </row>
    <row r="107" spans="1:10" s="2" customFormat="1" ht="18" x14ac:dyDescent="0.2">
      <c r="A107" t="s">
        <v>405</v>
      </c>
      <c r="B107" t="s">
        <v>395</v>
      </c>
      <c r="C107" t="s">
        <v>396</v>
      </c>
      <c r="D107">
        <v>1</v>
      </c>
      <c r="E107">
        <v>24</v>
      </c>
      <c r="F107" cm="1">
        <f t="array" ref="F107">INDEX(lootrate_tbl!$C$2:$C$98,MATCH(调查点描述!I107&amp;调查点描述!J107,lootrate_tbl!$A$2:$A$98&amp;lootrate_tbl!$B$2:$B$98,0))</f>
        <v>1.35</v>
      </c>
      <c r="G107" t="str">
        <f t="shared" si="4"/>
        <v>[collapse=查看详细][img]./mon_202110/14/i2Q0-4v3mXrZ7fT3cS17k-p7.png[/img][/collapse]</v>
      </c>
      <c r="H107" t="s">
        <v>412</v>
      </c>
      <c r="I107">
        <v>1</v>
      </c>
      <c r="J107">
        <v>0</v>
      </c>
    </row>
    <row r="108" spans="1:10" s="2" customFormat="1" ht="18" x14ac:dyDescent="0.2">
      <c r="A108" t="s">
        <v>405</v>
      </c>
      <c r="B108" t="s">
        <v>399</v>
      </c>
      <c r="C108" t="s">
        <v>400</v>
      </c>
      <c r="D108">
        <v>2</v>
      </c>
      <c r="E108">
        <v>24</v>
      </c>
      <c r="F108" cm="1">
        <f t="array" ref="F108">INDEX(lootrate_tbl!$C$2:$C$98,MATCH(调查点描述!I108&amp;调查点描述!J108,lootrate_tbl!$A$2:$A$98&amp;lootrate_tbl!$B$2:$B$98,0))</f>
        <v>1.35</v>
      </c>
      <c r="G108" t="str">
        <f t="shared" si="4"/>
        <v>[collapse=查看详细][img]./mon_202110/14/i2Q0-3u5qXkZ5iT3cS17k-p8.png[/img][/collapse]</v>
      </c>
      <c r="H108" t="s">
        <v>411</v>
      </c>
      <c r="I108">
        <v>1</v>
      </c>
      <c r="J108">
        <v>0</v>
      </c>
    </row>
    <row r="109" spans="1:10" s="2" customFormat="1" ht="18" x14ac:dyDescent="0.2">
      <c r="A109" t="s">
        <v>405</v>
      </c>
      <c r="B109" t="s">
        <v>401</v>
      </c>
      <c r="C109" t="s">
        <v>402</v>
      </c>
      <c r="D109">
        <v>1</v>
      </c>
      <c r="E109">
        <v>24</v>
      </c>
      <c r="F109" cm="1">
        <f t="array" ref="F109">INDEX(lootrate_tbl!$C$2:$C$98,MATCH(调查点描述!I109&amp;调查点描述!J109,lootrate_tbl!$A$2:$A$98&amp;lootrate_tbl!$B$2:$B$98,0))</f>
        <v>1.35</v>
      </c>
      <c r="G109" t="str">
        <f t="shared" si="4"/>
        <v>[collapse=查看详细][img]./mon_202110/14/i2Q0-4ogwXuZ88T3cS17k-p7.png[/img][/collapse]</v>
      </c>
      <c r="H109" t="s">
        <v>410</v>
      </c>
      <c r="I109">
        <v>1</v>
      </c>
      <c r="J109">
        <v>0</v>
      </c>
    </row>
    <row r="110" spans="1:10" s="2" customFormat="1" ht="18" x14ac:dyDescent="0.2">
      <c r="A110" t="s">
        <v>405</v>
      </c>
      <c r="B110" t="s">
        <v>403</v>
      </c>
      <c r="C110" t="s">
        <v>404</v>
      </c>
      <c r="D110">
        <v>2</v>
      </c>
      <c r="E110">
        <v>24</v>
      </c>
      <c r="F110" cm="1">
        <f t="array" ref="F110">INDEX(lootrate_tbl!$C$2:$C$98,MATCH(调查点描述!I110&amp;调查点描述!J110,lootrate_tbl!$A$2:$A$98&amp;lootrate_tbl!$B$2:$B$98,0))</f>
        <v>1.35</v>
      </c>
      <c r="G110" t="str">
        <f t="shared" si="4"/>
        <v>[collapse=查看详细][img]./mon_202110/14/i2Q7i87-bo2cXjZ5cT3cS17k-p7.png[/img][/collapse]</v>
      </c>
      <c r="H110" t="s">
        <v>406</v>
      </c>
      <c r="I110">
        <v>1</v>
      </c>
      <c r="J110">
        <v>0</v>
      </c>
    </row>
    <row r="111" spans="1:10" s="2" customFormat="1" ht="18" x14ac:dyDescent="0.2">
      <c r="A111" t="s">
        <v>405</v>
      </c>
      <c r="B111" t="s">
        <v>397</v>
      </c>
      <c r="C111" t="s">
        <v>398</v>
      </c>
      <c r="D111">
        <v>1</v>
      </c>
      <c r="E111">
        <v>24</v>
      </c>
      <c r="F111" cm="1">
        <f t="array" ref="F111">INDEX(lootrate_tbl!$C$2:$C$98,MATCH(调查点描述!I111&amp;调查点描述!J111,lootrate_tbl!$A$2:$A$98&amp;lootrate_tbl!$B$2:$B$98,0))</f>
        <v>1.35</v>
      </c>
      <c r="G111" t="str">
        <f>"[collapse=查看详细][img]"&amp;REPLACE(H111,1,LEN("https://img.nga.178.com/attachments"),".")&amp;"[/img][/collapse]"</f>
        <v>[collapse=查看详细][img]./mon_202110/14/i2Q0-g8gkXwZ8wT3cS17k-p7.png[/img][/collapse]</v>
      </c>
      <c r="H111" t="s">
        <v>413</v>
      </c>
      <c r="I111">
        <v>1</v>
      </c>
      <c r="J111">
        <v>0</v>
      </c>
    </row>
    <row r="112" spans="1:10" s="2" customFormat="1" ht="18" x14ac:dyDescent="0.2">
      <c r="A112" s="2" t="s">
        <v>354</v>
      </c>
      <c r="B112" s="2" t="s">
        <v>344</v>
      </c>
      <c r="C112" s="2" t="s">
        <v>343</v>
      </c>
      <c r="D112" s="2" t="s">
        <v>342</v>
      </c>
      <c r="E112" s="2" t="s">
        <v>717</v>
      </c>
      <c r="F112" s="2" t="s">
        <v>496</v>
      </c>
      <c r="G112" s="2" t="s">
        <v>341</v>
      </c>
      <c r="H112" s="2" t="s">
        <v>340</v>
      </c>
      <c r="I112" s="2" t="s">
        <v>549</v>
      </c>
      <c r="J112" s="2" t="s">
        <v>548</v>
      </c>
    </row>
    <row r="113" spans="1:10" x14ac:dyDescent="0.2">
      <c r="A113" t="s">
        <v>361</v>
      </c>
      <c r="B113" t="s">
        <v>98</v>
      </c>
      <c r="C113" s="3" t="s">
        <v>97</v>
      </c>
      <c r="D113">
        <v>3</v>
      </c>
      <c r="E113">
        <v>24</v>
      </c>
      <c r="F113" cm="1">
        <f t="array" ref="F113">INDEX(lootrate_tbl!$C$2:$C$98,MATCH(调查点描述!I113&amp;调查点描述!J113,lootrate_tbl!$A$2:$A$98&amp;lootrate_tbl!$B$2:$B$98,0))</f>
        <v>1.35</v>
      </c>
      <c r="G113" t="str">
        <f t="shared" ref="G113:G124" si="5">"[collapse=查看详细][img]"&amp;REPLACE(H113,1,LEN("https://img.nga.178.com/attachments"),".")&amp;"[/img][/collapse]"</f>
        <v>[collapse=查看详细][img]./mon_202108/03/i2Qcugp-6jgdK26T3cSsg-gg.jpg[/img][/collapse]</v>
      </c>
      <c r="H113" t="s">
        <v>96</v>
      </c>
      <c r="I113">
        <v>1</v>
      </c>
      <c r="J113">
        <v>0</v>
      </c>
    </row>
    <row r="114" spans="1:10" x14ac:dyDescent="0.2">
      <c r="A114" t="s">
        <v>360</v>
      </c>
      <c r="B114" t="s">
        <v>95</v>
      </c>
      <c r="C114" s="3" t="s">
        <v>94</v>
      </c>
      <c r="D114">
        <v>4</v>
      </c>
      <c r="E114">
        <v>24</v>
      </c>
      <c r="F114" cm="1">
        <f t="array" ref="F114">INDEX(lootrate_tbl!$C$2:$C$98,MATCH(调查点描述!I114&amp;调查点描述!J114,lootrate_tbl!$A$2:$A$98&amp;lootrate_tbl!$B$2:$B$98,0))</f>
        <v>1.35</v>
      </c>
      <c r="G114" t="str">
        <f t="shared" si="5"/>
        <v>[collapse=查看详细][img]./mon_202108/03/i2Qcugp-3mhzK1xT3cSsg-gg.jpg[/img][/collapse]</v>
      </c>
      <c r="H114" t="s">
        <v>93</v>
      </c>
      <c r="I114">
        <v>1</v>
      </c>
      <c r="J114">
        <v>0</v>
      </c>
    </row>
    <row r="115" spans="1:10" s="2" customFormat="1" ht="18" x14ac:dyDescent="0.2">
      <c r="A115" s="2" t="s">
        <v>354</v>
      </c>
      <c r="B115" s="2" t="s">
        <v>344</v>
      </c>
      <c r="C115" s="2" t="s">
        <v>343</v>
      </c>
      <c r="D115" s="2" t="s">
        <v>342</v>
      </c>
      <c r="E115" s="2" t="s">
        <v>717</v>
      </c>
      <c r="F115" s="2" t="s">
        <v>496</v>
      </c>
      <c r="G115" s="2" t="s">
        <v>341</v>
      </c>
      <c r="H115" s="2" t="s">
        <v>340</v>
      </c>
      <c r="I115" s="2" t="s">
        <v>549</v>
      </c>
      <c r="J115" s="2" t="s">
        <v>548</v>
      </c>
    </row>
    <row r="116" spans="1:10" x14ac:dyDescent="0.2">
      <c r="A116" t="s">
        <v>362</v>
      </c>
      <c r="B116" t="s">
        <v>92</v>
      </c>
      <c r="C116" s="3" t="s">
        <v>91</v>
      </c>
      <c r="D116">
        <v>1</v>
      </c>
      <c r="E116">
        <v>24</v>
      </c>
      <c r="F116" cm="1">
        <f t="array" ref="F116">INDEX(lootrate_tbl!$C$2:$C$98,MATCH(调查点描述!I116&amp;调查点描述!J116,lootrate_tbl!$A$2:$A$98&amp;lootrate_tbl!$B$2:$B$98,0))</f>
        <v>1.5</v>
      </c>
      <c r="G116" t="str">
        <f t="shared" si="5"/>
        <v>[collapse=查看详细][img]./mon_202108/03/i2Qcugp-ctnoK2qT3cSsg-gg.jpg[/img][/collapse]</v>
      </c>
      <c r="H116" t="s">
        <v>90</v>
      </c>
      <c r="I116">
        <v>0</v>
      </c>
      <c r="J116">
        <v>1</v>
      </c>
    </row>
    <row r="117" spans="1:10" x14ac:dyDescent="0.2">
      <c r="A117" t="s">
        <v>362</v>
      </c>
      <c r="B117" t="s">
        <v>89</v>
      </c>
      <c r="C117" s="3" t="s">
        <v>88</v>
      </c>
      <c r="D117">
        <v>1</v>
      </c>
      <c r="E117">
        <v>24</v>
      </c>
      <c r="F117" cm="1">
        <f t="array" ref="F117">INDEX(lootrate_tbl!$C$2:$C$98,MATCH(调查点描述!I117&amp;调查点描述!J117,lootrate_tbl!$A$2:$A$98&amp;lootrate_tbl!$B$2:$B$98,0))</f>
        <v>1.5</v>
      </c>
      <c r="G117" t="str">
        <f t="shared" si="5"/>
        <v>[collapse=查看详细][img]./mon_202108/03/i2Qcugp-5b0cK2bT3cSsg-gg.jpg[/img][/collapse]</v>
      </c>
      <c r="H117" t="s">
        <v>87</v>
      </c>
      <c r="I117">
        <v>0</v>
      </c>
      <c r="J117">
        <v>1</v>
      </c>
    </row>
    <row r="118" spans="1:10" x14ac:dyDescent="0.2">
      <c r="A118" t="s">
        <v>362</v>
      </c>
      <c r="B118" t="s">
        <v>86</v>
      </c>
      <c r="C118" s="3" t="s">
        <v>85</v>
      </c>
      <c r="D118">
        <v>1</v>
      </c>
      <c r="E118">
        <v>24</v>
      </c>
      <c r="F118" cm="1">
        <f t="array" ref="F118">INDEX(lootrate_tbl!$C$2:$C$98,MATCH(调查点描述!I118&amp;调查点描述!J118,lootrate_tbl!$A$2:$A$98&amp;lootrate_tbl!$B$2:$B$98,0))</f>
        <v>1.5</v>
      </c>
      <c r="G118" t="str">
        <f t="shared" si="5"/>
        <v>[collapse=查看详细][img]./mon_202108/03/i2Qcugp-373gK1xT3cSsg-gh.jpg[/img][/collapse]</v>
      </c>
      <c r="H118" t="s">
        <v>84</v>
      </c>
      <c r="I118">
        <v>0</v>
      </c>
      <c r="J118">
        <v>1</v>
      </c>
    </row>
    <row r="119" spans="1:10" x14ac:dyDescent="0.2">
      <c r="A119" t="s">
        <v>362</v>
      </c>
      <c r="B119" t="s">
        <v>83</v>
      </c>
      <c r="C119" s="3" t="s">
        <v>82</v>
      </c>
      <c r="D119">
        <v>3</v>
      </c>
      <c r="E119">
        <v>24</v>
      </c>
      <c r="F119" cm="1">
        <f t="array" ref="F119">INDEX(lootrate_tbl!$C$2:$C$98,MATCH(调查点描述!I119&amp;调查点描述!J119,lootrate_tbl!$A$2:$A$98&amp;lootrate_tbl!$B$2:$B$98,0))</f>
        <v>1.5</v>
      </c>
      <c r="G119" t="str">
        <f t="shared" si="5"/>
        <v>[collapse=查看详细][img]./mon_202108/03/i2Qcuhl-bnkjK2jT3cSsg-gg.jpg[/img][/collapse]</v>
      </c>
      <c r="H119" t="s">
        <v>81</v>
      </c>
      <c r="I119">
        <v>0</v>
      </c>
      <c r="J119">
        <v>1</v>
      </c>
    </row>
    <row r="120" spans="1:10" s="2" customFormat="1" ht="18" x14ac:dyDescent="0.2">
      <c r="A120" s="2" t="s">
        <v>354</v>
      </c>
      <c r="B120" s="2" t="s">
        <v>344</v>
      </c>
      <c r="C120" s="2" t="s">
        <v>343</v>
      </c>
      <c r="D120" s="2" t="s">
        <v>342</v>
      </c>
      <c r="E120" s="2" t="s">
        <v>717</v>
      </c>
      <c r="F120" s="2" t="s">
        <v>496</v>
      </c>
      <c r="G120" s="2" t="s">
        <v>341</v>
      </c>
      <c r="H120" s="2" t="s">
        <v>340</v>
      </c>
      <c r="I120" s="2" t="s">
        <v>549</v>
      </c>
      <c r="J120" s="2" t="s">
        <v>548</v>
      </c>
    </row>
    <row r="121" spans="1:10" x14ac:dyDescent="0.2">
      <c r="A121" t="s">
        <v>362</v>
      </c>
      <c r="B121" t="s">
        <v>80</v>
      </c>
      <c r="C121" s="3" t="s">
        <v>79</v>
      </c>
      <c r="D121">
        <v>1</v>
      </c>
      <c r="E121">
        <v>24</v>
      </c>
      <c r="F121" cm="1">
        <f t="array" ref="F121">INDEX(lootrate_tbl!$C$2:$C$98,MATCH(调查点描述!I121&amp;调查点描述!J121,lootrate_tbl!$A$2:$A$98&amp;lootrate_tbl!$B$2:$B$98,0))</f>
        <v>1.5</v>
      </c>
      <c r="G121" t="str">
        <f t="shared" si="5"/>
        <v>[collapse=查看详细][img]./mon_202108/03/i2Qcugp-4lipK29T3cSsg-gg.jpg[/img][/collapse]</v>
      </c>
      <c r="H121" t="s">
        <v>78</v>
      </c>
      <c r="I121">
        <v>0</v>
      </c>
      <c r="J121">
        <v>1</v>
      </c>
    </row>
    <row r="122" spans="1:10" x14ac:dyDescent="0.2">
      <c r="A122" t="s">
        <v>362</v>
      </c>
      <c r="B122" t="s">
        <v>77</v>
      </c>
      <c r="C122" s="3" t="s">
        <v>76</v>
      </c>
      <c r="D122">
        <v>1</v>
      </c>
      <c r="E122">
        <v>24</v>
      </c>
      <c r="F122" cm="1">
        <f t="array" ref="F122">INDEX(lootrate_tbl!$C$2:$C$98,MATCH(调查点描述!I122&amp;调查点描述!J122,lootrate_tbl!$A$2:$A$98&amp;lootrate_tbl!$B$2:$B$98,0))</f>
        <v>1.5</v>
      </c>
      <c r="G122" t="str">
        <f t="shared" si="5"/>
        <v>[collapse=查看详细][img]./mon_202108/03/i2Qcugp-ad7kZbT3cSsg-gg.jpg[/img][/collapse]</v>
      </c>
      <c r="H122" t="s">
        <v>75</v>
      </c>
      <c r="I122">
        <v>0</v>
      </c>
      <c r="J122">
        <v>1</v>
      </c>
    </row>
    <row r="123" spans="1:10" x14ac:dyDescent="0.2">
      <c r="A123" t="s">
        <v>362</v>
      </c>
      <c r="B123" t="s">
        <v>74</v>
      </c>
      <c r="C123" s="3" t="s">
        <v>73</v>
      </c>
      <c r="D123">
        <v>1</v>
      </c>
      <c r="E123">
        <v>24</v>
      </c>
      <c r="F123" cm="1">
        <f t="array" ref="F123">INDEX(lootrate_tbl!$C$2:$C$98,MATCH(调查点描述!I123&amp;调查点描述!J123,lootrate_tbl!$A$2:$A$98&amp;lootrate_tbl!$B$2:$B$98,0))</f>
        <v>1.5</v>
      </c>
      <c r="G123" t="str">
        <f t="shared" si="5"/>
        <v>[collapse=查看详细][img]./mon_202108/03/i2Qcugp-bcpoZaT3cSsg-gg.jpg[/img][/collapse]</v>
      </c>
      <c r="H123" t="s">
        <v>72</v>
      </c>
      <c r="I123">
        <v>0</v>
      </c>
      <c r="J123">
        <v>1</v>
      </c>
    </row>
    <row r="124" spans="1:10" x14ac:dyDescent="0.2">
      <c r="A124" t="s">
        <v>362</v>
      </c>
      <c r="B124" t="s">
        <v>71</v>
      </c>
      <c r="C124" s="3" t="s">
        <v>70</v>
      </c>
      <c r="D124">
        <v>1</v>
      </c>
      <c r="E124">
        <v>24</v>
      </c>
      <c r="F124" cm="1">
        <f t="array" ref="F124">INDEX(lootrate_tbl!$C$2:$C$98,MATCH(调查点描述!I124&amp;调查点描述!J124,lootrate_tbl!$A$2:$A$98&amp;lootrate_tbl!$B$2:$B$98,0))</f>
        <v>1.5</v>
      </c>
      <c r="G124" t="str">
        <f t="shared" si="5"/>
        <v>[collapse=查看详细][img]./mon_202108/03/i2Qcugp-3gwyK25T3cSsg-gg.jpg[/img][/collapse]</v>
      </c>
      <c r="H124" t="s">
        <v>69</v>
      </c>
      <c r="I124">
        <v>0</v>
      </c>
      <c r="J124">
        <v>1</v>
      </c>
    </row>
    <row r="125" spans="1:10" s="2" customFormat="1" ht="18" x14ac:dyDescent="0.2">
      <c r="A125" s="2" t="s">
        <v>354</v>
      </c>
      <c r="B125" s="2" t="s">
        <v>344</v>
      </c>
      <c r="C125" s="2" t="s">
        <v>343</v>
      </c>
      <c r="D125" s="2" t="s">
        <v>342</v>
      </c>
      <c r="E125" s="2" t="s">
        <v>717</v>
      </c>
      <c r="F125" s="2" t="s">
        <v>496</v>
      </c>
      <c r="G125" s="2" t="s">
        <v>341</v>
      </c>
      <c r="H125" s="2" t="s">
        <v>340</v>
      </c>
      <c r="I125" s="2" t="s">
        <v>549</v>
      </c>
      <c r="J125" s="2" t="s">
        <v>548</v>
      </c>
    </row>
    <row r="126" spans="1:10" x14ac:dyDescent="0.2">
      <c r="A126" t="s">
        <v>362</v>
      </c>
      <c r="B126" t="s">
        <v>68</v>
      </c>
      <c r="C126" s="3" t="s">
        <v>67</v>
      </c>
      <c r="D126">
        <v>1</v>
      </c>
      <c r="E126">
        <v>24</v>
      </c>
      <c r="F126" cm="1">
        <f t="array" ref="F126">INDEX(lootrate_tbl!$C$2:$C$98,MATCH(调查点描述!I126&amp;调查点描述!J126,lootrate_tbl!$A$2:$A$98&amp;lootrate_tbl!$B$2:$B$98,0))</f>
        <v>1.5</v>
      </c>
      <c r="G126" t="str">
        <f t="shared" ref="G126:G135" si="6">"[collapse=查看详细][img]"&amp;REPLACE(H126,1,LEN("https://img.nga.178.com/attachments"),".")&amp;"[/img][/collapse]"</f>
        <v>[collapse=查看详细][img]./mon_202108/03/i2Q8ioj-i8dlK25T3cSsg-gg.jpg[/img][/collapse]</v>
      </c>
      <c r="H126" t="s">
        <v>66</v>
      </c>
      <c r="I126">
        <v>0</v>
      </c>
      <c r="J126">
        <v>1</v>
      </c>
    </row>
    <row r="127" spans="1:10" x14ac:dyDescent="0.2">
      <c r="A127" t="s">
        <v>362</v>
      </c>
      <c r="B127" t="s">
        <v>65</v>
      </c>
      <c r="C127" s="3" t="s">
        <v>64</v>
      </c>
      <c r="D127">
        <v>1</v>
      </c>
      <c r="E127">
        <v>24</v>
      </c>
      <c r="F127" cm="1">
        <f t="array" ref="F127">INDEX(lootrate_tbl!$C$2:$C$98,MATCH(调查点描述!I127&amp;调查点描述!J127,lootrate_tbl!$A$2:$A$98&amp;lootrate_tbl!$B$2:$B$98,0))</f>
        <v>1.5</v>
      </c>
      <c r="G127" t="str">
        <f t="shared" si="6"/>
        <v>[collapse=查看详细][img]./mon_202108/03/i2Q8ioj-dirfK2nT3cSsg-gg.jpg[/img][/collapse]</v>
      </c>
      <c r="H127" t="s">
        <v>63</v>
      </c>
      <c r="I127">
        <v>0</v>
      </c>
      <c r="J127">
        <v>1</v>
      </c>
    </row>
    <row r="128" spans="1:10" x14ac:dyDescent="0.2">
      <c r="A128" t="s">
        <v>362</v>
      </c>
      <c r="B128" t="s">
        <v>62</v>
      </c>
      <c r="C128" s="3" t="s">
        <v>61</v>
      </c>
      <c r="D128">
        <v>2</v>
      </c>
      <c r="E128">
        <v>24</v>
      </c>
      <c r="F128" cm="1">
        <f t="array" ref="F128">INDEX(lootrate_tbl!$C$2:$C$98,MATCH(调查点描述!I128&amp;调查点描述!J128,lootrate_tbl!$A$2:$A$98&amp;lootrate_tbl!$B$2:$B$98,0))</f>
        <v>1.5</v>
      </c>
      <c r="G128" t="str">
        <f t="shared" si="6"/>
        <v>[collapse=查看详细][img]./mon_202108/03/i2Q8ioj-dg87ZbT3cSsg-gg.jpg[/img][/collapse]</v>
      </c>
      <c r="H128" t="s">
        <v>60</v>
      </c>
      <c r="I128">
        <v>0</v>
      </c>
      <c r="J128">
        <v>1</v>
      </c>
    </row>
    <row r="129" spans="1:10" x14ac:dyDescent="0.2">
      <c r="A129" t="s">
        <v>363</v>
      </c>
      <c r="B129" t="s">
        <v>59</v>
      </c>
      <c r="C129" s="3" t="s">
        <v>58</v>
      </c>
      <c r="D129">
        <v>1</v>
      </c>
      <c r="E129">
        <v>24</v>
      </c>
      <c r="F129" cm="1">
        <f t="array" ref="F129">INDEX(lootrate_tbl!$C$2:$C$98,MATCH(调查点描述!I129&amp;调查点描述!J129,lootrate_tbl!$A$2:$A$98&amp;lootrate_tbl!$B$2:$B$98,0))</f>
        <v>1.5</v>
      </c>
      <c r="G129" t="str">
        <f t="shared" si="6"/>
        <v>[collapse=查看详细][img]./mon_202108/03/i2Q8jd3-b3s2K2bT3cSsg-gh.jpg[/img][/collapse]</v>
      </c>
      <c r="H129" t="s">
        <v>57</v>
      </c>
      <c r="I129">
        <v>0</v>
      </c>
      <c r="J129">
        <v>1</v>
      </c>
    </row>
    <row r="130" spans="1:10" x14ac:dyDescent="0.2">
      <c r="A130" t="s">
        <v>362</v>
      </c>
      <c r="B130" t="s">
        <v>56</v>
      </c>
      <c r="C130" s="3" t="s">
        <v>55</v>
      </c>
      <c r="D130">
        <v>1</v>
      </c>
      <c r="E130">
        <v>24</v>
      </c>
      <c r="F130" cm="1">
        <f t="array" ref="F130">INDEX(lootrate_tbl!$C$2:$C$98,MATCH(调查点描述!I130&amp;调查点描述!J130,lootrate_tbl!$A$2:$A$98&amp;lootrate_tbl!$B$2:$B$98,0))</f>
        <v>1.5</v>
      </c>
      <c r="G130" t="str">
        <f t="shared" si="6"/>
        <v>[collapse=查看详细][img]./mon_202108/03/i2Q8ioj-aomfK23T3cSsg-gg.jpg[/img][/collapse]</v>
      </c>
      <c r="H130" t="s">
        <v>54</v>
      </c>
      <c r="I130">
        <v>0</v>
      </c>
      <c r="J130">
        <v>1</v>
      </c>
    </row>
    <row r="131" spans="1:10" x14ac:dyDescent="0.2">
      <c r="A131" t="s">
        <v>362</v>
      </c>
      <c r="B131" t="s">
        <v>53</v>
      </c>
      <c r="C131" s="3" t="s">
        <v>52</v>
      </c>
      <c r="D131">
        <v>1</v>
      </c>
      <c r="E131">
        <v>24</v>
      </c>
      <c r="F131" cm="1">
        <f t="array" ref="F131">INDEX(lootrate_tbl!$C$2:$C$98,MATCH(调查点描述!I131&amp;调查点描述!J131,lootrate_tbl!$A$2:$A$98&amp;lootrate_tbl!$B$2:$B$98,0))</f>
        <v>1.5</v>
      </c>
      <c r="G131" t="str">
        <f t="shared" si="6"/>
        <v>[collapse=查看详细][img]./mon_202108/03/i2Q8ioj-ef45K2sT3cSsg-gg.jpg[/img][/collapse]</v>
      </c>
      <c r="H131" t="s">
        <v>51</v>
      </c>
      <c r="I131">
        <v>0</v>
      </c>
      <c r="J131">
        <v>1</v>
      </c>
    </row>
    <row r="132" spans="1:10" x14ac:dyDescent="0.2">
      <c r="A132" t="s">
        <v>362</v>
      </c>
      <c r="B132" t="s">
        <v>50</v>
      </c>
      <c r="C132" s="3" t="s">
        <v>49</v>
      </c>
      <c r="D132">
        <v>1</v>
      </c>
      <c r="E132">
        <v>24</v>
      </c>
      <c r="F132" cm="1">
        <f t="array" ref="F132">INDEX(lootrate_tbl!$C$2:$C$98,MATCH(调查点描述!I132&amp;调查点描述!J132,lootrate_tbl!$A$2:$A$98&amp;lootrate_tbl!$B$2:$B$98,0))</f>
        <v>1.5</v>
      </c>
      <c r="G132" t="str">
        <f t="shared" si="6"/>
        <v>[collapse=查看详细][img]./mon_202108/03/i2Q8ioj-af1nK2nT3cSsg-gg.jpg[/img][/collapse]</v>
      </c>
      <c r="H132" t="s">
        <v>48</v>
      </c>
      <c r="I132">
        <v>0</v>
      </c>
      <c r="J132">
        <v>1</v>
      </c>
    </row>
    <row r="133" spans="1:10" x14ac:dyDescent="0.2">
      <c r="A133" t="s">
        <v>362</v>
      </c>
      <c r="B133" t="s">
        <v>47</v>
      </c>
      <c r="C133" s="3" t="s">
        <v>46</v>
      </c>
      <c r="D133">
        <v>5</v>
      </c>
      <c r="E133">
        <v>24</v>
      </c>
      <c r="F133" cm="1">
        <f t="array" ref="F133">INDEX(lootrate_tbl!$C$2:$C$98,MATCH(调查点描述!I133&amp;调查点描述!J133,lootrate_tbl!$A$2:$A$98&amp;lootrate_tbl!$B$2:$B$98,0))</f>
        <v>1.41</v>
      </c>
      <c r="G133" t="str">
        <f t="shared" si="6"/>
        <v>[collapse=查看详细][img]./mon_202108/03/i2Q8ioj-ao9qK27T3cSsg-gg.jpg[/img][/collapse]</v>
      </c>
      <c r="H133" t="s">
        <v>45</v>
      </c>
      <c r="I133">
        <v>3</v>
      </c>
      <c r="J133">
        <v>2</v>
      </c>
    </row>
    <row r="134" spans="1:10" x14ac:dyDescent="0.2">
      <c r="A134" t="s">
        <v>362</v>
      </c>
      <c r="B134" t="s">
        <v>44</v>
      </c>
      <c r="C134" s="3" t="s">
        <v>43</v>
      </c>
      <c r="D134">
        <v>2</v>
      </c>
      <c r="E134">
        <v>24</v>
      </c>
      <c r="F134" cm="1">
        <f t="array" ref="F134">INDEX(lootrate_tbl!$C$2:$C$98,MATCH(调查点描述!I134&amp;调查点描述!J134,lootrate_tbl!$A$2:$A$98&amp;lootrate_tbl!$B$2:$B$98,0))</f>
        <v>1.425</v>
      </c>
      <c r="G134" t="str">
        <f t="shared" si="6"/>
        <v>[collapse=查看详细][img]./mon_202108/03/i2Q8ioj-9ppqK2mT3cSsg-gg.jpg[/img][/collapse]</v>
      </c>
      <c r="H134" t="s">
        <v>42</v>
      </c>
      <c r="I134">
        <v>1</v>
      </c>
      <c r="J134">
        <v>1</v>
      </c>
    </row>
    <row r="135" spans="1:10" x14ac:dyDescent="0.2">
      <c r="A135" t="s">
        <v>362</v>
      </c>
      <c r="B135" t="s">
        <v>41</v>
      </c>
      <c r="C135" s="3" t="s">
        <v>40</v>
      </c>
      <c r="D135">
        <v>3</v>
      </c>
      <c r="E135">
        <v>24</v>
      </c>
      <c r="F135" cm="1">
        <f t="array" ref="F135">INDEX(lootrate_tbl!$C$2:$C$98,MATCH(调查点描述!I135&amp;调查点描述!J135,lootrate_tbl!$A$2:$A$98&amp;lootrate_tbl!$B$2:$B$98,0))</f>
        <v>1.45</v>
      </c>
      <c r="G135" t="str">
        <f t="shared" si="6"/>
        <v>[collapse=查看详细][img]./mon_202108/16/i2Q175-jagpZgT3cSpa-sg.jpg[/img][/collapse]</v>
      </c>
      <c r="H135" t="s">
        <v>39</v>
      </c>
      <c r="I135">
        <v>1</v>
      </c>
      <c r="J135">
        <v>2</v>
      </c>
    </row>
    <row r="136" spans="1:10" s="2" customFormat="1" ht="18" x14ac:dyDescent="0.2">
      <c r="A136" s="2" t="s">
        <v>354</v>
      </c>
      <c r="B136" s="2" t="s">
        <v>344</v>
      </c>
      <c r="C136" s="2" t="s">
        <v>343</v>
      </c>
      <c r="D136" s="2" t="s">
        <v>342</v>
      </c>
      <c r="E136" s="2" t="s">
        <v>717</v>
      </c>
      <c r="F136" s="2" t="s">
        <v>496</v>
      </c>
      <c r="G136" s="2" t="s">
        <v>341</v>
      </c>
      <c r="H136" s="2" t="s">
        <v>340</v>
      </c>
      <c r="I136" s="2" t="s">
        <v>549</v>
      </c>
      <c r="J136" s="2" t="s">
        <v>548</v>
      </c>
    </row>
    <row r="137" spans="1:10" x14ac:dyDescent="0.2">
      <c r="A137" t="s">
        <v>364</v>
      </c>
      <c r="B137" t="s">
        <v>38</v>
      </c>
      <c r="C137" s="3" t="s">
        <v>37</v>
      </c>
      <c r="D137">
        <v>2</v>
      </c>
      <c r="E137">
        <v>24</v>
      </c>
      <c r="F137" cm="1">
        <f t="array" ref="F137">INDEX(lootrate_tbl!$C$2:$C$98,MATCH(调查点描述!I137&amp;调查点描述!J137,lootrate_tbl!$A$2:$A$98&amp;lootrate_tbl!$B$2:$B$98,0))</f>
        <v>1.5</v>
      </c>
      <c r="G137" t="str">
        <f t="shared" ref="G137:G142" si="7">"[collapse=查看详细][img]"&amp;REPLACE(H137,1,LEN("https://img.nga.178.com/attachments"),".")&amp;"[/img][/collapse]"</f>
        <v>[collapse=查看详细][img]./mon_202108/03/i2Q8ioj-f89uZbT3cSsg-gg.jpg[/img][/collapse]</v>
      </c>
      <c r="H137" t="s">
        <v>36</v>
      </c>
      <c r="I137">
        <v>0</v>
      </c>
      <c r="J137">
        <v>1</v>
      </c>
    </row>
    <row r="138" spans="1:10" x14ac:dyDescent="0.2">
      <c r="A138" t="s">
        <v>364</v>
      </c>
      <c r="B138" t="s">
        <v>35</v>
      </c>
      <c r="C138" s="3" t="s">
        <v>32</v>
      </c>
      <c r="D138">
        <v>1</v>
      </c>
      <c r="E138">
        <v>12</v>
      </c>
      <c r="F138" cm="1">
        <f t="array" ref="F138">INDEX(lootrate_tbl!$C$2:$C$98,MATCH(调查点描述!I138&amp;调查点描述!J138,lootrate_tbl!$A$2:$A$98&amp;lootrate_tbl!$B$2:$B$98,0))</f>
        <v>1.35</v>
      </c>
      <c r="G138" t="str">
        <f t="shared" si="7"/>
        <v>[collapse=查看详细][img]./mon_202108/03/i2Q8ioj-8721ZcT3cSsg-gg.jpg[/img][/collapse]</v>
      </c>
      <c r="H138" t="s">
        <v>34</v>
      </c>
      <c r="I138">
        <v>1</v>
      </c>
      <c r="J138">
        <v>0</v>
      </c>
    </row>
    <row r="139" spans="1:10" x14ac:dyDescent="0.2">
      <c r="A139" t="s">
        <v>364</v>
      </c>
      <c r="B139" t="s">
        <v>33</v>
      </c>
      <c r="C139" s="3" t="s">
        <v>32</v>
      </c>
      <c r="D139">
        <v>3</v>
      </c>
      <c r="E139">
        <v>12</v>
      </c>
      <c r="F139" cm="1">
        <f t="array" ref="F139">INDEX(lootrate_tbl!$C$2:$C$98,MATCH(调查点描述!I139&amp;调查点描述!J139,lootrate_tbl!$A$2:$A$98&amp;lootrate_tbl!$B$2:$B$98,0))</f>
        <v>1.45</v>
      </c>
      <c r="G139" t="str">
        <f t="shared" si="7"/>
        <v>[collapse=查看详细][img]./mon_202108/03/i2Q8ioj-8evbZbT3cSsg-gg.jpg[/img][/collapse]</v>
      </c>
      <c r="H139" t="s">
        <v>31</v>
      </c>
      <c r="I139">
        <v>1</v>
      </c>
      <c r="J139">
        <v>2</v>
      </c>
    </row>
    <row r="140" spans="1:10" x14ac:dyDescent="0.2">
      <c r="A140" t="s">
        <v>364</v>
      </c>
      <c r="B140" t="s">
        <v>30</v>
      </c>
      <c r="C140" s="3" t="s">
        <v>29</v>
      </c>
      <c r="D140">
        <v>2</v>
      </c>
      <c r="E140">
        <v>24</v>
      </c>
      <c r="F140" cm="1">
        <f t="array" ref="F140">INDEX(lootrate_tbl!$C$2:$C$98,MATCH(调查点描述!I140&amp;调查点描述!J140,lootrate_tbl!$A$2:$A$98&amp;lootrate_tbl!$B$2:$B$98,0))</f>
        <v>1.5</v>
      </c>
      <c r="G140" t="str">
        <f t="shared" si="7"/>
        <v>[collapse=查看详细][img]./mon_202108/03/i2Q8ioj-dmfbK2oT3cSsg-gg.jpg[/img][/collapse]</v>
      </c>
      <c r="H140" t="s">
        <v>28</v>
      </c>
      <c r="I140">
        <v>0</v>
      </c>
      <c r="J140">
        <v>1</v>
      </c>
    </row>
    <row r="141" spans="1:10" x14ac:dyDescent="0.2">
      <c r="A141" t="s">
        <v>364</v>
      </c>
      <c r="B141" t="s">
        <v>27</v>
      </c>
      <c r="C141" s="3" t="s">
        <v>26</v>
      </c>
      <c r="D141">
        <v>2</v>
      </c>
      <c r="E141">
        <v>24</v>
      </c>
      <c r="F141" cm="1">
        <f t="array" ref="F141">INDEX(lootrate_tbl!$C$2:$C$98,MATCH(调查点描述!I141&amp;调查点描述!J141,lootrate_tbl!$A$2:$A$98&amp;lootrate_tbl!$B$2:$B$98,0))</f>
        <v>1.5</v>
      </c>
      <c r="G141" t="str">
        <f t="shared" si="7"/>
        <v>[collapse=查看详细][img]./mon_202108/03/i2Q8ioj-cv33K2lT3cSsg-gg.jpg[/img][/collapse]</v>
      </c>
      <c r="H141" t="s">
        <v>25</v>
      </c>
      <c r="I141">
        <v>0</v>
      </c>
      <c r="J141">
        <v>1</v>
      </c>
    </row>
    <row r="142" spans="1:10" x14ac:dyDescent="0.2">
      <c r="A142" t="s">
        <v>364</v>
      </c>
      <c r="B142" t="s">
        <v>24</v>
      </c>
      <c r="C142" s="3" t="s">
        <v>23</v>
      </c>
      <c r="D142">
        <v>1</v>
      </c>
      <c r="E142">
        <v>24</v>
      </c>
      <c r="F142" cm="1">
        <f t="array" ref="F142">INDEX(lootrate_tbl!$C$2:$C$98,MATCH(调查点描述!I142&amp;调查点描述!J142,lootrate_tbl!$A$2:$A$98&amp;lootrate_tbl!$B$2:$B$98,0))</f>
        <v>1.5</v>
      </c>
      <c r="G142" t="str">
        <f t="shared" si="7"/>
        <v>[collapse=查看详细][img]./mon_202108/03/i2Q8ioj-7ejcZcT3cSsg-gg.jpg[/img][/collapse]</v>
      </c>
      <c r="H142" t="s">
        <v>22</v>
      </c>
      <c r="I142">
        <v>0</v>
      </c>
      <c r="J142">
        <v>1</v>
      </c>
    </row>
    <row r="143" spans="1:10" s="2" customFormat="1" ht="18" x14ac:dyDescent="0.2">
      <c r="A143" s="2" t="s">
        <v>354</v>
      </c>
      <c r="B143" s="2" t="s">
        <v>344</v>
      </c>
      <c r="C143" s="2" t="s">
        <v>343</v>
      </c>
      <c r="D143" s="2" t="s">
        <v>342</v>
      </c>
      <c r="E143" s="2" t="s">
        <v>717</v>
      </c>
      <c r="F143" s="2" t="s">
        <v>496</v>
      </c>
      <c r="G143" s="2" t="s">
        <v>341</v>
      </c>
      <c r="H143" s="2" t="s">
        <v>340</v>
      </c>
      <c r="I143" s="2" t="s">
        <v>549</v>
      </c>
      <c r="J143" s="2" t="s">
        <v>548</v>
      </c>
    </row>
    <row r="144" spans="1:10" x14ac:dyDescent="0.2">
      <c r="A144" t="s">
        <v>364</v>
      </c>
      <c r="B144" t="s">
        <v>21</v>
      </c>
      <c r="C144" s="3" t="s">
        <v>20</v>
      </c>
      <c r="D144">
        <v>3</v>
      </c>
      <c r="E144">
        <v>12</v>
      </c>
      <c r="F144" cm="1">
        <f t="array" ref="F144">INDEX(lootrate_tbl!$C$2:$C$98,MATCH(调查点描述!I144&amp;调查点描述!J144,lootrate_tbl!$A$2:$A$98&amp;lootrate_tbl!$B$2:$B$98,0))</f>
        <v>1.5</v>
      </c>
      <c r="G144" t="str">
        <f t="shared" ref="G144:G210" si="8">"[collapse=查看详细][img]"&amp;REPLACE(H144,1,LEN("https://img.nga.178.com/attachments"),".")&amp;"[/img][/collapse]"</f>
        <v>[collapse=查看详细][img]./mon_202108/16/i2Q175-ej26XfZ4bT3cSl3-zk.jpg[/img][/collapse]</v>
      </c>
      <c r="H144" t="s">
        <v>19</v>
      </c>
      <c r="I144">
        <v>0</v>
      </c>
      <c r="J144">
        <v>1</v>
      </c>
    </row>
    <row r="145" spans="1:10" x14ac:dyDescent="0.2">
      <c r="A145" t="s">
        <v>364</v>
      </c>
      <c r="B145" t="s">
        <v>18</v>
      </c>
      <c r="C145" s="3" t="s">
        <v>17</v>
      </c>
      <c r="D145">
        <v>1</v>
      </c>
      <c r="E145">
        <v>24</v>
      </c>
      <c r="F145" cm="1">
        <f t="array" ref="F145">INDEX(lootrate_tbl!$C$2:$C$98,MATCH(调查点描述!I145&amp;调查点描述!J145,lootrate_tbl!$A$2:$A$98&amp;lootrate_tbl!$B$2:$B$98,0))</f>
        <v>1.5</v>
      </c>
      <c r="G145" t="str">
        <f t="shared" si="8"/>
        <v>[collapse=查看详细][img]./mon_202108/03/i2Q8ioj-al9kK2pT3cSsg-gg.jpg[/img][/collapse]</v>
      </c>
      <c r="H145" t="s">
        <v>16</v>
      </c>
      <c r="I145">
        <v>0</v>
      </c>
      <c r="J145">
        <v>1</v>
      </c>
    </row>
    <row r="146" spans="1:10" x14ac:dyDescent="0.2">
      <c r="A146" t="s">
        <v>364</v>
      </c>
      <c r="B146" t="s">
        <v>15</v>
      </c>
      <c r="C146" s="3" t="s">
        <v>14</v>
      </c>
      <c r="D146">
        <v>3</v>
      </c>
      <c r="E146">
        <v>24</v>
      </c>
      <c r="F146" cm="1">
        <f t="array" ref="F146">INDEX(lootrate_tbl!$C$2:$C$98,MATCH(调查点描述!I146&amp;调查点描述!J146,lootrate_tbl!$A$2:$A$98&amp;lootrate_tbl!$B$2:$B$98,0))</f>
        <v>1.5</v>
      </c>
      <c r="G146" t="str">
        <f t="shared" si="8"/>
        <v>[collapse=查看详细][img]./mon_202108/03/i2Q8ioj-72pjK2lT3cSsg-gg.jpg[/img][/collapse]</v>
      </c>
      <c r="H146" t="s">
        <v>13</v>
      </c>
      <c r="I146">
        <v>0</v>
      </c>
      <c r="J146">
        <v>1</v>
      </c>
    </row>
    <row r="147" spans="1:10" x14ac:dyDescent="0.2">
      <c r="A147" t="s">
        <v>364</v>
      </c>
      <c r="B147" t="s">
        <v>12</v>
      </c>
      <c r="C147" s="3" t="s">
        <v>11</v>
      </c>
      <c r="D147">
        <v>2</v>
      </c>
      <c r="E147">
        <v>24</v>
      </c>
      <c r="F147" cm="1">
        <f t="array" ref="F147">INDEX(lootrate_tbl!$C$2:$C$98,MATCH(调查点描述!I147&amp;调查点描述!J147,lootrate_tbl!$A$2:$A$98&amp;lootrate_tbl!$B$2:$B$98,0))</f>
        <v>1.425</v>
      </c>
      <c r="G147" t="str">
        <f t="shared" si="8"/>
        <v>[collapse=查看详细][img]./mon_202108/03/i2Q8ioj-854rK2iT3cSsg-gg.jpg[/img][/collapse]</v>
      </c>
      <c r="H147" t="s">
        <v>10</v>
      </c>
      <c r="I147">
        <v>1</v>
      </c>
      <c r="J147">
        <v>1</v>
      </c>
    </row>
    <row r="148" spans="1:10" x14ac:dyDescent="0.2">
      <c r="A148" t="s">
        <v>363</v>
      </c>
      <c r="B148" t="s">
        <v>9</v>
      </c>
      <c r="C148" s="3" t="s">
        <v>8</v>
      </c>
      <c r="D148">
        <v>3</v>
      </c>
      <c r="E148">
        <v>24</v>
      </c>
      <c r="F148" cm="1">
        <f t="array" ref="F148">INDEX(lootrate_tbl!$C$2:$C$98,MATCH(调查点描述!I148&amp;调查点描述!J148,lootrate_tbl!$A$2:$A$98&amp;lootrate_tbl!$B$2:$B$98,0))</f>
        <v>1.45</v>
      </c>
      <c r="G148" t="str">
        <f t="shared" si="8"/>
        <v>[collapse=查看详细][img].[/img][/collapse]</v>
      </c>
      <c r="I148">
        <v>1</v>
      </c>
      <c r="J148">
        <v>2</v>
      </c>
    </row>
    <row r="149" spans="1:10" s="2" customFormat="1" ht="18" x14ac:dyDescent="0.2">
      <c r="A149" s="2" t="s">
        <v>354</v>
      </c>
      <c r="B149" s="2" t="s">
        <v>344</v>
      </c>
      <c r="C149" s="2" t="s">
        <v>343</v>
      </c>
      <c r="D149" s="2" t="s">
        <v>342</v>
      </c>
      <c r="E149" s="2" t="s">
        <v>717</v>
      </c>
      <c r="F149" s="2" t="s">
        <v>496</v>
      </c>
      <c r="G149" s="2" t="s">
        <v>341</v>
      </c>
      <c r="H149" s="2" t="s">
        <v>340</v>
      </c>
      <c r="I149" s="2" t="s">
        <v>549</v>
      </c>
      <c r="J149" s="2" t="s">
        <v>548</v>
      </c>
    </row>
    <row r="150" spans="1:10" x14ac:dyDescent="0.2">
      <c r="A150" t="s">
        <v>363</v>
      </c>
      <c r="B150" t="s">
        <v>7</v>
      </c>
      <c r="C150" s="3" t="s">
        <v>4</v>
      </c>
      <c r="D150">
        <v>1</v>
      </c>
      <c r="E150">
        <v>24</v>
      </c>
      <c r="F150" cm="1">
        <f t="array" ref="F150">INDEX(lootrate_tbl!$C$2:$C$98,MATCH(调查点描述!I150&amp;调查点描述!J150,lootrate_tbl!$A$2:$A$98&amp;lootrate_tbl!$B$2:$B$98,0))</f>
        <v>1.5</v>
      </c>
      <c r="G150" t="str">
        <f t="shared" si="8"/>
        <v>[collapse=查看详细][img]./mon_202108/02/i2Q8inq-718XcZ3aT3cSyk-k0.jpg[/img][/collapse]</v>
      </c>
      <c r="H150" t="s">
        <v>6</v>
      </c>
      <c r="I150">
        <v>0</v>
      </c>
      <c r="J150">
        <v>1</v>
      </c>
    </row>
    <row r="151" spans="1:10" x14ac:dyDescent="0.2">
      <c r="A151" t="s">
        <v>365</v>
      </c>
      <c r="B151" t="s">
        <v>5</v>
      </c>
      <c r="C151" s="3" t="s">
        <v>4</v>
      </c>
      <c r="D151">
        <v>1</v>
      </c>
      <c r="E151">
        <v>24</v>
      </c>
      <c r="F151" cm="1">
        <f t="array" ref="F151">INDEX(lootrate_tbl!$C$2:$C$98,MATCH(调查点描述!I151&amp;调查点描述!J151,lootrate_tbl!$A$2:$A$98&amp;lootrate_tbl!$B$2:$B$98,0))</f>
        <v>1.5</v>
      </c>
      <c r="G151" t="str">
        <f t="shared" si="8"/>
        <v>[collapse=查看详细][img]./mon_202108/02/i2Qj5y-7fvyK2cT3cSsg-gg.jpg[/img][/collapse]</v>
      </c>
      <c r="H151" t="s">
        <v>3</v>
      </c>
      <c r="I151">
        <v>0</v>
      </c>
      <c r="J151">
        <v>1</v>
      </c>
    </row>
    <row r="152" spans="1:10" x14ac:dyDescent="0.2">
      <c r="A152" t="s">
        <v>363</v>
      </c>
      <c r="B152" t="s">
        <v>2</v>
      </c>
      <c r="C152" s="3" t="s">
        <v>1</v>
      </c>
      <c r="D152">
        <v>1</v>
      </c>
      <c r="E152">
        <v>24</v>
      </c>
      <c r="F152" cm="1">
        <f t="array" ref="F152">INDEX(lootrate_tbl!$C$2:$C$98,MATCH(调查点描述!I152&amp;调查点描述!J152,lootrate_tbl!$A$2:$A$98&amp;lootrate_tbl!$B$2:$B$98,0))</f>
        <v>1.5</v>
      </c>
      <c r="G152" t="str">
        <f t="shared" si="8"/>
        <v>[collapse=查看详细][img]./mon_202108/03/i2Qcy9i-b6emK2pT3cSsg-gg.jpg[/img][/collapse]</v>
      </c>
      <c r="H152" t="s">
        <v>0</v>
      </c>
      <c r="I152">
        <v>0</v>
      </c>
      <c r="J152">
        <v>1</v>
      </c>
    </row>
    <row r="153" spans="1:10" ht="18" x14ac:dyDescent="0.2">
      <c r="A153" s="2" t="s">
        <v>354</v>
      </c>
      <c r="B153" s="2" t="s">
        <v>344</v>
      </c>
      <c r="C153" s="2" t="s">
        <v>343</v>
      </c>
      <c r="D153" s="2" t="s">
        <v>342</v>
      </c>
      <c r="E153" s="2" t="s">
        <v>717</v>
      </c>
      <c r="F153" s="2" t="s">
        <v>496</v>
      </c>
      <c r="G153" s="2" t="s">
        <v>341</v>
      </c>
      <c r="H153" s="2" t="s">
        <v>340</v>
      </c>
      <c r="I153" s="2" t="s">
        <v>549</v>
      </c>
      <c r="J153" s="2" t="s">
        <v>548</v>
      </c>
    </row>
    <row r="154" spans="1:10" x14ac:dyDescent="0.2">
      <c r="A154" t="s">
        <v>426</v>
      </c>
      <c r="B154" t="s">
        <v>488</v>
      </c>
      <c r="C154" t="s">
        <v>419</v>
      </c>
      <c r="D154">
        <v>1</v>
      </c>
      <c r="E154">
        <v>12</v>
      </c>
      <c r="F154" cm="1">
        <f t="array" ref="F154">INDEX(lootrate_tbl!$C$2:$C$98,MATCH(调查点描述!I154&amp;调查点描述!J154,lootrate_tbl!$A$2:$A$98&amp;lootrate_tbl!$B$2:$B$98,0))</f>
        <v>1.5</v>
      </c>
      <c r="G154" t="str">
        <f t="shared" si="8"/>
        <v>[collapse=查看详细][img]./mon_202204/03/i2Qjew-k9bpXvZ8pT3cS18m-pt.png[/img][/collapse]</v>
      </c>
      <c r="H154" t="s">
        <v>486</v>
      </c>
      <c r="I154">
        <v>0</v>
      </c>
      <c r="J154">
        <v>1</v>
      </c>
    </row>
    <row r="155" spans="1:10" x14ac:dyDescent="0.2">
      <c r="A155" t="s">
        <v>426</v>
      </c>
      <c r="B155" t="s">
        <v>489</v>
      </c>
      <c r="C155" t="s">
        <v>418</v>
      </c>
      <c r="D155">
        <v>3</v>
      </c>
      <c r="E155">
        <v>12</v>
      </c>
      <c r="F155" cm="1">
        <f t="array" ref="F155">INDEX(lootrate_tbl!$C$2:$C$98,MATCH(调查点描述!I155&amp;调查点描述!J155,lootrate_tbl!$A$2:$A$98&amp;lootrate_tbl!$B$2:$B$98,0))</f>
        <v>1.5</v>
      </c>
      <c r="G155" t="str">
        <f>"[collapse=查看详细][img]"&amp;REPLACE(H155,1,LEN("https://img.nga.178.com/attachments"),".")&amp;"[/img][/collapse]"</f>
        <v>[collapse=查看详细][img]./mon_202204/03/i2Qjew-k3w3X10Za1T3cS1hc-u0.png[/img][/collapse]</v>
      </c>
      <c r="H155" t="s">
        <v>487</v>
      </c>
      <c r="I155">
        <v>0</v>
      </c>
      <c r="J155">
        <v>1</v>
      </c>
    </row>
    <row r="156" spans="1:10" ht="18" x14ac:dyDescent="0.2">
      <c r="A156" s="2" t="s">
        <v>354</v>
      </c>
      <c r="B156" s="2" t="s">
        <v>344</v>
      </c>
      <c r="C156" s="2" t="s">
        <v>343</v>
      </c>
      <c r="D156" s="2" t="s">
        <v>342</v>
      </c>
      <c r="E156" s="2" t="s">
        <v>717</v>
      </c>
      <c r="F156" s="2" t="s">
        <v>496</v>
      </c>
      <c r="G156" s="2" t="s">
        <v>341</v>
      </c>
      <c r="H156" s="2" t="s">
        <v>340</v>
      </c>
      <c r="I156" s="2" t="s">
        <v>549</v>
      </c>
      <c r="J156" s="2" t="s">
        <v>548</v>
      </c>
    </row>
    <row r="157" spans="1:10" x14ac:dyDescent="0.2">
      <c r="A157" t="s">
        <v>427</v>
      </c>
      <c r="B157" t="s">
        <v>428</v>
      </c>
      <c r="C157" t="s">
        <v>430</v>
      </c>
      <c r="D157">
        <v>1</v>
      </c>
      <c r="E157">
        <v>12</v>
      </c>
      <c r="F157" cm="1">
        <f t="array" ref="F157">INDEX(lootrate_tbl!$C$2:$C$98,MATCH(调查点描述!I157&amp;调查点描述!J157,lootrate_tbl!$A$2:$A$98&amp;lootrate_tbl!$B$2:$B$98,0))</f>
        <v>1.5</v>
      </c>
      <c r="G157" t="str">
        <f t="shared" si="8"/>
        <v>[collapse=查看详细][img]./mon_202204/03/i2Qjew-654zXuZ8eT3cS18m-pt.png[/img][/collapse]</v>
      </c>
      <c r="H157" t="s">
        <v>476</v>
      </c>
      <c r="I157">
        <v>0</v>
      </c>
      <c r="J157">
        <v>1</v>
      </c>
    </row>
    <row r="158" spans="1:10" x14ac:dyDescent="0.2">
      <c r="A158" t="s">
        <v>427</v>
      </c>
      <c r="B158" t="s">
        <v>429</v>
      </c>
      <c r="C158" t="s">
        <v>457</v>
      </c>
      <c r="D158">
        <v>1</v>
      </c>
      <c r="E158">
        <v>24</v>
      </c>
      <c r="F158" cm="1">
        <f t="array" ref="F158">INDEX(lootrate_tbl!$C$2:$C$98,MATCH(调查点描述!I158&amp;调查点描述!J158,lootrate_tbl!$A$2:$A$98&amp;lootrate_tbl!$B$2:$B$98,0))</f>
        <v>1.5</v>
      </c>
      <c r="G158" t="str">
        <f t="shared" si="8"/>
        <v>[collapse=查看详细][img]./mon_202204/03/i2Qjew-a4d9XgZ4cT3cSzk-k0.png[/img][/collapse]</v>
      </c>
      <c r="H158" t="s">
        <v>485</v>
      </c>
      <c r="I158">
        <v>0</v>
      </c>
      <c r="J158">
        <v>1</v>
      </c>
    </row>
    <row r="159" spans="1:10" x14ac:dyDescent="0.2">
      <c r="A159" t="s">
        <v>427</v>
      </c>
      <c r="B159" t="s">
        <v>456</v>
      </c>
      <c r="C159" t="s">
        <v>431</v>
      </c>
      <c r="D159">
        <v>1</v>
      </c>
      <c r="E159">
        <v>24</v>
      </c>
      <c r="F159" cm="1">
        <f t="array" ref="F159">INDEX(lootrate_tbl!$C$2:$C$98,MATCH(调查点描述!I159&amp;调查点描述!J159,lootrate_tbl!$A$2:$A$98&amp;lootrate_tbl!$B$2:$B$98,0))</f>
        <v>1.5</v>
      </c>
      <c r="G159" t="str">
        <f t="shared" si="8"/>
        <v>[collapse=查看详细][img]./mon_202204/03/i2Qjew-c34XgZ4gT3cSzk-k0.png[/img][/collapse]</v>
      </c>
      <c r="H159" t="s">
        <v>484</v>
      </c>
      <c r="I159">
        <v>0</v>
      </c>
      <c r="J159">
        <v>1</v>
      </c>
    </row>
    <row r="160" spans="1:10" ht="18" x14ac:dyDescent="0.2">
      <c r="A160" s="2" t="s">
        <v>354</v>
      </c>
      <c r="B160" s="2" t="s">
        <v>344</v>
      </c>
      <c r="C160" s="2" t="s">
        <v>343</v>
      </c>
      <c r="D160" s="2" t="s">
        <v>342</v>
      </c>
      <c r="E160" s="2" t="s">
        <v>717</v>
      </c>
      <c r="F160" s="2" t="s">
        <v>496</v>
      </c>
      <c r="G160" s="2" t="s">
        <v>341</v>
      </c>
      <c r="H160" s="2" t="s">
        <v>340</v>
      </c>
      <c r="I160" s="2" t="s">
        <v>549</v>
      </c>
      <c r="J160" s="2" t="s">
        <v>548</v>
      </c>
    </row>
    <row r="161" spans="1:10" x14ac:dyDescent="0.2">
      <c r="A161" t="s">
        <v>427</v>
      </c>
      <c r="B161" t="s">
        <v>435</v>
      </c>
      <c r="C161" t="s">
        <v>472</v>
      </c>
      <c r="D161">
        <v>1</v>
      </c>
      <c r="E161">
        <v>24</v>
      </c>
      <c r="F161" cm="1">
        <f t="array" ref="F161">INDEX(lootrate_tbl!$C$2:$C$98,MATCH(调查点描述!I161&amp;调查点描述!J161,lootrate_tbl!$A$2:$A$98&amp;lootrate_tbl!$B$2:$B$98,0))</f>
        <v>1.35</v>
      </c>
      <c r="G161" t="str">
        <f t="shared" si="8"/>
        <v>[collapse=查看详细][img]./mon_202204/03/i2Qjew-2sh3ZkT3cSzk-k0.jpg[/img][/collapse]</v>
      </c>
      <c r="H161" t="s">
        <v>471</v>
      </c>
      <c r="I161">
        <v>1</v>
      </c>
      <c r="J161">
        <v>0</v>
      </c>
    </row>
    <row r="162" spans="1:10" x14ac:dyDescent="0.2">
      <c r="A162" t="s">
        <v>427</v>
      </c>
      <c r="B162" t="s">
        <v>459</v>
      </c>
      <c r="C162" t="s">
        <v>458</v>
      </c>
      <c r="D162">
        <v>1</v>
      </c>
      <c r="E162">
        <v>12</v>
      </c>
      <c r="F162" cm="1">
        <f t="array" ref="F162">INDEX(lootrate_tbl!$C$2:$C$98,MATCH(调查点描述!I162&amp;调查点描述!J162,lootrate_tbl!$A$2:$A$98&amp;lootrate_tbl!$B$2:$B$98,0))</f>
        <v>1.5</v>
      </c>
      <c r="G162" t="str">
        <f t="shared" si="8"/>
        <v>[collapse=查看详细][img]./mon_202204/03/i2Qjew-fo7rXgZ4fT3cSzk-k0.png[/img][/collapse]</v>
      </c>
      <c r="H162" t="s">
        <v>481</v>
      </c>
      <c r="I162">
        <v>0</v>
      </c>
      <c r="J162">
        <v>1</v>
      </c>
    </row>
    <row r="163" spans="1:10" x14ac:dyDescent="0.2">
      <c r="A163" t="s">
        <v>427</v>
      </c>
      <c r="B163" t="s">
        <v>440</v>
      </c>
      <c r="C163" t="s">
        <v>434</v>
      </c>
      <c r="D163">
        <v>1</v>
      </c>
      <c r="E163">
        <v>24</v>
      </c>
      <c r="F163" cm="1">
        <f t="array" ref="F163">INDEX(lootrate_tbl!$C$2:$C$98,MATCH(调查点描述!I163&amp;调查点描述!J163,lootrate_tbl!$A$2:$A$98&amp;lootrate_tbl!$B$2:$B$98,0))</f>
        <v>1.35</v>
      </c>
      <c r="G163" t="str">
        <f t="shared" si="8"/>
        <v>[collapse=查看详细][img]./mon_202204/03/i2Qjew-5t4cXtZ84T3cS18m-pt.png[/img][/collapse]</v>
      </c>
      <c r="H163" t="s">
        <v>470</v>
      </c>
      <c r="I163">
        <v>1</v>
      </c>
      <c r="J163">
        <v>0</v>
      </c>
    </row>
    <row r="164" spans="1:10" x14ac:dyDescent="0.2">
      <c r="A164" t="s">
        <v>427</v>
      </c>
      <c r="B164" t="s">
        <v>439</v>
      </c>
      <c r="C164" t="s">
        <v>432</v>
      </c>
      <c r="D164">
        <v>1</v>
      </c>
      <c r="E164">
        <v>12</v>
      </c>
      <c r="F164" cm="1">
        <f t="array" ref="F164">INDEX(lootrate_tbl!$C$2:$C$98,MATCH(调查点描述!I164&amp;调查点描述!J164,lootrate_tbl!$A$2:$A$98&amp;lootrate_tbl!$B$2:$B$98,0))</f>
        <v>1.35</v>
      </c>
      <c r="G164" t="str">
        <f>"[collapse=查看详细][img]"&amp;REPLACE(H164,1,LEN("https://img.nga.178.com/attachments"),".")&amp;"[/img][/collapse]"</f>
        <v>[collapse=查看详细][img]./mon_202204/03/i2Qjew-k9ueXfZ46T3cSzk-k0.png[/img][/collapse]</v>
      </c>
      <c r="H164" t="s">
        <v>479</v>
      </c>
      <c r="I164">
        <v>1</v>
      </c>
      <c r="J164">
        <v>0</v>
      </c>
    </row>
    <row r="165" spans="1:10" x14ac:dyDescent="0.2">
      <c r="A165" t="s">
        <v>427</v>
      </c>
      <c r="B165" t="s">
        <v>437</v>
      </c>
      <c r="C165" t="s">
        <v>433</v>
      </c>
      <c r="D165">
        <v>1</v>
      </c>
      <c r="E165">
        <v>12</v>
      </c>
      <c r="F165" cm="1">
        <f t="array" ref="F165">INDEX(lootrate_tbl!$C$2:$C$98,MATCH(调查点描述!I165&amp;调查点描述!J165,lootrate_tbl!$A$2:$A$98&amp;lootrate_tbl!$B$2:$B$98,0))</f>
        <v>1.35</v>
      </c>
      <c r="G165" t="str">
        <f t="shared" si="8"/>
        <v>[collapse=查看详细][img]./mon_202204/03/i2Qjew-blktXuZ8fT3cS18m-pt.png[/img][/collapse]</v>
      </c>
      <c r="H165" t="s">
        <v>475</v>
      </c>
      <c r="I165">
        <v>1</v>
      </c>
      <c r="J165">
        <v>0</v>
      </c>
    </row>
    <row r="166" spans="1:10" x14ac:dyDescent="0.2">
      <c r="A166" t="s">
        <v>427</v>
      </c>
      <c r="B166" t="s">
        <v>438</v>
      </c>
      <c r="C166" t="s">
        <v>436</v>
      </c>
      <c r="D166">
        <v>1</v>
      </c>
      <c r="E166">
        <v>12</v>
      </c>
      <c r="F166" cm="1">
        <f t="array" ref="F166">INDEX(lootrate_tbl!$C$2:$C$98,MATCH(调查点描述!I166&amp;调查点描述!J166,lootrate_tbl!$A$2:$A$98&amp;lootrate_tbl!$B$2:$B$98,0))</f>
        <v>1.35</v>
      </c>
      <c r="G166" t="str">
        <f t="shared" si="8"/>
        <v>[collapse=查看详细][img]./mon_202204/03/i2Qjew-kv2xXxZ96T3cS18m-pt.png[/img][/collapse]</v>
      </c>
      <c r="H166" t="s">
        <v>474</v>
      </c>
      <c r="I166">
        <v>1</v>
      </c>
      <c r="J166">
        <v>0</v>
      </c>
    </row>
    <row r="167" spans="1:10" ht="18" x14ac:dyDescent="0.2">
      <c r="A167" s="2" t="s">
        <v>354</v>
      </c>
      <c r="B167" s="2" t="s">
        <v>344</v>
      </c>
      <c r="C167" s="2" t="s">
        <v>343</v>
      </c>
      <c r="D167" s="2" t="s">
        <v>342</v>
      </c>
      <c r="E167" s="2" t="s">
        <v>717</v>
      </c>
      <c r="F167" s="2" t="s">
        <v>496</v>
      </c>
      <c r="G167" s="2" t="s">
        <v>341</v>
      </c>
      <c r="H167" s="2" t="s">
        <v>340</v>
      </c>
      <c r="I167" s="2" t="s">
        <v>549</v>
      </c>
      <c r="J167" s="2" t="s">
        <v>548</v>
      </c>
    </row>
    <row r="168" spans="1:10" x14ac:dyDescent="0.2">
      <c r="A168" t="s">
        <v>443</v>
      </c>
      <c r="B168" t="s">
        <v>442</v>
      </c>
      <c r="C168" t="s">
        <v>441</v>
      </c>
      <c r="D168">
        <v>2</v>
      </c>
      <c r="E168">
        <v>12</v>
      </c>
      <c r="F168" cm="1">
        <f t="array" ref="F168">INDEX(lootrate_tbl!$C$2:$C$98,MATCH(调查点描述!I168&amp;调查点描述!J168,lootrate_tbl!$A$2:$A$98&amp;lootrate_tbl!$B$2:$B$98,0))</f>
        <v>1.5</v>
      </c>
      <c r="G168" t="str">
        <f t="shared" si="8"/>
        <v>[collapse=查看详细][img]./mon_202204/03/i2Qjew-5x3nXrZ7nT3cS18g-p0.png[/img][/collapse]</v>
      </c>
      <c r="H168" t="s">
        <v>478</v>
      </c>
      <c r="I168">
        <v>0</v>
      </c>
      <c r="J168">
        <v>1</v>
      </c>
    </row>
    <row r="169" spans="1:10" x14ac:dyDescent="0.2">
      <c r="A169" t="s">
        <v>443</v>
      </c>
      <c r="B169" t="s">
        <v>490</v>
      </c>
      <c r="C169" t="s">
        <v>491</v>
      </c>
      <c r="D169">
        <v>1</v>
      </c>
      <c r="E169">
        <v>24</v>
      </c>
      <c r="F169" cm="1">
        <f t="array" ref="F169">INDEX(lootrate_tbl!$C$2:$C$98,MATCH(调查点描述!I169&amp;调查点描述!J169,lootrate_tbl!$A$2:$A$98&amp;lootrate_tbl!$B$2:$B$98,0))</f>
        <v>1.35</v>
      </c>
      <c r="G169" t="str">
        <f t="shared" si="8"/>
        <v>[collapse=查看详细][img]./mon_202204/10/i2Qjf5-3jsbZ2sT3cS1hc-u0.png[/img][/collapse]</v>
      </c>
      <c r="H169" t="s">
        <v>492</v>
      </c>
      <c r="I169">
        <v>1</v>
      </c>
      <c r="J169">
        <v>0</v>
      </c>
    </row>
    <row r="170" spans="1:10" x14ac:dyDescent="0.2">
      <c r="A170" t="s">
        <v>443</v>
      </c>
      <c r="B170" t="s">
        <v>460</v>
      </c>
      <c r="C170" t="s">
        <v>461</v>
      </c>
      <c r="D170">
        <v>1</v>
      </c>
      <c r="E170">
        <v>24</v>
      </c>
      <c r="F170" cm="1">
        <f t="array" ref="F170">INDEX(lootrate_tbl!$C$2:$C$98,MATCH(调查点描述!I170&amp;调查点描述!J170,lootrate_tbl!$A$2:$A$98&amp;lootrate_tbl!$B$2:$B$98,0))</f>
        <v>1.5</v>
      </c>
      <c r="G170" t="str">
        <f t="shared" si="8"/>
        <v>[collapse=查看详细][img]./mon_202204/03/i2Qjew-3hqeXgZ4eT3cSzk-k0.png[/img][/collapse]</v>
      </c>
      <c r="H170" t="s">
        <v>480</v>
      </c>
      <c r="I170">
        <v>0</v>
      </c>
      <c r="J170">
        <v>1</v>
      </c>
    </row>
    <row r="171" spans="1:10" x14ac:dyDescent="0.2">
      <c r="A171" t="s">
        <v>443</v>
      </c>
      <c r="B171" t="s">
        <v>444</v>
      </c>
      <c r="C171" t="s">
        <v>462</v>
      </c>
      <c r="D171">
        <v>2</v>
      </c>
      <c r="E171">
        <v>12</v>
      </c>
      <c r="F171" cm="1">
        <f t="array" ref="F171">INDEX(lootrate_tbl!$C$2:$C$98,MATCH(调查点描述!I171&amp;调查点描述!J171,lootrate_tbl!$A$2:$A$98&amp;lootrate_tbl!$B$2:$B$98,0))</f>
        <v>1.425</v>
      </c>
      <c r="G171" t="str">
        <f t="shared" si="8"/>
        <v>[collapse=查看详细][img]./mon_202204/03/i2Qjew-jk11XiZ4zT3cSzk-k0.png[/img][/collapse]</v>
      </c>
      <c r="H171" t="s">
        <v>477</v>
      </c>
      <c r="I171">
        <v>1</v>
      </c>
      <c r="J171">
        <v>1</v>
      </c>
    </row>
    <row r="172" spans="1:10" x14ac:dyDescent="0.2">
      <c r="A172" t="s">
        <v>443</v>
      </c>
      <c r="B172" t="s">
        <v>445</v>
      </c>
      <c r="C172" t="s">
        <v>423</v>
      </c>
      <c r="D172">
        <v>1</v>
      </c>
      <c r="E172">
        <v>12</v>
      </c>
      <c r="F172" cm="1">
        <f t="array" ref="F172">INDEX(lootrate_tbl!$C$2:$C$98,MATCH(调查点描述!I172&amp;调查点描述!J172,lootrate_tbl!$A$2:$A$98&amp;lootrate_tbl!$B$2:$B$98,0))</f>
        <v>1.5</v>
      </c>
      <c r="G172" t="str">
        <f t="shared" si="8"/>
        <v>[collapse=查看详细][img]./mon_202204/03/i2Qjew-cx8nXfZ49T3cSzk-k0.png[/img][/collapse]</v>
      </c>
      <c r="H172" t="s">
        <v>465</v>
      </c>
      <c r="I172">
        <v>0</v>
      </c>
      <c r="J172">
        <v>1</v>
      </c>
    </row>
    <row r="173" spans="1:10" x14ac:dyDescent="0.2">
      <c r="A173" t="s">
        <v>443</v>
      </c>
      <c r="B173" t="s">
        <v>446</v>
      </c>
      <c r="C173" t="s">
        <v>424</v>
      </c>
      <c r="D173">
        <v>1</v>
      </c>
      <c r="E173">
        <v>12</v>
      </c>
      <c r="F173" cm="1">
        <f t="array" ref="F173">INDEX(lootrate_tbl!$C$2:$C$98,MATCH(调查点描述!I173&amp;调查点描述!J173,lootrate_tbl!$A$2:$A$98&amp;lootrate_tbl!$B$2:$B$98,0))</f>
        <v>1.35</v>
      </c>
      <c r="G173" t="str">
        <f t="shared" si="8"/>
        <v>[collapse=查看详细][img]./mon_202204/03/i2Qjew-66w9XgZ4eT3cSzk-k0.png[/img][/collapse]</v>
      </c>
      <c r="H173" t="s">
        <v>464</v>
      </c>
      <c r="I173">
        <v>1</v>
      </c>
      <c r="J173">
        <v>0</v>
      </c>
    </row>
    <row r="174" spans="1:10" x14ac:dyDescent="0.2">
      <c r="A174" t="s">
        <v>448</v>
      </c>
      <c r="B174" t="s">
        <v>447</v>
      </c>
      <c r="C174" t="s">
        <v>421</v>
      </c>
      <c r="D174">
        <v>1</v>
      </c>
      <c r="E174">
        <v>12</v>
      </c>
      <c r="F174" cm="1">
        <f t="array" ref="F174">INDEX(lootrate_tbl!$C$2:$C$98,MATCH(调查点描述!I174&amp;调查点描述!J174,lootrate_tbl!$A$2:$A$98&amp;lootrate_tbl!$B$2:$B$98,0))</f>
        <v>1.35</v>
      </c>
      <c r="G174" t="str">
        <f t="shared" si="8"/>
        <v>[collapse=查看详细][img]./mon_202204/03/i2Qjew-ei2fXhZ4uT3cSzk-k0.png[/img][/collapse]</v>
      </c>
      <c r="H174" t="s">
        <v>469</v>
      </c>
      <c r="I174">
        <v>1</v>
      </c>
      <c r="J174">
        <v>0</v>
      </c>
    </row>
    <row r="175" spans="1:10" ht="18" x14ac:dyDescent="0.2">
      <c r="A175" s="2" t="s">
        <v>354</v>
      </c>
      <c r="B175" s="2" t="s">
        <v>344</v>
      </c>
      <c r="C175" s="2" t="s">
        <v>343</v>
      </c>
      <c r="D175" s="2" t="s">
        <v>342</v>
      </c>
      <c r="E175" s="2" t="s">
        <v>717</v>
      </c>
      <c r="F175" s="2" t="s">
        <v>496</v>
      </c>
      <c r="G175" s="2" t="s">
        <v>341</v>
      </c>
      <c r="H175" s="2" t="s">
        <v>340</v>
      </c>
      <c r="I175" s="2" t="s">
        <v>549</v>
      </c>
      <c r="J175" s="2" t="s">
        <v>548</v>
      </c>
    </row>
    <row r="176" spans="1:10" x14ac:dyDescent="0.2">
      <c r="A176" t="s">
        <v>452</v>
      </c>
      <c r="B176" t="s">
        <v>451</v>
      </c>
      <c r="C176" t="s">
        <v>422</v>
      </c>
      <c r="D176">
        <v>1</v>
      </c>
      <c r="E176">
        <v>12</v>
      </c>
      <c r="F176" cm="1">
        <f t="array" ref="F176">INDEX(lootrate_tbl!$C$2:$C$98,MATCH(调查点描述!I176&amp;调查点描述!J176,lootrate_tbl!$A$2:$A$98&amp;lootrate_tbl!$B$2:$B$98,0))</f>
        <v>1.35</v>
      </c>
      <c r="G176" t="str">
        <f>"[collapse=查看详细][img]"&amp;REPLACE(H176,1,LEN("https://img.nga.178.com/attachments"),".")&amp;"[/img][/collapse]"</f>
        <v>[collapse=查看详细][img]./mon_202204/03/i2Qjew-ftn9XlZ5uT3cSzk-k0.png[/img][/collapse]</v>
      </c>
      <c r="H176" t="s">
        <v>467</v>
      </c>
      <c r="I176">
        <v>1</v>
      </c>
      <c r="J176">
        <v>0</v>
      </c>
    </row>
    <row r="177" spans="1:10" x14ac:dyDescent="0.2">
      <c r="A177" t="s">
        <v>452</v>
      </c>
      <c r="B177" t="s">
        <v>450</v>
      </c>
      <c r="C177" t="s">
        <v>449</v>
      </c>
      <c r="D177">
        <v>1</v>
      </c>
      <c r="E177">
        <v>24</v>
      </c>
      <c r="F177" cm="1">
        <f t="array" ref="F177">INDEX(lootrate_tbl!$C$2:$C$98,MATCH(调查点描述!I177&amp;调查点描述!J177,lootrate_tbl!$A$2:$A$98&amp;lootrate_tbl!$B$2:$B$98,0))</f>
        <v>1.5</v>
      </c>
      <c r="G177" t="str">
        <f t="shared" si="8"/>
        <v>[collapse=查看详细][img]./mon_202204/03/i2Qjew-13gcXkZ5kT3cSzk-k0.png[/img][/collapse]</v>
      </c>
      <c r="H177" t="s">
        <v>466</v>
      </c>
      <c r="I177">
        <v>0</v>
      </c>
      <c r="J177">
        <v>1</v>
      </c>
    </row>
    <row r="178" spans="1:10" ht="18" x14ac:dyDescent="0.2">
      <c r="A178" s="2" t="s">
        <v>354</v>
      </c>
      <c r="B178" s="2" t="s">
        <v>344</v>
      </c>
      <c r="C178" s="2" t="s">
        <v>343</v>
      </c>
      <c r="D178" s="2" t="s">
        <v>342</v>
      </c>
      <c r="E178" s="2" t="s">
        <v>717</v>
      </c>
      <c r="F178" s="2" t="s">
        <v>496</v>
      </c>
      <c r="G178" s="2" t="s">
        <v>341</v>
      </c>
      <c r="H178" s="2" t="s">
        <v>340</v>
      </c>
      <c r="I178" s="2" t="s">
        <v>549</v>
      </c>
      <c r="J178" s="2" t="s">
        <v>548</v>
      </c>
    </row>
    <row r="179" spans="1:10" x14ac:dyDescent="0.2">
      <c r="A179" t="s">
        <v>453</v>
      </c>
      <c r="B179" t="s">
        <v>455</v>
      </c>
      <c r="C179" t="s">
        <v>425</v>
      </c>
      <c r="D179">
        <v>1</v>
      </c>
      <c r="E179">
        <v>12</v>
      </c>
      <c r="F179" cm="1">
        <f t="array" ref="F179">INDEX(lootrate_tbl!$C$2:$C$98,MATCH(调查点描述!I179&amp;调查点描述!J179,lootrate_tbl!$A$2:$A$98&amp;lootrate_tbl!$B$2:$B$98,0))</f>
        <v>1.5</v>
      </c>
      <c r="G179" t="str">
        <f t="shared" si="8"/>
        <v>[collapse=查看详细][img]./mon_202204/03/i2Qjew-drpoXbZ2yT3cSra-fc.png[/img][/collapse]</v>
      </c>
      <c r="H179" t="s">
        <v>483</v>
      </c>
      <c r="I179">
        <v>0</v>
      </c>
      <c r="J179">
        <v>1</v>
      </c>
    </row>
    <row r="180" spans="1:10" x14ac:dyDescent="0.2">
      <c r="A180" t="s">
        <v>453</v>
      </c>
      <c r="B180" t="s">
        <v>468</v>
      </c>
      <c r="C180" t="s">
        <v>463</v>
      </c>
      <c r="D180">
        <v>3</v>
      </c>
      <c r="E180" t="s">
        <v>756</v>
      </c>
      <c r="F180" cm="1">
        <f t="array" ref="F180">INDEX(lootrate_tbl!$C$2:$C$98,MATCH(调查点描述!I180&amp;调查点描述!J180,lootrate_tbl!$A$2:$A$98&amp;lootrate_tbl!$B$2:$B$98,0))</f>
        <v>1.35</v>
      </c>
      <c r="G180" t="str">
        <f>"[collapse=查看详细][img]"&amp;REPLACE(H180,1,LEN("https://img.nga.178.com/attachments"),".")&amp;"[/img][/collapse]"</f>
        <v>[collapse=查看详细][img]./mon_202204/03/i2Qjew-68hsXhZ4sT3cSzk-k0.png[/img][/collapse]</v>
      </c>
      <c r="H180" t="s">
        <v>482</v>
      </c>
      <c r="I180">
        <v>1</v>
      </c>
      <c r="J180">
        <v>0</v>
      </c>
    </row>
    <row r="181" spans="1:10" x14ac:dyDescent="0.2">
      <c r="A181" t="s">
        <v>453</v>
      </c>
      <c r="B181" t="s">
        <v>454</v>
      </c>
      <c r="C181" t="s">
        <v>420</v>
      </c>
      <c r="D181">
        <v>1</v>
      </c>
      <c r="E181" t="s">
        <v>756</v>
      </c>
      <c r="F181" cm="1">
        <f t="array" ref="F181">INDEX(lootrate_tbl!$C$2:$C$98,MATCH(调查点描述!I181&amp;调查点描述!J181,lootrate_tbl!$A$2:$A$98&amp;lootrate_tbl!$B$2:$B$98,0))</f>
        <v>1.35</v>
      </c>
      <c r="G181" t="str">
        <f t="shared" si="8"/>
        <v>[collapse=查看详细][img]./mon_202204/03/i2Qjew-kk9xXfZ49T3cSzk-k0.png[/img][/collapse]</v>
      </c>
      <c r="H181" t="s">
        <v>473</v>
      </c>
      <c r="I181">
        <v>1</v>
      </c>
      <c r="J181">
        <v>0</v>
      </c>
    </row>
    <row r="182" spans="1:10" ht="18" x14ac:dyDescent="0.2">
      <c r="A182" s="2" t="s">
        <v>354</v>
      </c>
      <c r="B182" s="2" t="s">
        <v>344</v>
      </c>
      <c r="C182" s="2" t="s">
        <v>343</v>
      </c>
      <c r="D182" s="2" t="s">
        <v>342</v>
      </c>
      <c r="E182" s="2" t="s">
        <v>717</v>
      </c>
      <c r="F182" s="2" t="s">
        <v>496</v>
      </c>
      <c r="G182" s="2" t="s">
        <v>341</v>
      </c>
      <c r="H182" s="2" t="s">
        <v>340</v>
      </c>
      <c r="I182" s="2" t="s">
        <v>549</v>
      </c>
      <c r="J182" s="2" t="s">
        <v>548</v>
      </c>
    </row>
    <row r="183" spans="1:10" x14ac:dyDescent="0.2">
      <c r="A183" t="s">
        <v>602</v>
      </c>
      <c r="B183" t="s">
        <v>497</v>
      </c>
      <c r="C183" t="s">
        <v>552</v>
      </c>
      <c r="D183">
        <f t="shared" ref="D183:D256" si="9">I183+J183</f>
        <v>1</v>
      </c>
      <c r="E183">
        <v>24</v>
      </c>
      <c r="F183" cm="1">
        <f t="array" ref="F183">INDEX(lootrate_tbl!$C$2:$C$98,MATCH(调查点描述!I183&amp;调查点描述!J183,lootrate_tbl!$A$2:$A$98&amp;lootrate_tbl!$B$2:$B$98,0))</f>
        <v>1.35</v>
      </c>
      <c r="G183" t="str">
        <f t="shared" si="8"/>
        <v>[collapse=查看详细][img]./mon_202208/31/i2Q180-bvi1XmZ67T3cS18m-pt.png[/img][/collapse]</v>
      </c>
      <c r="H183" s="4" t="s">
        <v>634</v>
      </c>
      <c r="I183">
        <v>1</v>
      </c>
      <c r="J183">
        <v>0</v>
      </c>
    </row>
    <row r="184" spans="1:10" x14ac:dyDescent="0.2">
      <c r="A184" t="s">
        <v>602</v>
      </c>
      <c r="B184" t="s">
        <v>498</v>
      </c>
      <c r="C184" t="s">
        <v>600</v>
      </c>
      <c r="D184">
        <f t="shared" si="9"/>
        <v>1</v>
      </c>
      <c r="E184">
        <v>24</v>
      </c>
      <c r="F184" cm="1">
        <f t="array" ref="F184">INDEX(lootrate_tbl!$C$2:$C$98,MATCH(调查点描述!I184&amp;调查点描述!J184,lootrate_tbl!$A$2:$A$98&amp;lootrate_tbl!$B$2:$B$98,0))</f>
        <v>1.5</v>
      </c>
      <c r="G184" t="str">
        <f t="shared" si="8"/>
        <v>[collapse=查看详细][img]./mon_202208/31/i2Q180-2clzXnZ6aT3cS18m-pt.png[/img][/collapse]</v>
      </c>
      <c r="H184" s="4" t="s">
        <v>639</v>
      </c>
      <c r="I184">
        <v>0</v>
      </c>
      <c r="J184">
        <v>1</v>
      </c>
    </row>
    <row r="185" spans="1:10" x14ac:dyDescent="0.2">
      <c r="A185" t="s">
        <v>602</v>
      </c>
      <c r="B185" t="s">
        <v>499</v>
      </c>
      <c r="C185" t="s">
        <v>550</v>
      </c>
      <c r="D185">
        <f t="shared" si="9"/>
        <v>1</v>
      </c>
      <c r="E185">
        <v>24</v>
      </c>
      <c r="F185" cm="1">
        <f t="array" ref="F185">INDEX(lootrate_tbl!$C$2:$C$98,MATCH(调查点描述!I185&amp;调查点描述!J185,lootrate_tbl!$A$2:$A$98&amp;lootrate_tbl!$B$2:$B$98,0))</f>
        <v>1.5</v>
      </c>
      <c r="G185" t="str">
        <f t="shared" si="8"/>
        <v>[collapse=查看详细][img]./mon_202208/31/i2Q180-lb46XjZ5dT3cS18m-pt.png[/img][/collapse]</v>
      </c>
      <c r="H185" s="4" t="s">
        <v>635</v>
      </c>
      <c r="I185">
        <v>0</v>
      </c>
      <c r="J185">
        <v>1</v>
      </c>
    </row>
    <row r="186" spans="1:10" x14ac:dyDescent="0.2">
      <c r="A186" t="s">
        <v>603</v>
      </c>
      <c r="B186" t="s">
        <v>500</v>
      </c>
      <c r="C186" t="s">
        <v>553</v>
      </c>
      <c r="D186">
        <f t="shared" si="9"/>
        <v>1</v>
      </c>
      <c r="E186">
        <v>24</v>
      </c>
      <c r="F186" cm="1">
        <f t="array" ref="F186">INDEX(lootrate_tbl!$C$2:$C$98,MATCH(调查点描述!I186&amp;调查点描述!J186,lootrate_tbl!$A$2:$A$98&amp;lootrate_tbl!$B$2:$B$98,0))</f>
        <v>1.5</v>
      </c>
      <c r="G186" t="str">
        <f t="shared" si="8"/>
        <v>[collapse=查看详细][img]./mon_202208/31/i2Q180-l76hXjZ5aT3cS18m-pt.png[/img][/collapse]</v>
      </c>
      <c r="H186" s="4" t="s">
        <v>636</v>
      </c>
      <c r="I186">
        <v>0</v>
      </c>
      <c r="J186">
        <v>1</v>
      </c>
    </row>
    <row r="187" spans="1:10" x14ac:dyDescent="0.2">
      <c r="A187" t="s">
        <v>603</v>
      </c>
      <c r="B187" t="s">
        <v>501</v>
      </c>
      <c r="C187" t="s">
        <v>554</v>
      </c>
      <c r="D187">
        <f t="shared" si="9"/>
        <v>1</v>
      </c>
      <c r="E187">
        <v>24</v>
      </c>
      <c r="F187" cm="1">
        <f t="array" ref="F187">INDEX(lootrate_tbl!$C$2:$C$98,MATCH(调查点描述!I187&amp;调查点描述!J187,lootrate_tbl!$A$2:$A$98&amp;lootrate_tbl!$B$2:$B$98,0))</f>
        <v>1.5</v>
      </c>
      <c r="G187" t="str">
        <f t="shared" si="8"/>
        <v>[collapse=查看详细][img]./mon_202208/31/i2Q180-da6eXjZ59T3cS18m-pt.png[/img][/collapse]</v>
      </c>
      <c r="H187" s="4" t="s">
        <v>637</v>
      </c>
      <c r="I187">
        <v>0</v>
      </c>
      <c r="J187">
        <v>1</v>
      </c>
    </row>
    <row r="188" spans="1:10" x14ac:dyDescent="0.2">
      <c r="A188" t="s">
        <v>603</v>
      </c>
      <c r="B188" t="s">
        <v>502</v>
      </c>
      <c r="C188" t="s">
        <v>601</v>
      </c>
      <c r="D188">
        <f t="shared" si="9"/>
        <v>1</v>
      </c>
      <c r="E188">
        <v>24</v>
      </c>
      <c r="F188" cm="1">
        <f t="array" ref="F188">INDEX(lootrate_tbl!$C$2:$C$98,MATCH(调查点描述!I188&amp;调查点描述!J188,lootrate_tbl!$A$2:$A$98&amp;lootrate_tbl!$B$2:$B$98,0))</f>
        <v>1.5</v>
      </c>
      <c r="G188" t="str">
        <f t="shared" si="8"/>
        <v>[collapse=查看详细][img]./mon_202208/31/i2Q180-8s7uXmZ64T3cS18m-pt.png[/img][/collapse]</v>
      </c>
      <c r="H188" s="4" t="s">
        <v>640</v>
      </c>
      <c r="I188">
        <v>0</v>
      </c>
      <c r="J188">
        <v>1</v>
      </c>
    </row>
    <row r="189" spans="1:10" x14ac:dyDescent="0.2">
      <c r="A189" t="s">
        <v>603</v>
      </c>
      <c r="B189" t="s">
        <v>503</v>
      </c>
      <c r="C189" t="s">
        <v>555</v>
      </c>
      <c r="D189">
        <f t="shared" si="9"/>
        <v>1</v>
      </c>
      <c r="E189">
        <v>24</v>
      </c>
      <c r="F189" cm="1">
        <f t="array" ref="F189">INDEX(lootrate_tbl!$C$2:$C$98,MATCH(调查点描述!I189&amp;调查点描述!J189,lootrate_tbl!$A$2:$A$98&amp;lootrate_tbl!$B$2:$B$98,0))</f>
        <v>1.5</v>
      </c>
      <c r="G189" t="str">
        <f t="shared" si="8"/>
        <v>[collapse=查看详细][img]./mon_202208/31/i2Q180-dd9oXoZ6qT3cS18m-pt.png[/img][/collapse]</v>
      </c>
      <c r="H189" s="4" t="s">
        <v>638</v>
      </c>
      <c r="I189">
        <v>0</v>
      </c>
      <c r="J189">
        <v>1</v>
      </c>
    </row>
    <row r="190" spans="1:10" x14ac:dyDescent="0.2">
      <c r="A190" t="s">
        <v>603</v>
      </c>
      <c r="B190" t="s">
        <v>504</v>
      </c>
      <c r="C190" t="s">
        <v>556</v>
      </c>
      <c r="D190">
        <f t="shared" si="9"/>
        <v>1</v>
      </c>
      <c r="E190">
        <v>24</v>
      </c>
      <c r="F190" cm="1">
        <f t="array" ref="F190">INDEX(lootrate_tbl!$C$2:$C$98,MATCH(调查点描述!I190&amp;调查点描述!J190,lootrate_tbl!$A$2:$A$98&amp;lootrate_tbl!$B$2:$B$98,0))</f>
        <v>1.5</v>
      </c>
      <c r="G190" t="str">
        <f t="shared" si="8"/>
        <v>[collapse=查看详细][img]./mon_202208/31/i2Q180-3ybrXlZ5xT3cS18m-pt.png[/img][/collapse]</v>
      </c>
      <c r="H190" s="4" t="s">
        <v>641</v>
      </c>
      <c r="I190">
        <v>0</v>
      </c>
      <c r="J190">
        <v>1</v>
      </c>
    </row>
    <row r="191" spans="1:10" x14ac:dyDescent="0.2">
      <c r="A191" t="s">
        <v>604</v>
      </c>
      <c r="B191" t="s">
        <v>505</v>
      </c>
      <c r="C191" t="s">
        <v>557</v>
      </c>
      <c r="D191">
        <f t="shared" si="9"/>
        <v>1</v>
      </c>
      <c r="E191">
        <v>12</v>
      </c>
      <c r="F191" cm="1">
        <f t="array" ref="F191">INDEX(lootrate_tbl!$C$2:$C$98,MATCH(调查点描述!I191&amp;调查点描述!J191,lootrate_tbl!$A$2:$A$98&amp;lootrate_tbl!$B$2:$B$98,0))</f>
        <v>1.5</v>
      </c>
      <c r="G191" t="str">
        <f t="shared" si="8"/>
        <v>[collapse=查看详细][img]./mon_202208/31/i2Q180-barlXlZ5xT3cS18m-pt.png[/img][/collapse]</v>
      </c>
      <c r="H191" s="4" t="s">
        <v>642</v>
      </c>
      <c r="I191">
        <v>0</v>
      </c>
      <c r="J191">
        <v>1</v>
      </c>
    </row>
    <row r="192" spans="1:10" x14ac:dyDescent="0.2">
      <c r="A192" t="s">
        <v>604</v>
      </c>
      <c r="B192" t="s">
        <v>506</v>
      </c>
      <c r="C192" t="s">
        <v>587</v>
      </c>
      <c r="D192">
        <f t="shared" si="9"/>
        <v>2</v>
      </c>
      <c r="E192">
        <v>12</v>
      </c>
      <c r="F192" cm="1">
        <f t="array" ref="F192">INDEX(lootrate_tbl!$C$2:$C$98,MATCH(调查点描述!I192&amp;调查点描述!J192,lootrate_tbl!$A$2:$A$98&amp;lootrate_tbl!$B$2:$B$98,0))</f>
        <v>1.5</v>
      </c>
      <c r="G192" t="str">
        <f t="shared" si="8"/>
        <v>[collapse=查看详细][img]./mon_202208/31/i2Q180-fwk0XlZ5uT3cS18m-pt.png[/img][/collapse]</v>
      </c>
      <c r="H192" s="4" t="s">
        <v>643</v>
      </c>
      <c r="I192">
        <v>0</v>
      </c>
      <c r="J192">
        <v>2</v>
      </c>
    </row>
    <row r="193" spans="1:10" x14ac:dyDescent="0.2">
      <c r="A193" t="s">
        <v>604</v>
      </c>
      <c r="B193" t="s">
        <v>507</v>
      </c>
      <c r="C193" t="s">
        <v>558</v>
      </c>
      <c r="D193">
        <f t="shared" si="9"/>
        <v>1</v>
      </c>
      <c r="E193">
        <v>12</v>
      </c>
      <c r="F193" cm="1">
        <f t="array" ref="F193">INDEX(lootrate_tbl!$C$2:$C$98,MATCH(调查点描述!I193&amp;调查点描述!J193,lootrate_tbl!$A$2:$A$98&amp;lootrate_tbl!$B$2:$B$98,0))</f>
        <v>1.5</v>
      </c>
      <c r="G193" t="str">
        <f t="shared" si="8"/>
        <v>[collapse=查看详细][img]./mon_202208/31/i2Q180-k57rXnZ6dT3cS18m-pt.png[/img][/collapse]</v>
      </c>
      <c r="H193" s="4" t="s">
        <v>644</v>
      </c>
      <c r="I193">
        <v>0</v>
      </c>
      <c r="J193">
        <v>1</v>
      </c>
    </row>
    <row r="194" spans="1:10" x14ac:dyDescent="0.2">
      <c r="A194" t="s">
        <v>604</v>
      </c>
      <c r="B194" t="s">
        <v>508</v>
      </c>
      <c r="C194" t="s">
        <v>564</v>
      </c>
      <c r="D194">
        <f t="shared" si="9"/>
        <v>1</v>
      </c>
      <c r="E194">
        <v>12</v>
      </c>
      <c r="F194" cm="1">
        <f t="array" ref="F194">INDEX(lootrate_tbl!$C$2:$C$98,MATCH(调查点描述!I194&amp;调查点描述!J194,lootrate_tbl!$A$2:$A$98&amp;lootrate_tbl!$B$2:$B$98,0))</f>
        <v>1.35</v>
      </c>
      <c r="G194" t="str">
        <f t="shared" si="8"/>
        <v>[collapse=查看详细][img]./mon_202208/31/i2Q180-34znXlZ5yT3cS18m-pt.png[/img][/collapse]</v>
      </c>
      <c r="H194" s="4" t="s">
        <v>645</v>
      </c>
      <c r="I194">
        <v>1</v>
      </c>
      <c r="J194">
        <v>0</v>
      </c>
    </row>
    <row r="195" spans="1:10" x14ac:dyDescent="0.2">
      <c r="A195" t="s">
        <v>604</v>
      </c>
      <c r="B195" t="s">
        <v>509</v>
      </c>
      <c r="C195" t="s">
        <v>753</v>
      </c>
      <c r="D195">
        <f t="shared" si="9"/>
        <v>4</v>
      </c>
      <c r="E195">
        <v>12</v>
      </c>
      <c r="F195" cm="1">
        <f t="array" ref="F195">INDEX(lootrate_tbl!$C$2:$C$98,MATCH(调查点描述!I195&amp;调查点描述!J195,lootrate_tbl!$A$2:$A$98&amp;lootrate_tbl!$B$2:$B$98,0))</f>
        <v>1.35</v>
      </c>
      <c r="G195" t="str">
        <f t="shared" si="8"/>
        <v>[collapse=查看详细][img]./mon_202208/31/i2Q180-74ysXmZ60T3cS18m-pt.png[/img][/collapse]</v>
      </c>
      <c r="H195" s="4" t="s">
        <v>646</v>
      </c>
      <c r="I195">
        <v>4</v>
      </c>
      <c r="J195">
        <v>0</v>
      </c>
    </row>
    <row r="196" spans="1:10" x14ac:dyDescent="0.2">
      <c r="A196" t="s">
        <v>604</v>
      </c>
      <c r="B196" t="s">
        <v>510</v>
      </c>
      <c r="C196" t="s">
        <v>585</v>
      </c>
      <c r="D196">
        <f t="shared" si="9"/>
        <v>2</v>
      </c>
      <c r="E196">
        <v>12</v>
      </c>
      <c r="F196" cm="1">
        <f t="array" ref="F196">INDEX(lootrate_tbl!$C$2:$C$98,MATCH(调查点描述!I196&amp;调查点描述!J196,lootrate_tbl!$A$2:$A$98&amp;lootrate_tbl!$B$2:$B$98,0))</f>
        <v>1.425</v>
      </c>
      <c r="G196" t="str">
        <f t="shared" si="8"/>
        <v>[collapse=查看详细][img]./mon_202208/31/i2Q180-9ogkXkZ5gT3cS18m-pt.png[/img][/collapse]</v>
      </c>
      <c r="H196" s="4" t="s">
        <v>647</v>
      </c>
      <c r="I196">
        <v>1</v>
      </c>
      <c r="J196">
        <v>1</v>
      </c>
    </row>
    <row r="197" spans="1:10" x14ac:dyDescent="0.2">
      <c r="A197" t="s">
        <v>604</v>
      </c>
      <c r="B197" t="s">
        <v>511</v>
      </c>
      <c r="C197" t="s">
        <v>565</v>
      </c>
      <c r="D197">
        <f t="shared" si="9"/>
        <v>1</v>
      </c>
      <c r="E197">
        <v>12</v>
      </c>
      <c r="F197" cm="1">
        <f t="array" ref="F197">INDEX(lootrate_tbl!$C$2:$C$98,MATCH(调查点描述!I197&amp;调查点描述!J197,lootrate_tbl!$A$2:$A$98&amp;lootrate_tbl!$B$2:$B$98,0))</f>
        <v>1.35</v>
      </c>
      <c r="G197" t="str">
        <f t="shared" si="8"/>
        <v>[collapse=查看详细][img]./mon_202208/31/i2Q180-emiaXmZ60T3cS18m-pt.png[/img][/collapse]</v>
      </c>
      <c r="H197" s="4" t="s">
        <v>648</v>
      </c>
      <c r="I197">
        <v>1</v>
      </c>
      <c r="J197">
        <v>0</v>
      </c>
    </row>
    <row r="198" spans="1:10" x14ac:dyDescent="0.2">
      <c r="A198" t="s">
        <v>604</v>
      </c>
      <c r="B198" t="s">
        <v>512</v>
      </c>
      <c r="C198" t="s">
        <v>593</v>
      </c>
      <c r="D198">
        <f t="shared" si="9"/>
        <v>1</v>
      </c>
      <c r="E198">
        <v>12</v>
      </c>
      <c r="F198" cm="1">
        <f t="array" ref="F198">INDEX(lootrate_tbl!$C$2:$C$98,MATCH(调查点描述!I198&amp;调查点描述!J198,lootrate_tbl!$A$2:$A$98&amp;lootrate_tbl!$B$2:$B$98,0))</f>
        <v>1.35</v>
      </c>
      <c r="G198" t="str">
        <f t="shared" si="8"/>
        <v>[collapse=查看详细][img]./mon_202208/31/i2Q180-jcq8XjZ56T3cS18m-pt.png[/img][/collapse]</v>
      </c>
      <c r="H198" s="4" t="s">
        <v>649</v>
      </c>
      <c r="I198">
        <v>1</v>
      </c>
      <c r="J198">
        <v>0</v>
      </c>
    </row>
    <row r="199" spans="1:10" ht="18" x14ac:dyDescent="0.2">
      <c r="A199" s="2" t="s">
        <v>354</v>
      </c>
      <c r="B199" s="2" t="s">
        <v>344</v>
      </c>
      <c r="C199" s="2" t="s">
        <v>343</v>
      </c>
      <c r="D199" s="2" t="s">
        <v>342</v>
      </c>
      <c r="E199" s="2" t="s">
        <v>717</v>
      </c>
      <c r="F199" s="2" t="s">
        <v>496</v>
      </c>
      <c r="G199" s="2" t="s">
        <v>341</v>
      </c>
      <c r="H199" s="2" t="s">
        <v>340</v>
      </c>
      <c r="I199" s="2" t="s">
        <v>549</v>
      </c>
      <c r="J199" s="2" t="s">
        <v>548</v>
      </c>
    </row>
    <row r="200" spans="1:10" x14ac:dyDescent="0.2">
      <c r="A200" t="s">
        <v>619</v>
      </c>
      <c r="B200" t="s">
        <v>718</v>
      </c>
      <c r="C200" t="s">
        <v>719</v>
      </c>
      <c r="D200">
        <v>1</v>
      </c>
      <c r="E200">
        <v>24</v>
      </c>
      <c r="F200" cm="1">
        <f t="array" ref="F200">INDEX(lootrate_tbl!$C$2:$C$98,MATCH(调查点描述!I200&amp;调查点描述!J200,lootrate_tbl!$A$2:$A$98&amp;lootrate_tbl!$B$2:$B$98,0))</f>
        <v>1.5</v>
      </c>
      <c r="G200" t="str">
        <f t="shared" ref="G200:G201" si="10">"[collapse=查看详细][img]"&amp;REPLACE(H200,1,LEN("https://img.nga.178.com/attachments"),".")&amp;"[/img][/collapse]"</f>
        <v>[collapse=查看详细][img]./mon_202209/22/i2Q182-fu3dK2qT3cSsg-gg.jpg[/img][/collapse]</v>
      </c>
      <c r="H200" s="4" t="s">
        <v>793</v>
      </c>
      <c r="I200">
        <v>0</v>
      </c>
      <c r="J200">
        <v>1</v>
      </c>
    </row>
    <row r="201" spans="1:10" x14ac:dyDescent="0.2">
      <c r="A201" t="s">
        <v>619</v>
      </c>
      <c r="B201" t="s">
        <v>750</v>
      </c>
      <c r="C201" t="s">
        <v>563</v>
      </c>
      <c r="D201">
        <f>I201+J201</f>
        <v>1</v>
      </c>
      <c r="E201">
        <v>24</v>
      </c>
      <c r="F201" cm="1">
        <f t="array" ref="F201">INDEX(lootrate_tbl!$C$2:$C$98,MATCH(调查点描述!I201&amp;调查点描述!J201,lootrate_tbl!$A$2:$A$98&amp;lootrate_tbl!$B$2:$B$98,0))</f>
        <v>1.5</v>
      </c>
      <c r="G201" t="str">
        <f t="shared" si="10"/>
        <v>[collapse=查看详细][img]./mon_202208/31/i2Q180-6ytxXkZ5oT3cS18m-pt.png[/img][/collapse]</v>
      </c>
      <c r="H201" s="4" t="s">
        <v>633</v>
      </c>
      <c r="I201">
        <v>0</v>
      </c>
      <c r="J201">
        <v>1</v>
      </c>
    </row>
    <row r="202" spans="1:10" ht="18" x14ac:dyDescent="0.2">
      <c r="A202" s="2" t="s">
        <v>354</v>
      </c>
      <c r="B202" s="2" t="s">
        <v>344</v>
      </c>
      <c r="C202" s="2" t="s">
        <v>343</v>
      </c>
      <c r="D202" s="2" t="s">
        <v>342</v>
      </c>
      <c r="E202" s="2" t="s">
        <v>717</v>
      </c>
      <c r="F202" s="2" t="s">
        <v>496</v>
      </c>
      <c r="G202" s="2" t="s">
        <v>341</v>
      </c>
      <c r="H202" s="2" t="s">
        <v>340</v>
      </c>
      <c r="I202" s="2" t="s">
        <v>549</v>
      </c>
      <c r="J202" s="2" t="s">
        <v>548</v>
      </c>
    </row>
    <row r="203" spans="1:10" x14ac:dyDescent="0.2">
      <c r="A203" t="s">
        <v>607</v>
      </c>
      <c r="B203" t="s">
        <v>515</v>
      </c>
      <c r="C203" t="s">
        <v>588</v>
      </c>
      <c r="D203">
        <f>I203+J203</f>
        <v>3</v>
      </c>
      <c r="E203">
        <v>12</v>
      </c>
      <c r="F203" cm="1">
        <f t="array" ref="F203">INDEX(lootrate_tbl!$C$2:$C$98,MATCH(调查点描述!I203&amp;调查点描述!J203,lootrate_tbl!$A$2:$A$98&amp;lootrate_tbl!$B$2:$B$98,0))</f>
        <v>1.5</v>
      </c>
      <c r="G203" t="str">
        <f>"[collapse=查看详细][img]"&amp;REPLACE(H203,1,LEN("https://img.nga.178.com/attachments"),".")&amp;"[/img][/collapse]"</f>
        <v>[collapse=查看详细][img]./mon_202208/31/i2Q180-2f7hXjZ5eT3cS18m-pt.png[/img][/collapse]</v>
      </c>
      <c r="H203" s="4" t="s">
        <v>652</v>
      </c>
      <c r="I203">
        <v>0</v>
      </c>
      <c r="J203">
        <v>3</v>
      </c>
    </row>
    <row r="204" spans="1:10" x14ac:dyDescent="0.2">
      <c r="A204" t="s">
        <v>606</v>
      </c>
      <c r="B204" t="s">
        <v>514</v>
      </c>
      <c r="C204" t="s">
        <v>559</v>
      </c>
      <c r="D204">
        <f>I204+J204</f>
        <v>1</v>
      </c>
      <c r="E204">
        <v>24</v>
      </c>
      <c r="F204" cm="1">
        <f t="array" ref="F204">INDEX(lootrate_tbl!$C$2:$C$98,MATCH(调查点描述!I204&amp;调查点描述!J204,lootrate_tbl!$A$2:$A$98&amp;lootrate_tbl!$B$2:$B$98,0))</f>
        <v>1.5</v>
      </c>
      <c r="G204" t="str">
        <f>"[collapse=查看详细][img]"&amp;REPLACE(H204,1,LEN("https://img.nga.178.com/attachments"),".")&amp;"[/img][/collapse]"</f>
        <v>[collapse=查看详细][img]./mon_202208/31/i2Q180-h60kXkZ5fT3cS18m-pt.png[/img][/collapse]</v>
      </c>
      <c r="H204" s="4" t="s">
        <v>651</v>
      </c>
      <c r="I204">
        <v>0</v>
      </c>
      <c r="J204">
        <v>1</v>
      </c>
    </row>
    <row r="205" spans="1:10" x14ac:dyDescent="0.2">
      <c r="A205" t="s">
        <v>606</v>
      </c>
      <c r="B205" t="s">
        <v>754</v>
      </c>
      <c r="C205" t="s">
        <v>559</v>
      </c>
      <c r="D205">
        <f>I205+J205</f>
        <v>1</v>
      </c>
      <c r="E205">
        <v>24</v>
      </c>
      <c r="F205" cm="1">
        <f t="array" ref="F205">INDEX(lootrate_tbl!$C$2:$C$98,MATCH(调查点描述!I205&amp;调查点描述!J205,lootrate_tbl!$A$2:$A$98&amp;lootrate_tbl!$B$2:$B$98,0))</f>
        <v>1.35</v>
      </c>
      <c r="G205" t="str">
        <f>"[collapse=查看详细][img]"&amp;REPLACE(H205,1,LEN("https://img.nga.178.com/attachments"),".")&amp;"[/img][/collapse]"</f>
        <v>[collapse=查看详细][img]./mon_202209/22/i2Q182-crkxZfT3cSsg-gg.jpg[/img][/collapse]</v>
      </c>
      <c r="H205" s="4" t="s">
        <v>794</v>
      </c>
      <c r="I205">
        <v>1</v>
      </c>
      <c r="J205">
        <v>0</v>
      </c>
    </row>
    <row r="206" spans="1:10" x14ac:dyDescent="0.2">
      <c r="A206" t="s">
        <v>605</v>
      </c>
      <c r="B206" t="s">
        <v>513</v>
      </c>
      <c r="C206" t="s">
        <v>761</v>
      </c>
      <c r="D206">
        <f t="shared" si="9"/>
        <v>1</v>
      </c>
      <c r="E206">
        <v>24</v>
      </c>
      <c r="F206" cm="1">
        <f t="array" ref="F206">INDEX(lootrate_tbl!$C$2:$C$98,MATCH(调查点描述!I206&amp;调查点描述!J206,lootrate_tbl!$A$2:$A$98&amp;lootrate_tbl!$B$2:$B$98,0))</f>
        <v>1.35</v>
      </c>
      <c r="G206" t="str">
        <f t="shared" si="8"/>
        <v>[collapse=查看详细][img]./mon_202208/31/i2Q180-6mruXgZ4jT3cS18m-pt.png[/img][/collapse]</v>
      </c>
      <c r="H206" s="4" t="s">
        <v>650</v>
      </c>
      <c r="I206">
        <v>1</v>
      </c>
      <c r="J206">
        <v>0</v>
      </c>
    </row>
    <row r="207" spans="1:10" ht="18" x14ac:dyDescent="0.2">
      <c r="A207" s="2" t="s">
        <v>354</v>
      </c>
      <c r="B207" s="2" t="s">
        <v>344</v>
      </c>
      <c r="C207" s="2" t="s">
        <v>343</v>
      </c>
      <c r="D207" s="2" t="s">
        <v>342</v>
      </c>
      <c r="E207" s="2" t="s">
        <v>717</v>
      </c>
      <c r="F207" s="2" t="s">
        <v>496</v>
      </c>
      <c r="G207" s="2" t="s">
        <v>341</v>
      </c>
      <c r="H207" s="2" t="s">
        <v>340</v>
      </c>
      <c r="I207" s="2" t="s">
        <v>549</v>
      </c>
      <c r="J207" s="2" t="s">
        <v>548</v>
      </c>
    </row>
    <row r="208" spans="1:10" x14ac:dyDescent="0.2">
      <c r="A208" t="s">
        <v>608</v>
      </c>
      <c r="B208" t="s">
        <v>720</v>
      </c>
      <c r="C208" t="s">
        <v>762</v>
      </c>
      <c r="D208">
        <f t="shared" si="9"/>
        <v>1</v>
      </c>
      <c r="E208">
        <v>24</v>
      </c>
      <c r="F208" cm="1">
        <f t="array" ref="F208">INDEX(lootrate_tbl!$C$2:$C$98,MATCH(调查点描述!I208&amp;调查点描述!J208,lootrate_tbl!$A$2:$A$98&amp;lootrate_tbl!$B$2:$B$98,0))</f>
        <v>1.5</v>
      </c>
      <c r="G208" t="str">
        <f t="shared" si="8"/>
        <v>[collapse=查看详细][img]./mon_202208/31/i2Q180-joerXjZ59T3cS18m-pt.png[/img][/collapse]</v>
      </c>
      <c r="H208" s="4" t="s">
        <v>653</v>
      </c>
      <c r="I208">
        <v>0</v>
      </c>
      <c r="J208">
        <v>1</v>
      </c>
    </row>
    <row r="209" spans="1:10" x14ac:dyDescent="0.2">
      <c r="A209" t="s">
        <v>608</v>
      </c>
      <c r="B209" t="s">
        <v>721</v>
      </c>
      <c r="C209" t="s">
        <v>763</v>
      </c>
      <c r="D209">
        <f t="shared" si="9"/>
        <v>1</v>
      </c>
      <c r="E209">
        <v>24</v>
      </c>
      <c r="F209" cm="1">
        <f t="array" ref="F209">INDEX(lootrate_tbl!$C$2:$C$98,MATCH(调查点描述!I209&amp;调查点描述!J209,lootrate_tbl!$A$2:$A$98&amp;lootrate_tbl!$B$2:$B$98,0))</f>
        <v>1.35</v>
      </c>
      <c r="G209" t="str">
        <f t="shared" si="8"/>
        <v>[collapse=查看详细][img]./mon_202208/31/i2Q180-1u0uXlZ5qT3cS18m-pt.png[/img][/collapse]</v>
      </c>
      <c r="H209" s="4" t="s">
        <v>654</v>
      </c>
      <c r="I209">
        <v>1</v>
      </c>
      <c r="J209">
        <v>0</v>
      </c>
    </row>
    <row r="210" spans="1:10" x14ac:dyDescent="0.2">
      <c r="A210" t="s">
        <v>608</v>
      </c>
      <c r="B210" t="s">
        <v>722</v>
      </c>
      <c r="C210" t="s">
        <v>764</v>
      </c>
      <c r="D210">
        <f t="shared" si="9"/>
        <v>1</v>
      </c>
      <c r="E210">
        <v>24</v>
      </c>
      <c r="F210" cm="1">
        <f t="array" ref="F210">INDEX(lootrate_tbl!$C$2:$C$98,MATCH(调查点描述!I210&amp;调查点描述!J210,lootrate_tbl!$A$2:$A$98&amp;lootrate_tbl!$B$2:$B$98,0))</f>
        <v>1.35</v>
      </c>
      <c r="G210" t="str">
        <f t="shared" si="8"/>
        <v>[collapse=查看详细][img]./mon_202208/31/i2Q180-6xlcXmZ62T3cS18m-pt.png[/img][/collapse]</v>
      </c>
      <c r="H210" s="4" t="s">
        <v>655</v>
      </c>
      <c r="I210">
        <v>1</v>
      </c>
      <c r="J210">
        <v>0</v>
      </c>
    </row>
    <row r="211" spans="1:10" x14ac:dyDescent="0.2">
      <c r="A211" t="s">
        <v>608</v>
      </c>
      <c r="B211" t="s">
        <v>723</v>
      </c>
      <c r="C211" t="s">
        <v>765</v>
      </c>
      <c r="D211">
        <f t="shared" ref="D211" si="11">I211+J211</f>
        <v>1</v>
      </c>
      <c r="E211">
        <v>24</v>
      </c>
      <c r="F211" cm="1">
        <f t="array" ref="F211">INDEX(lootrate_tbl!$C$2:$C$98,MATCH(调查点描述!I211&amp;调查点描述!J211,lootrate_tbl!$A$2:$A$98&amp;lootrate_tbl!$B$2:$B$98,0))</f>
        <v>1.35</v>
      </c>
      <c r="G211" t="str">
        <f t="shared" ref="G211" si="12">"[collapse=查看详细][img]"&amp;REPLACE(H211,1,LEN("https://img.nga.178.com/attachments"),".")&amp;"[/img][/collapse]"</f>
        <v>[collapse=查看详细][img]./mon_202209/22/i2Q182-le0zZfT3cSsg-gg.jpg[/img][/collapse]</v>
      </c>
      <c r="H211" s="4" t="s">
        <v>795</v>
      </c>
      <c r="I211">
        <v>1</v>
      </c>
      <c r="J211">
        <v>0</v>
      </c>
    </row>
    <row r="212" spans="1:10" x14ac:dyDescent="0.2">
      <c r="A212" t="s">
        <v>608</v>
      </c>
      <c r="B212" t="s">
        <v>724</v>
      </c>
      <c r="C212" t="s">
        <v>766</v>
      </c>
      <c r="D212">
        <f>I212+J212</f>
        <v>1</v>
      </c>
      <c r="E212">
        <v>24</v>
      </c>
      <c r="F212" cm="1">
        <f t="array" ref="F212">INDEX(lootrate_tbl!$C$2:$C$98,MATCH(调查点描述!I212&amp;调查点描述!J212,lootrate_tbl!$A$2:$A$98&amp;lootrate_tbl!$B$2:$B$98,0))</f>
        <v>1.35</v>
      </c>
      <c r="G212" t="str">
        <f>"[collapse=查看详细][img]"&amp;REPLACE(H212,1,LEN("https://img.nga.178.com/attachments"),".")&amp;"[/img][/collapse]"</f>
        <v>[collapse=查看详细][img]./mon_202208/31/i2Q180-y3xXjZ5cT3cS18m-pt.png[/img][/collapse]</v>
      </c>
      <c r="H212" s="4" t="s">
        <v>658</v>
      </c>
      <c r="I212">
        <v>1</v>
      </c>
      <c r="J212">
        <v>0</v>
      </c>
    </row>
    <row r="213" spans="1:10" x14ac:dyDescent="0.2">
      <c r="A213" t="s">
        <v>608</v>
      </c>
      <c r="B213" t="s">
        <v>725</v>
      </c>
      <c r="C213" t="s">
        <v>767</v>
      </c>
      <c r="D213">
        <f t="shared" si="9"/>
        <v>1</v>
      </c>
      <c r="E213">
        <v>24</v>
      </c>
      <c r="F213" cm="1">
        <f t="array" ref="F213">INDEX(lootrate_tbl!$C$2:$C$98,MATCH(调查点描述!I213&amp;调查点描述!J213,lootrate_tbl!$A$2:$A$98&amp;lootrate_tbl!$B$2:$B$98,0))</f>
        <v>1.35</v>
      </c>
      <c r="G213" t="str">
        <f t="shared" ref="G213:G225" si="13">"[collapse=查看详细][img]"&amp;REPLACE(H213,1,LEN("https://img.nga.178.com/attachments"),".")&amp;"[/img][/collapse]"</f>
        <v>[collapse=查看详细][img]./mon_202208/31/i2Q180-h8l7XhZ4oT3cS18m-pt.png[/img][/collapse]</v>
      </c>
      <c r="H213" s="4" t="s">
        <v>657</v>
      </c>
      <c r="I213">
        <v>1</v>
      </c>
      <c r="J213">
        <v>0</v>
      </c>
    </row>
    <row r="214" spans="1:10" x14ac:dyDescent="0.2">
      <c r="A214" t="s">
        <v>608</v>
      </c>
      <c r="B214" t="s">
        <v>726</v>
      </c>
      <c r="C214" t="s">
        <v>768</v>
      </c>
      <c r="D214">
        <f>I214+J214</f>
        <v>1</v>
      </c>
      <c r="E214">
        <v>24</v>
      </c>
      <c r="F214" cm="1">
        <f t="array" ref="F214">INDEX(lootrate_tbl!$C$2:$C$98,MATCH(调查点描述!I214&amp;调查点描述!J214,lootrate_tbl!$A$2:$A$98&amp;lootrate_tbl!$B$2:$B$98,0))</f>
        <v>1.35</v>
      </c>
      <c r="G214" t="str">
        <f>"[collapse=查看详细][img]"&amp;REPLACE(H214,1,LEN("https://img.nga.178.com/attachments"),".")&amp;"[/img][/collapse]"</f>
        <v>[collapse=查看详细][img]./mon_202208/31/i2Q180-bhmuXjZ59T3cS18m-pt.png[/img][/collapse]</v>
      </c>
      <c r="H214" s="4" t="s">
        <v>656</v>
      </c>
      <c r="I214">
        <v>1</v>
      </c>
      <c r="J214">
        <v>0</v>
      </c>
    </row>
    <row r="215" spans="1:10" x14ac:dyDescent="0.2">
      <c r="A215" t="s">
        <v>608</v>
      </c>
      <c r="B215" t="s">
        <v>727</v>
      </c>
      <c r="C215" t="s">
        <v>769</v>
      </c>
      <c r="D215">
        <f t="shared" si="9"/>
        <v>1</v>
      </c>
      <c r="E215">
        <v>24</v>
      </c>
      <c r="F215" cm="1">
        <f t="array" ref="F215">INDEX(lootrate_tbl!$C$2:$C$98,MATCH(调查点描述!I215&amp;调查点描述!J215,lootrate_tbl!$A$2:$A$98&amp;lootrate_tbl!$B$2:$B$98,0))</f>
        <v>1.35</v>
      </c>
      <c r="G215" t="str">
        <f t="shared" si="13"/>
        <v>[collapse=查看详细][img]./mon_202208/31/i2Q180-5opyXlZ5sT3cS18m-pt.png[/img][/collapse]</v>
      </c>
      <c r="H215" s="4" t="s">
        <v>659</v>
      </c>
      <c r="I215">
        <v>1</v>
      </c>
      <c r="J215">
        <v>0</v>
      </c>
    </row>
    <row r="216" spans="1:10" x14ac:dyDescent="0.2">
      <c r="A216" t="s">
        <v>608</v>
      </c>
      <c r="B216" t="s">
        <v>728</v>
      </c>
      <c r="C216" t="s">
        <v>770</v>
      </c>
      <c r="D216">
        <f t="shared" si="9"/>
        <v>1</v>
      </c>
      <c r="E216">
        <v>24</v>
      </c>
      <c r="F216" cm="1">
        <f t="array" ref="F216">INDEX(lootrate_tbl!$C$2:$C$98,MATCH(调查点描述!I216&amp;调查点描述!J216,lootrate_tbl!$A$2:$A$98&amp;lootrate_tbl!$B$2:$B$98,0))</f>
        <v>1.35</v>
      </c>
      <c r="G216" t="str">
        <f t="shared" si="13"/>
        <v>[collapse=查看详细][img]./mon_202208/31/i2Q180-7dglXiZ4yT3cS18m-pt.png[/img][/collapse]</v>
      </c>
      <c r="H216" s="4" t="s">
        <v>660</v>
      </c>
      <c r="I216">
        <v>1</v>
      </c>
      <c r="J216">
        <v>0</v>
      </c>
    </row>
    <row r="217" spans="1:10" x14ac:dyDescent="0.2">
      <c r="A217" t="s">
        <v>608</v>
      </c>
      <c r="B217" t="s">
        <v>729</v>
      </c>
      <c r="C217" t="s">
        <v>771</v>
      </c>
      <c r="D217">
        <f t="shared" si="9"/>
        <v>1</v>
      </c>
      <c r="E217">
        <v>24</v>
      </c>
      <c r="F217" cm="1">
        <f t="array" ref="F217">INDEX(lootrate_tbl!$C$2:$C$98,MATCH(调查点描述!I217&amp;调查点描述!J217,lootrate_tbl!$A$2:$A$98&amp;lootrate_tbl!$B$2:$B$98,0))</f>
        <v>1.35</v>
      </c>
      <c r="G217" t="str">
        <f t="shared" si="13"/>
        <v>[collapse=查看详细][img]./mon_202208/31/i2Q180-b1hlXhZ4rT3cS18m-pt.png[/img][/collapse]</v>
      </c>
      <c r="H217" s="4" t="s">
        <v>661</v>
      </c>
      <c r="I217">
        <v>1</v>
      </c>
      <c r="J217">
        <v>0</v>
      </c>
    </row>
    <row r="218" spans="1:10" x14ac:dyDescent="0.2">
      <c r="A218" t="s">
        <v>608</v>
      </c>
      <c r="B218" t="s">
        <v>730</v>
      </c>
      <c r="C218" t="s">
        <v>772</v>
      </c>
      <c r="D218">
        <f t="shared" si="9"/>
        <v>1</v>
      </c>
      <c r="E218">
        <v>24</v>
      </c>
      <c r="F218" cm="1">
        <f t="array" ref="F218">INDEX(lootrate_tbl!$C$2:$C$98,MATCH(调查点描述!I218&amp;调查点描述!J218,lootrate_tbl!$A$2:$A$98&amp;lootrate_tbl!$B$2:$B$98,0))</f>
        <v>1.35</v>
      </c>
      <c r="G218" t="str">
        <f t="shared" si="13"/>
        <v>[collapse=查看详细][img]./mon_202208/31/i2Q180-gt8fXfZ42T3cS18m-pt.png[/img][/collapse]</v>
      </c>
      <c r="H218" s="4" t="s">
        <v>662</v>
      </c>
      <c r="I218">
        <v>1</v>
      </c>
      <c r="J218">
        <v>0</v>
      </c>
    </row>
    <row r="219" spans="1:10" x14ac:dyDescent="0.2">
      <c r="A219" t="s">
        <v>608</v>
      </c>
      <c r="B219" t="s">
        <v>731</v>
      </c>
      <c r="C219" t="s">
        <v>773</v>
      </c>
      <c r="D219">
        <f t="shared" si="9"/>
        <v>1</v>
      </c>
      <c r="E219">
        <v>24</v>
      </c>
      <c r="F219" cm="1">
        <f t="array" ref="F219">INDEX(lootrate_tbl!$C$2:$C$98,MATCH(调查点描述!I219&amp;调查点描述!J219,lootrate_tbl!$A$2:$A$98&amp;lootrate_tbl!$B$2:$B$98,0))</f>
        <v>1.35</v>
      </c>
      <c r="G219" t="str">
        <f t="shared" si="13"/>
        <v>[collapse=查看详细][img]./mon_202208/31/i2Q180-pewXiZ4zT3cS18m-pt.png[/img][/collapse]</v>
      </c>
      <c r="H219" s="4" t="s">
        <v>663</v>
      </c>
      <c r="I219">
        <v>1</v>
      </c>
      <c r="J219">
        <v>0</v>
      </c>
    </row>
    <row r="220" spans="1:10" x14ac:dyDescent="0.2">
      <c r="A220" t="s">
        <v>608</v>
      </c>
      <c r="B220" t="s">
        <v>732</v>
      </c>
      <c r="C220" t="s">
        <v>774</v>
      </c>
      <c r="D220">
        <f t="shared" si="9"/>
        <v>1</v>
      </c>
      <c r="E220">
        <v>24</v>
      </c>
      <c r="F220" cm="1">
        <f t="array" ref="F220">INDEX(lootrate_tbl!$C$2:$C$98,MATCH(调查点描述!I220&amp;调查点描述!J220,lootrate_tbl!$A$2:$A$98&amp;lootrate_tbl!$B$2:$B$98,0))</f>
        <v>1.35</v>
      </c>
      <c r="G220" t="str">
        <f t="shared" si="13"/>
        <v>[collapse=查看详细][img]./mon_202208/31/i2Q180-65n0XjZ57T3cS18m-pt.png[/img][/collapse]</v>
      </c>
      <c r="H220" s="4" t="s">
        <v>664</v>
      </c>
      <c r="I220">
        <v>1</v>
      </c>
      <c r="J220">
        <v>0</v>
      </c>
    </row>
    <row r="221" spans="1:10" x14ac:dyDescent="0.2">
      <c r="A221" t="s">
        <v>608</v>
      </c>
      <c r="B221" t="s">
        <v>733</v>
      </c>
      <c r="C221" t="s">
        <v>775</v>
      </c>
      <c r="D221">
        <f t="shared" si="9"/>
        <v>1</v>
      </c>
      <c r="E221">
        <v>24</v>
      </c>
      <c r="F221" cm="1">
        <f t="array" ref="F221">INDEX(lootrate_tbl!$C$2:$C$98,MATCH(调查点描述!I221&amp;调查点描述!J221,lootrate_tbl!$A$2:$A$98&amp;lootrate_tbl!$B$2:$B$98,0))</f>
        <v>1.35</v>
      </c>
      <c r="G221" t="str">
        <f t="shared" si="13"/>
        <v>[collapse=查看详细][img]./mon_202208/31/i2Q180-ba9nXjZ5dT3cS18m-pt.png[/img][/collapse]</v>
      </c>
      <c r="H221" s="4" t="s">
        <v>665</v>
      </c>
      <c r="I221">
        <v>1</v>
      </c>
      <c r="J221">
        <v>0</v>
      </c>
    </row>
    <row r="222" spans="1:10" x14ac:dyDescent="0.2">
      <c r="A222" t="s">
        <v>608</v>
      </c>
      <c r="B222" t="s">
        <v>800</v>
      </c>
      <c r="C222" t="s">
        <v>776</v>
      </c>
      <c r="D222">
        <f t="shared" si="9"/>
        <v>1</v>
      </c>
      <c r="E222">
        <v>24</v>
      </c>
      <c r="F222" cm="1">
        <f t="array" ref="F222">INDEX(lootrate_tbl!$C$2:$C$98,MATCH(调查点描述!I222&amp;调查点描述!J222,lootrate_tbl!$A$2:$A$98&amp;lootrate_tbl!$B$2:$B$98,0))</f>
        <v>1.35</v>
      </c>
      <c r="G222" t="str">
        <f t="shared" si="13"/>
        <v>[collapse=查看详细][img]./mon_202208/31/i2Q180-frh0XfZ49T3cS18m-pt.png[/img][/collapse]</v>
      </c>
      <c r="H222" s="4" t="s">
        <v>666</v>
      </c>
      <c r="I222">
        <v>1</v>
      </c>
      <c r="J222">
        <v>0</v>
      </c>
    </row>
    <row r="223" spans="1:10" x14ac:dyDescent="0.2">
      <c r="A223" t="s">
        <v>608</v>
      </c>
      <c r="B223" t="s">
        <v>755</v>
      </c>
      <c r="C223" t="s">
        <v>803</v>
      </c>
      <c r="D223">
        <f t="shared" ref="D223" si="14">I223+J223</f>
        <v>1</v>
      </c>
      <c r="E223">
        <v>24</v>
      </c>
      <c r="F223" cm="1">
        <f t="array" ref="F223">INDEX(lootrate_tbl!$C$2:$C$98,MATCH(调查点描述!I223&amp;调查点描述!J223,lootrate_tbl!$A$2:$A$98&amp;lootrate_tbl!$B$2:$B$98,0))</f>
        <v>1.35</v>
      </c>
      <c r="G223" t="str">
        <f t="shared" ref="G223:G224" si="15">"[collapse=查看详细][img]"&amp;REPLACE(H223,1,LEN("https://img.nga.178.com/attachments"),".")&amp;"[/img][/collapse]"</f>
        <v>[collapse=查看详细][img]./mon_202209/22/i2Q182-j02eZbT3cSsg-gg.jpg[/img][/collapse]</v>
      </c>
      <c r="H223" s="4" t="s">
        <v>791</v>
      </c>
      <c r="I223">
        <v>1</v>
      </c>
      <c r="J223">
        <v>0</v>
      </c>
    </row>
    <row r="224" spans="1:10" x14ac:dyDescent="0.2">
      <c r="A224" t="s">
        <v>608</v>
      </c>
      <c r="B224" t="s">
        <v>735</v>
      </c>
      <c r="C224" t="s">
        <v>777</v>
      </c>
      <c r="D224">
        <f t="shared" ref="D224" si="16">I224+J224</f>
        <v>1</v>
      </c>
      <c r="E224">
        <v>24</v>
      </c>
      <c r="F224" cm="1">
        <f t="array" ref="F224">INDEX(lootrate_tbl!$C$2:$C$98,MATCH(调查点描述!I224&amp;调查点描述!J224,lootrate_tbl!$A$2:$A$98&amp;lootrate_tbl!$B$2:$B$98,0))</f>
        <v>1.35</v>
      </c>
      <c r="G224" t="str">
        <f t="shared" si="15"/>
        <v>[collapse=查看详细][img]./mon_202209/22/i2Q182-g9z2ZjT3cSsg-gg.jpg[/img][/collapse]</v>
      </c>
      <c r="H224" s="4" t="s">
        <v>796</v>
      </c>
      <c r="I224">
        <v>1</v>
      </c>
      <c r="J224">
        <v>0</v>
      </c>
    </row>
    <row r="225" spans="1:10" x14ac:dyDescent="0.2">
      <c r="A225" t="s">
        <v>608</v>
      </c>
      <c r="B225" t="s">
        <v>734</v>
      </c>
      <c r="C225" t="s">
        <v>778</v>
      </c>
      <c r="D225">
        <f t="shared" si="9"/>
        <v>1</v>
      </c>
      <c r="E225">
        <v>24</v>
      </c>
      <c r="F225" cm="1">
        <f t="array" ref="F225">INDEX(lootrate_tbl!$C$2:$C$98,MATCH(调查点描述!I225&amp;调查点描述!J225,lootrate_tbl!$A$2:$A$98&amp;lootrate_tbl!$B$2:$B$98,0))</f>
        <v>1.35</v>
      </c>
      <c r="G225" t="str">
        <f t="shared" si="13"/>
        <v>[collapse=查看详细][img]./mon_202208/31/i2Q180-adaXhZ4uT3cS18m-pt.png[/img][/collapse]</v>
      </c>
      <c r="H225" s="4" t="s">
        <v>667</v>
      </c>
      <c r="I225">
        <v>1</v>
      </c>
      <c r="J225">
        <v>0</v>
      </c>
    </row>
    <row r="226" spans="1:10" ht="18" x14ac:dyDescent="0.2">
      <c r="A226" s="2" t="s">
        <v>354</v>
      </c>
      <c r="B226" s="2" t="s">
        <v>344</v>
      </c>
      <c r="C226" s="2" t="s">
        <v>343</v>
      </c>
      <c r="D226" s="2" t="s">
        <v>342</v>
      </c>
      <c r="E226" s="2" t="s">
        <v>717</v>
      </c>
      <c r="F226" s="2" t="s">
        <v>496</v>
      </c>
      <c r="G226" s="2" t="s">
        <v>341</v>
      </c>
      <c r="H226" s="2" t="s">
        <v>340</v>
      </c>
      <c r="I226" s="2" t="s">
        <v>549</v>
      </c>
      <c r="J226" s="2" t="s">
        <v>548</v>
      </c>
    </row>
    <row r="227" spans="1:10" x14ac:dyDescent="0.2">
      <c r="A227" t="s">
        <v>609</v>
      </c>
      <c r="B227" t="s">
        <v>524</v>
      </c>
      <c r="C227" t="s">
        <v>736</v>
      </c>
      <c r="D227">
        <f t="shared" ref="D227" si="17">I227+J227</f>
        <v>1</v>
      </c>
      <c r="E227">
        <v>12</v>
      </c>
      <c r="F227" cm="1">
        <f t="array" ref="F227">INDEX(lootrate_tbl!$C$2:$C$98,MATCH(调查点描述!I227&amp;调查点描述!J227,lootrate_tbl!$A$2:$A$98&amp;lootrate_tbl!$B$2:$B$98,0))</f>
        <v>1.35</v>
      </c>
      <c r="G227" t="str">
        <f t="shared" ref="G227:G231" si="18">"[collapse=查看详细][img]"&amp;REPLACE(H227,1,LEN("https://img.nga.178.com/attachments"),".")&amp;"[/img][/collapse]"</f>
        <v>[collapse=查看详细][img]./mon_202209/22/i2Q182-899uZkT3cSsg-gg.jpg[/img][/collapse]</v>
      </c>
      <c r="H227" s="4" t="s">
        <v>792</v>
      </c>
      <c r="I227">
        <v>1</v>
      </c>
      <c r="J227">
        <v>0</v>
      </c>
    </row>
    <row r="228" spans="1:10" x14ac:dyDescent="0.2">
      <c r="A228" t="s">
        <v>609</v>
      </c>
      <c r="B228" t="s">
        <v>759</v>
      </c>
      <c r="C228" t="s">
        <v>760</v>
      </c>
      <c r="D228">
        <f>I228+J228</f>
        <v>1</v>
      </c>
      <c r="E228">
        <v>12</v>
      </c>
      <c r="F228" cm="1">
        <f t="array" ref="F228">INDEX(lootrate_tbl!$C$2:$C$98,MATCH(调查点描述!I228&amp;调查点描述!J228,lootrate_tbl!$A$2:$A$98&amp;lootrate_tbl!$B$2:$B$98,0))</f>
        <v>1.35</v>
      </c>
      <c r="G228" t="str">
        <f t="shared" si="18"/>
        <v>[collapse=查看详细][img]./mon_202209/22/i2Q182-1ihkZdT3cSsg-gg.jpg[/img][/collapse]</v>
      </c>
      <c r="H228" s="4" t="s">
        <v>788</v>
      </c>
      <c r="I228">
        <v>1</v>
      </c>
      <c r="J228">
        <v>0</v>
      </c>
    </row>
    <row r="229" spans="1:10" x14ac:dyDescent="0.2">
      <c r="A229" t="s">
        <v>609</v>
      </c>
      <c r="B229" t="s">
        <v>758</v>
      </c>
      <c r="C229" t="s">
        <v>621</v>
      </c>
      <c r="D229">
        <f>I229+J229</f>
        <v>1</v>
      </c>
      <c r="E229">
        <v>12</v>
      </c>
      <c r="F229" cm="1">
        <f t="array" ref="F229">INDEX(lootrate_tbl!$C$2:$C$98,MATCH(调查点描述!I229&amp;调查点描述!J229,lootrate_tbl!$A$2:$A$98&amp;lootrate_tbl!$B$2:$B$98,0))</f>
        <v>1.35</v>
      </c>
      <c r="G229" t="str">
        <f t="shared" si="18"/>
        <v>[collapse=查看详细][img]./mon_202208/31/i2Q180-7bueXjZ59T3cS18m-pt.png[/img][/collapse]</v>
      </c>
      <c r="H229" s="4" t="s">
        <v>676</v>
      </c>
      <c r="I229">
        <v>1</v>
      </c>
      <c r="J229">
        <v>0</v>
      </c>
    </row>
    <row r="230" spans="1:10" x14ac:dyDescent="0.2">
      <c r="A230" t="s">
        <v>609</v>
      </c>
      <c r="B230" t="s">
        <v>516</v>
      </c>
      <c r="C230" t="s">
        <v>589</v>
      </c>
      <c r="D230">
        <v>1</v>
      </c>
      <c r="E230">
        <v>12</v>
      </c>
      <c r="F230" cm="1">
        <f t="array" ref="F230">INDEX(lootrate_tbl!$C$2:$C$98,MATCH(调查点描述!I230&amp;调查点描述!J230,lootrate_tbl!$A$2:$A$98&amp;lootrate_tbl!$B$2:$B$98,0))</f>
        <v>1.35</v>
      </c>
      <c r="G230" t="str">
        <f t="shared" si="18"/>
        <v>[collapse=查看详细][img]./mon_202208/31/i2Q180-kmagXmZ60T3cS18m-pt.png[/img][/collapse]</v>
      </c>
      <c r="H230" s="4" t="s">
        <v>668</v>
      </c>
      <c r="I230">
        <v>2</v>
      </c>
      <c r="J230">
        <v>0</v>
      </c>
    </row>
    <row r="231" spans="1:10" x14ac:dyDescent="0.2">
      <c r="A231" t="s">
        <v>609</v>
      </c>
      <c r="B231" t="s">
        <v>517</v>
      </c>
      <c r="C231" t="s">
        <v>566</v>
      </c>
      <c r="D231">
        <f t="shared" si="9"/>
        <v>1</v>
      </c>
      <c r="E231">
        <v>24</v>
      </c>
      <c r="F231" cm="1">
        <f t="array" ref="F231">INDEX(lootrate_tbl!$C$2:$C$98,MATCH(调查点描述!I231&amp;调查点描述!J231,lootrate_tbl!$A$2:$A$98&amp;lootrate_tbl!$B$2:$B$98,0))</f>
        <v>1.35</v>
      </c>
      <c r="G231" t="str">
        <f t="shared" si="18"/>
        <v>[collapse=查看详细][img]./mon_202208/31/i2Q180-328hXjZ56T3cS18m-pt.png[/img][/collapse]</v>
      </c>
      <c r="H231" s="4" t="s">
        <v>669</v>
      </c>
      <c r="I231">
        <v>1</v>
      </c>
      <c r="J231">
        <v>0</v>
      </c>
    </row>
    <row r="232" spans="1:10" x14ac:dyDescent="0.2">
      <c r="A232" t="s">
        <v>609</v>
      </c>
      <c r="B232" t="s">
        <v>518</v>
      </c>
      <c r="C232" t="s">
        <v>586</v>
      </c>
      <c r="D232">
        <f t="shared" si="9"/>
        <v>1</v>
      </c>
      <c r="E232">
        <v>24</v>
      </c>
      <c r="F232" cm="1">
        <f t="array" ref="F232">INDEX(lootrate_tbl!$C$2:$C$98,MATCH(调查点描述!I232&amp;调查点描述!J232,lootrate_tbl!$A$2:$A$98&amp;lootrate_tbl!$B$2:$B$98,0))</f>
        <v>1.35</v>
      </c>
      <c r="G232" t="str">
        <f t="shared" ref="G232:G242" si="19">"[collapse=查看详细][img]"&amp;REPLACE(H232,1,LEN("https://img.nga.178.com/attachments"),".")&amp;"[/img][/collapse]"</f>
        <v>[collapse=查看详细][img]./mon_202208/31/i2Q180-6azfXiZ51T3cS18m-pt.png[/img][/collapse]</v>
      </c>
      <c r="H232" s="4" t="s">
        <v>670</v>
      </c>
      <c r="I232">
        <v>1</v>
      </c>
      <c r="J232">
        <v>0</v>
      </c>
    </row>
    <row r="233" spans="1:10" x14ac:dyDescent="0.2">
      <c r="A233" t="s">
        <v>609</v>
      </c>
      <c r="B233" t="s">
        <v>519</v>
      </c>
      <c r="C233" t="s">
        <v>567</v>
      </c>
      <c r="D233">
        <f t="shared" si="9"/>
        <v>1</v>
      </c>
      <c r="E233">
        <v>24</v>
      </c>
      <c r="F233" cm="1">
        <f t="array" ref="F233">INDEX(lootrate_tbl!$C$2:$C$98,MATCH(调查点描述!I233&amp;调查点描述!J233,lootrate_tbl!$A$2:$A$98&amp;lootrate_tbl!$B$2:$B$98,0))</f>
        <v>1.35</v>
      </c>
      <c r="G233" t="str">
        <f t="shared" si="19"/>
        <v>[collapse=查看详细][img]./mon_202208/31/i2Q180-bb7wXkZ5oT3cS18m-pt.png[/img][/collapse]</v>
      </c>
      <c r="H233" s="4" t="s">
        <v>671</v>
      </c>
      <c r="I233">
        <v>1</v>
      </c>
      <c r="J233">
        <v>0</v>
      </c>
    </row>
    <row r="234" spans="1:10" x14ac:dyDescent="0.2">
      <c r="A234" t="s">
        <v>609</v>
      </c>
      <c r="B234" t="s">
        <v>520</v>
      </c>
      <c r="C234" t="s">
        <v>590</v>
      </c>
      <c r="D234">
        <f t="shared" si="9"/>
        <v>2</v>
      </c>
      <c r="E234">
        <v>12</v>
      </c>
      <c r="F234" cm="1">
        <f t="array" ref="F234">INDEX(lootrate_tbl!$C$2:$C$98,MATCH(调查点描述!I234&amp;调查点描述!J234,lootrate_tbl!$A$2:$A$98&amp;lootrate_tbl!$B$2:$B$98,0))</f>
        <v>1.35</v>
      </c>
      <c r="G234" t="str">
        <f t="shared" si="19"/>
        <v>[collapse=查看详细][img]./mon_202208/31/i2Q180-ftzcXkZ5nT3cS18m-pt.png[/img][/collapse]</v>
      </c>
      <c r="H234" s="4" t="s">
        <v>672</v>
      </c>
      <c r="I234">
        <v>2</v>
      </c>
      <c r="J234">
        <v>0</v>
      </c>
    </row>
    <row r="235" spans="1:10" x14ac:dyDescent="0.2">
      <c r="A235" t="s">
        <v>609</v>
      </c>
      <c r="B235" t="s">
        <v>521</v>
      </c>
      <c r="C235" t="s">
        <v>806</v>
      </c>
      <c r="D235">
        <v>1</v>
      </c>
      <c r="E235">
        <v>24</v>
      </c>
      <c r="F235" cm="1">
        <f t="array" ref="F235">INDEX(lootrate_tbl!$C$2:$C$98,MATCH(调查点描述!I235&amp;调查点描述!J235,lootrate_tbl!$A$2:$A$98&amp;lootrate_tbl!$B$2:$B$98,0))</f>
        <v>1.35</v>
      </c>
      <c r="G235" t="str">
        <f t="shared" si="19"/>
        <v>[collapse=查看详细][img]./mon_202208/31/i2Q180-k7cyXmZ67T3cS18m-pt.png[/img][/collapse]</v>
      </c>
      <c r="H235" s="4" t="s">
        <v>673</v>
      </c>
      <c r="I235">
        <v>1</v>
      </c>
      <c r="J235">
        <v>0</v>
      </c>
    </row>
    <row r="236" spans="1:10" x14ac:dyDescent="0.2">
      <c r="A236" t="s">
        <v>609</v>
      </c>
      <c r="B236" t="s">
        <v>522</v>
      </c>
      <c r="C236" t="s">
        <v>807</v>
      </c>
      <c r="D236">
        <v>1</v>
      </c>
      <c r="E236">
        <v>12</v>
      </c>
      <c r="F236" cm="1">
        <f t="array" ref="F236">INDEX(lootrate_tbl!$C$2:$C$98,MATCH(调查点描述!I236&amp;调查点描述!J236,lootrate_tbl!$A$2:$A$98&amp;lootrate_tbl!$B$2:$B$98,0))</f>
        <v>1.35</v>
      </c>
      <c r="G236" t="str">
        <f t="shared" ref="G236" si="20">"[collapse=查看详细][img]"&amp;REPLACE(H236,1,LEN("https://img.nga.178.com/attachments"),".")&amp;"[/img][/collapse]"</f>
        <v>[collapse=查看详细][img]./mon_202208/31/i2Q180-k7cyXmZ67T3cS18m-pt.png[/img][/collapse]</v>
      </c>
      <c r="H236" s="4" t="s">
        <v>673</v>
      </c>
      <c r="I236">
        <v>1</v>
      </c>
      <c r="J236">
        <v>0</v>
      </c>
    </row>
    <row r="237" spans="1:10" x14ac:dyDescent="0.2">
      <c r="A237" t="s">
        <v>609</v>
      </c>
      <c r="B237" t="s">
        <v>523</v>
      </c>
      <c r="C237" t="s">
        <v>560</v>
      </c>
      <c r="D237">
        <f t="shared" si="9"/>
        <v>1</v>
      </c>
      <c r="E237">
        <v>12</v>
      </c>
      <c r="F237" cm="1">
        <f t="array" ref="F237">INDEX(lootrate_tbl!$C$2:$C$98,MATCH(调查点描述!I237&amp;调查点描述!J237,lootrate_tbl!$A$2:$A$98&amp;lootrate_tbl!$B$2:$B$98,0))</f>
        <v>1.5</v>
      </c>
      <c r="G237" t="str">
        <f t="shared" si="19"/>
        <v>[collapse=查看详细][img]./mon_202208/31/i2Q180-ol0XlZ5zT3cS18m-pt.png[/img][/collapse]</v>
      </c>
      <c r="H237" s="4" t="s">
        <v>674</v>
      </c>
      <c r="I237">
        <v>0</v>
      </c>
      <c r="J237">
        <v>1</v>
      </c>
    </row>
    <row r="238" spans="1:10" x14ac:dyDescent="0.2">
      <c r="A238" t="s">
        <v>609</v>
      </c>
      <c r="B238" t="s">
        <v>808</v>
      </c>
      <c r="C238" t="s">
        <v>620</v>
      </c>
      <c r="D238">
        <f t="shared" si="9"/>
        <v>2</v>
      </c>
      <c r="E238">
        <v>12</v>
      </c>
      <c r="F238" cm="1">
        <f t="array" ref="F238">INDEX(lootrate_tbl!$C$2:$C$98,MATCH(调查点描述!I238&amp;调查点描述!J238,lootrate_tbl!$A$2:$A$98&amp;lootrate_tbl!$B$2:$B$98,0))</f>
        <v>1.35</v>
      </c>
      <c r="G238" t="str">
        <f>"[collapse=查看详细][img]"&amp;REPLACE(H238,1,LEN("https://img.nga.178.com/attachments"),".")&amp;"[/img][/collapse]"</f>
        <v>[collapse=查看详细][img]./mon_202208/31/i2Q180-505aXnZ6cT3cS18m-pt.png[/img][/collapse]</v>
      </c>
      <c r="H238" s="4" t="s">
        <v>675</v>
      </c>
      <c r="I238">
        <v>2</v>
      </c>
      <c r="J238">
        <v>0</v>
      </c>
    </row>
    <row r="239" spans="1:10" x14ac:dyDescent="0.2">
      <c r="A239" t="s">
        <v>609</v>
      </c>
      <c r="B239" t="s">
        <v>801</v>
      </c>
      <c r="C239" t="s">
        <v>757</v>
      </c>
      <c r="D239">
        <v>1</v>
      </c>
      <c r="E239">
        <v>12</v>
      </c>
      <c r="F239" cm="1">
        <f t="array" ref="F239">INDEX(lootrate_tbl!$C$2:$C$98,MATCH(调查点描述!I239&amp;调查点描述!J239,lootrate_tbl!$A$2:$A$98&amp;lootrate_tbl!$B$2:$B$98,0))</f>
        <v>1.35</v>
      </c>
      <c r="G239" t="str">
        <f t="shared" si="19"/>
        <v>[collapse=查看详细][img]./mon_202209/22/i2Q182-806cZkT3cSsg-gg.jpg[/img][/collapse]</v>
      </c>
      <c r="H239" s="4" t="s">
        <v>789</v>
      </c>
      <c r="I239">
        <v>1</v>
      </c>
      <c r="J239">
        <v>0</v>
      </c>
    </row>
    <row r="240" spans="1:10" x14ac:dyDescent="0.2">
      <c r="A240" t="s">
        <v>611</v>
      </c>
      <c r="B240" t="s">
        <v>595</v>
      </c>
      <c r="C240" t="s">
        <v>594</v>
      </c>
      <c r="D240">
        <f t="shared" si="9"/>
        <v>1</v>
      </c>
      <c r="E240">
        <v>12</v>
      </c>
      <c r="F240" cm="1">
        <f t="array" ref="F240">INDEX(lootrate_tbl!$C$2:$C$98,MATCH(调查点描述!I240&amp;调查点描述!J240,lootrate_tbl!$A$2:$A$98&amp;lootrate_tbl!$B$2:$B$98,0))</f>
        <v>1.35</v>
      </c>
      <c r="G240" t="str">
        <f t="shared" si="19"/>
        <v>[collapse=查看详细][img]./mon_202208/31/i2Q180-gi8sXlZ5yT3cS18m-pt.png[/img][/collapse]</v>
      </c>
      <c r="H240" s="4" t="s">
        <v>677</v>
      </c>
      <c r="I240">
        <v>1</v>
      </c>
      <c r="J240">
        <v>0</v>
      </c>
    </row>
    <row r="241" spans="1:10" x14ac:dyDescent="0.2">
      <c r="A241" t="s">
        <v>610</v>
      </c>
      <c r="B241" t="s">
        <v>525</v>
      </c>
      <c r="C241" t="s">
        <v>568</v>
      </c>
      <c r="D241">
        <f t="shared" si="9"/>
        <v>1</v>
      </c>
      <c r="E241">
        <v>12</v>
      </c>
      <c r="F241" cm="1">
        <f t="array" ref="F241">INDEX(lootrate_tbl!$C$2:$C$98,MATCH(调查点描述!I241&amp;调查点描述!J241,lootrate_tbl!$A$2:$A$98&amp;lootrate_tbl!$B$2:$B$98,0))</f>
        <v>1.35</v>
      </c>
      <c r="G241" t="str">
        <f t="shared" si="19"/>
        <v>[collapse=查看详细][img]./mon_202208/31/i2Q180-jt3XmZ64T3cS18m-pt.png[/img][/collapse]</v>
      </c>
      <c r="H241" s="4" t="s">
        <v>678</v>
      </c>
      <c r="I241">
        <v>1</v>
      </c>
      <c r="J241">
        <v>0</v>
      </c>
    </row>
    <row r="242" spans="1:10" x14ac:dyDescent="0.2">
      <c r="A242" t="s">
        <v>610</v>
      </c>
      <c r="B242" t="s">
        <v>625</v>
      </c>
      <c r="C242" t="s">
        <v>623</v>
      </c>
      <c r="D242">
        <v>4</v>
      </c>
      <c r="E242" t="s">
        <v>756</v>
      </c>
      <c r="F242" cm="1">
        <f t="array" ref="F242">INDEX(lootrate_tbl!$C$2:$C$98,MATCH(调查点描述!I242&amp;调查点描述!J242,lootrate_tbl!$A$2:$A$98&amp;lootrate_tbl!$B$2:$B$98,0))</f>
        <v>1.35</v>
      </c>
      <c r="G242" t="str">
        <f t="shared" si="19"/>
        <v>[collapse=查看详细][img]./mon_202208/31/i2Q180-fx22XmZ60T3cS18m-pt.png[/img][/collapse]</v>
      </c>
      <c r="H242" s="4" t="s">
        <v>679</v>
      </c>
      <c r="I242">
        <v>4</v>
      </c>
      <c r="J242">
        <v>0</v>
      </c>
    </row>
    <row r="243" spans="1:10" ht="18" x14ac:dyDescent="0.2">
      <c r="A243" s="2" t="s">
        <v>354</v>
      </c>
      <c r="B243" s="2" t="s">
        <v>344</v>
      </c>
      <c r="C243" s="2" t="s">
        <v>343</v>
      </c>
      <c r="D243" s="2" t="s">
        <v>342</v>
      </c>
      <c r="E243" s="2" t="s">
        <v>717</v>
      </c>
      <c r="F243" s="2" t="s">
        <v>496</v>
      </c>
      <c r="G243" s="2" t="s">
        <v>341</v>
      </c>
      <c r="H243" s="2" t="s">
        <v>340</v>
      </c>
      <c r="I243" s="2" t="s">
        <v>549</v>
      </c>
      <c r="J243" s="2" t="s">
        <v>548</v>
      </c>
    </row>
    <row r="244" spans="1:10" x14ac:dyDescent="0.2">
      <c r="A244" t="s">
        <v>612</v>
      </c>
      <c r="B244" t="s">
        <v>737</v>
      </c>
      <c r="C244" t="s">
        <v>591</v>
      </c>
      <c r="D244">
        <f t="shared" si="9"/>
        <v>2</v>
      </c>
      <c r="E244">
        <v>12</v>
      </c>
      <c r="F244" cm="1">
        <f t="array" ref="F244">INDEX(lootrate_tbl!$C$2:$C$98,MATCH(调查点描述!I244&amp;调查点描述!J244,lootrate_tbl!$A$2:$A$98&amp;lootrate_tbl!$B$2:$B$98,0))</f>
        <v>1.5</v>
      </c>
      <c r="G244" t="str">
        <f t="shared" ref="G244:G264" si="21">"[collapse=查看详细][img]"&amp;REPLACE(H244,1,LEN("https://img.nga.178.com/attachments"),".")&amp;"[/img][/collapse]"</f>
        <v>[collapse=查看详细][img]./mon_202208/31/i2Q180-kwvXlZ5vT3cS18g-p0.png[/img][/collapse]</v>
      </c>
      <c r="H244" s="4" t="s">
        <v>680</v>
      </c>
      <c r="I244">
        <v>0</v>
      </c>
      <c r="J244">
        <v>2</v>
      </c>
    </row>
    <row r="245" spans="1:10" x14ac:dyDescent="0.2">
      <c r="A245" t="s">
        <v>612</v>
      </c>
      <c r="B245" t="s">
        <v>738</v>
      </c>
      <c r="C245" t="s">
        <v>599</v>
      </c>
      <c r="D245">
        <f t="shared" si="9"/>
        <v>1</v>
      </c>
      <c r="E245">
        <v>12</v>
      </c>
      <c r="F245" cm="1">
        <f t="array" ref="F245">INDEX(lootrate_tbl!$C$2:$C$98,MATCH(调查点描述!I245&amp;调查点描述!J245,lootrate_tbl!$A$2:$A$98&amp;lootrate_tbl!$B$2:$B$98,0))</f>
        <v>1.35</v>
      </c>
      <c r="G245" t="str">
        <f t="shared" si="21"/>
        <v>[collapse=查看详细][img]./mon_202208/31/i2Q180-bjxaXlZ5xT3cS18m-pt.png[/img][/collapse]</v>
      </c>
      <c r="H245" s="4" t="s">
        <v>681</v>
      </c>
      <c r="I245">
        <v>1</v>
      </c>
      <c r="J245">
        <v>0</v>
      </c>
    </row>
    <row r="246" spans="1:10" x14ac:dyDescent="0.2">
      <c r="A246" t="s">
        <v>612</v>
      </c>
      <c r="B246" t="s">
        <v>739</v>
      </c>
      <c r="C246" t="s">
        <v>569</v>
      </c>
      <c r="D246">
        <f t="shared" si="9"/>
        <v>1</v>
      </c>
      <c r="E246">
        <v>12</v>
      </c>
      <c r="F246" cm="1">
        <f t="array" ref="F246">INDEX(lootrate_tbl!$C$2:$C$98,MATCH(调查点描述!I246&amp;调查点描述!J246,lootrate_tbl!$A$2:$A$98&amp;lootrate_tbl!$B$2:$B$98,0))</f>
        <v>1.35</v>
      </c>
      <c r="G246" t="str">
        <f t="shared" si="21"/>
        <v>[collapse=查看详细][img]./mon_202208/31/i2Q180-foanXmZ61T3cS18m-pt.png[/img][/collapse]</v>
      </c>
      <c r="H246" s="4" t="s">
        <v>682</v>
      </c>
      <c r="I246">
        <v>1</v>
      </c>
      <c r="J246">
        <v>0</v>
      </c>
    </row>
    <row r="247" spans="1:10" x14ac:dyDescent="0.2">
      <c r="A247" t="s">
        <v>612</v>
      </c>
      <c r="B247" t="s">
        <v>740</v>
      </c>
      <c r="C247" t="s">
        <v>570</v>
      </c>
      <c r="D247">
        <f t="shared" si="9"/>
        <v>1</v>
      </c>
      <c r="E247">
        <v>12</v>
      </c>
      <c r="F247" cm="1">
        <f t="array" ref="F247">INDEX(lootrate_tbl!$C$2:$C$98,MATCH(调查点描述!I247&amp;调查点描述!J247,lootrate_tbl!$A$2:$A$98&amp;lootrate_tbl!$B$2:$B$98,0))</f>
        <v>1.35</v>
      </c>
      <c r="G247" t="str">
        <f t="shared" si="21"/>
        <v>[collapse=查看详细][img]./mon_202208/31/i2Q180-i8fyXlZ5wT3cS18m-pt.png[/img][/collapse]</v>
      </c>
      <c r="H247" s="4" t="s">
        <v>683</v>
      </c>
      <c r="I247">
        <v>1</v>
      </c>
      <c r="J247">
        <v>0</v>
      </c>
    </row>
    <row r="248" spans="1:10" x14ac:dyDescent="0.2">
      <c r="A248" t="s">
        <v>612</v>
      </c>
      <c r="B248" t="s">
        <v>741</v>
      </c>
      <c r="C248" t="s">
        <v>571</v>
      </c>
      <c r="D248">
        <f t="shared" si="9"/>
        <v>1</v>
      </c>
      <c r="E248">
        <v>12</v>
      </c>
      <c r="F248" cm="1">
        <f t="array" ref="F248">INDEX(lootrate_tbl!$C$2:$C$98,MATCH(调查点描述!I248&amp;调查点描述!J248,lootrate_tbl!$A$2:$A$98&amp;lootrate_tbl!$B$2:$B$98,0))</f>
        <v>1.35</v>
      </c>
      <c r="G248" t="str">
        <f t="shared" si="21"/>
        <v>[collapse=查看详细][img]./mon_202208/31/i2Q180-kbebXmZ68T3cS18m-pt.png[/img][/collapse]</v>
      </c>
      <c r="H248" s="4" t="s">
        <v>684</v>
      </c>
      <c r="I248">
        <v>1</v>
      </c>
      <c r="J248">
        <v>0</v>
      </c>
    </row>
    <row r="249" spans="1:10" x14ac:dyDescent="0.2">
      <c r="A249" t="s">
        <v>612</v>
      </c>
      <c r="B249" t="s">
        <v>596</v>
      </c>
      <c r="C249" t="s">
        <v>597</v>
      </c>
      <c r="D249">
        <f t="shared" si="9"/>
        <v>1</v>
      </c>
      <c r="E249">
        <v>12</v>
      </c>
      <c r="F249" cm="1">
        <f t="array" ref="F249">INDEX(lootrate_tbl!$C$2:$C$98,MATCH(调查点描述!I249&amp;调查点描述!J249,lootrate_tbl!$A$2:$A$98&amp;lootrate_tbl!$B$2:$B$98,0))</f>
        <v>1.35</v>
      </c>
      <c r="G249" t="str">
        <f t="shared" si="21"/>
        <v>[collapse=查看详细][img]./mon_202208/31/i2Q180-8nepZhT3cSsg-gg.jpg[/img][/collapse]</v>
      </c>
      <c r="H249" s="4" t="s">
        <v>685</v>
      </c>
      <c r="I249">
        <v>1</v>
      </c>
      <c r="J249">
        <v>0</v>
      </c>
    </row>
    <row r="250" spans="1:10" x14ac:dyDescent="0.2">
      <c r="A250" t="s">
        <v>612</v>
      </c>
      <c r="B250" t="s">
        <v>712</v>
      </c>
      <c r="C250" s="3" t="s">
        <v>713</v>
      </c>
      <c r="D250">
        <f t="shared" si="9"/>
        <v>1</v>
      </c>
      <c r="E250">
        <v>12</v>
      </c>
      <c r="F250" cm="1">
        <f t="array" ref="F250">INDEX(lootrate_tbl!$C$2:$C$98,MATCH(调查点描述!I250&amp;调查点描述!J250,lootrate_tbl!$A$2:$A$98&amp;lootrate_tbl!$B$2:$B$98,0))</f>
        <v>1.35</v>
      </c>
      <c r="G250" t="str">
        <f t="shared" si="21"/>
        <v>[collapse=查看详细][img]./mon_202208/31/i2Q180-hiivXjZ5fT3cS18m-pt.png[/img][/collapse]</v>
      </c>
      <c r="H250" s="4" t="s">
        <v>686</v>
      </c>
      <c r="I250">
        <v>1</v>
      </c>
      <c r="J250">
        <v>0</v>
      </c>
    </row>
    <row r="251" spans="1:10" x14ac:dyDescent="0.2">
      <c r="A251" t="s">
        <v>612</v>
      </c>
      <c r="B251" t="s">
        <v>742</v>
      </c>
      <c r="C251" t="s">
        <v>714</v>
      </c>
      <c r="D251">
        <f t="shared" si="9"/>
        <v>1</v>
      </c>
      <c r="E251">
        <v>12</v>
      </c>
      <c r="F251" cm="1">
        <f t="array" ref="F251">INDEX(lootrate_tbl!$C$2:$C$98,MATCH(调查点描述!I251&amp;调查点描述!J251,lootrate_tbl!$A$2:$A$98&amp;lootrate_tbl!$B$2:$B$98,0))</f>
        <v>1.35</v>
      </c>
      <c r="G251" t="str">
        <f t="shared" si="21"/>
        <v>[collapse=查看详细][img]./mon_202208/31/i2Q180-24pmXnZ6gT3cS18m-pt.png[/img][/collapse]</v>
      </c>
      <c r="H251" s="4" t="s">
        <v>687</v>
      </c>
      <c r="I251">
        <v>1</v>
      </c>
      <c r="J251">
        <v>0</v>
      </c>
    </row>
    <row r="252" spans="1:10" x14ac:dyDescent="0.2">
      <c r="A252" t="s">
        <v>609</v>
      </c>
      <c r="B252" t="s">
        <v>526</v>
      </c>
      <c r="C252" t="s">
        <v>598</v>
      </c>
      <c r="D252">
        <f t="shared" si="9"/>
        <v>2</v>
      </c>
      <c r="E252">
        <v>24</v>
      </c>
      <c r="F252" cm="1">
        <f t="array" ref="F252">INDEX(lootrate_tbl!$C$2:$C$98,MATCH(调查点描述!I252&amp;调查点描述!J252,lootrate_tbl!$A$2:$A$98&amp;lootrate_tbl!$B$2:$B$98,0))</f>
        <v>1.425</v>
      </c>
      <c r="G252" t="str">
        <f t="shared" si="21"/>
        <v>[collapse=查看详细][img]./mon_202208/31/i2Q180-9jspXiZ4xT3cS18m-pt.png[/img][/collapse]</v>
      </c>
      <c r="H252" s="4" t="s">
        <v>688</v>
      </c>
      <c r="I252">
        <v>1</v>
      </c>
      <c r="J252">
        <v>1</v>
      </c>
    </row>
    <row r="253" spans="1:10" x14ac:dyDescent="0.2">
      <c r="A253" t="s">
        <v>609</v>
      </c>
      <c r="B253" t="s">
        <v>527</v>
      </c>
      <c r="C253" t="s">
        <v>572</v>
      </c>
      <c r="D253">
        <f t="shared" si="9"/>
        <v>1</v>
      </c>
      <c r="E253">
        <v>24</v>
      </c>
      <c r="F253" cm="1">
        <f t="array" ref="F253">INDEX(lootrate_tbl!$C$2:$C$98,MATCH(调查点描述!I253&amp;调查点描述!J253,lootrate_tbl!$A$2:$A$98&amp;lootrate_tbl!$B$2:$B$98,0))</f>
        <v>1.35</v>
      </c>
      <c r="G253" t="str">
        <f t="shared" si="21"/>
        <v>[collapse=查看详细][img]./mon_202208/31/i2Q180-ezjfXiZ52T3cS18m-pt.png[/img][/collapse]</v>
      </c>
      <c r="H253" s="4" t="s">
        <v>689</v>
      </c>
      <c r="I253">
        <v>1</v>
      </c>
      <c r="J253">
        <v>0</v>
      </c>
    </row>
    <row r="254" spans="1:10" x14ac:dyDescent="0.2">
      <c r="A254" t="s">
        <v>609</v>
      </c>
      <c r="B254" t="s">
        <v>528</v>
      </c>
      <c r="C254" t="s">
        <v>573</v>
      </c>
      <c r="D254">
        <f t="shared" si="9"/>
        <v>1</v>
      </c>
      <c r="E254">
        <v>24</v>
      </c>
      <c r="F254" cm="1">
        <f t="array" ref="F254">INDEX(lootrate_tbl!$C$2:$C$98,MATCH(调查点描述!I254&amp;调查点描述!J254,lootrate_tbl!$A$2:$A$98&amp;lootrate_tbl!$B$2:$B$98,0))</f>
        <v>1.35</v>
      </c>
      <c r="G254" t="str">
        <f t="shared" si="21"/>
        <v>[collapse=查看详细][img]./mon_202209/23/i2Q182-8k1sZhT3cSsg-gg.jpg[/img][/collapse]</v>
      </c>
      <c r="H254" s="4" t="s">
        <v>805</v>
      </c>
      <c r="I254">
        <v>1</v>
      </c>
      <c r="J254">
        <v>0</v>
      </c>
    </row>
    <row r="255" spans="1:10" x14ac:dyDescent="0.2">
      <c r="A255" t="s">
        <v>609</v>
      </c>
      <c r="B255" t="s">
        <v>529</v>
      </c>
      <c r="C255" t="s">
        <v>574</v>
      </c>
      <c r="D255">
        <f t="shared" si="9"/>
        <v>1</v>
      </c>
      <c r="E255">
        <v>24</v>
      </c>
      <c r="F255" cm="1">
        <f t="array" ref="F255">INDEX(lootrate_tbl!$C$2:$C$98,MATCH(调查点描述!I255&amp;调查点描述!J255,lootrate_tbl!$A$2:$A$98&amp;lootrate_tbl!$B$2:$B$98,0))</f>
        <v>1.35</v>
      </c>
      <c r="G255" t="str">
        <f t="shared" si="21"/>
        <v>[collapse=查看详细][img]./mon_202208/31/i2Q180-37k4XmZ65T3cS18m-pt.png[/img][/collapse]</v>
      </c>
      <c r="H255" s="4" t="s">
        <v>690</v>
      </c>
      <c r="I255">
        <v>1</v>
      </c>
      <c r="J255">
        <v>0</v>
      </c>
    </row>
    <row r="256" spans="1:10" x14ac:dyDescent="0.2">
      <c r="A256" t="s">
        <v>609</v>
      </c>
      <c r="B256" t="s">
        <v>530</v>
      </c>
      <c r="C256" t="s">
        <v>575</v>
      </c>
      <c r="D256">
        <f t="shared" si="9"/>
        <v>1</v>
      </c>
      <c r="E256">
        <v>24</v>
      </c>
      <c r="F256" cm="1">
        <f t="array" ref="F256">INDEX(lootrate_tbl!$C$2:$C$98,MATCH(调查点描述!I256&amp;调查点描述!J256,lootrate_tbl!$A$2:$A$98&amp;lootrate_tbl!$B$2:$B$98,0))</f>
        <v>1.35</v>
      </c>
      <c r="G256" t="str">
        <f t="shared" si="21"/>
        <v>[collapse=查看详细][img]./mon_202208/31/i2Q180-7fk3XmZ61T3cS18m-pt.png[/img][/collapse]</v>
      </c>
      <c r="H256" s="4" t="s">
        <v>691</v>
      </c>
      <c r="I256">
        <v>1</v>
      </c>
      <c r="J256">
        <v>0</v>
      </c>
    </row>
    <row r="257" spans="1:10" x14ac:dyDescent="0.2">
      <c r="A257" t="s">
        <v>609</v>
      </c>
      <c r="B257" t="s">
        <v>531</v>
      </c>
      <c r="C257" t="s">
        <v>576</v>
      </c>
      <c r="D257">
        <f t="shared" ref="D257:D264" si="22">I257+J257</f>
        <v>1</v>
      </c>
      <c r="E257">
        <v>24</v>
      </c>
      <c r="F257" cm="1">
        <f t="array" ref="F257">INDEX(lootrate_tbl!$C$2:$C$98,MATCH(调查点描述!I257&amp;调查点描述!J257,lootrate_tbl!$A$2:$A$98&amp;lootrate_tbl!$B$2:$B$98,0))</f>
        <v>1.35</v>
      </c>
      <c r="G257" t="str">
        <f t="shared" si="21"/>
        <v>[collapse=查看详细][img]./mon_202208/31/i2Q180-a6hhXmZ64T3cS18m-pt.png[/img][/collapse]</v>
      </c>
      <c r="H257" s="4" t="s">
        <v>692</v>
      </c>
      <c r="I257">
        <v>1</v>
      </c>
      <c r="J257">
        <v>0</v>
      </c>
    </row>
    <row r="258" spans="1:10" x14ac:dyDescent="0.2">
      <c r="A258" t="s">
        <v>609</v>
      </c>
      <c r="B258" t="s">
        <v>532</v>
      </c>
      <c r="C258" t="s">
        <v>577</v>
      </c>
      <c r="D258">
        <f t="shared" si="22"/>
        <v>1</v>
      </c>
      <c r="E258">
        <v>24</v>
      </c>
      <c r="F258" cm="1">
        <f t="array" ref="F258">INDEX(lootrate_tbl!$C$2:$C$98,MATCH(调查点描述!I258&amp;调查点描述!J258,lootrate_tbl!$A$2:$A$98&amp;lootrate_tbl!$B$2:$B$98,0))</f>
        <v>1.35</v>
      </c>
      <c r="G258" t="str">
        <f t="shared" si="21"/>
        <v>[collapse=查看详细][img]./mon_202208/31/i2Q180-f0p3XlZ5rT3cS18m-pt.png[/img][/collapse]</v>
      </c>
      <c r="H258" s="4" t="s">
        <v>693</v>
      </c>
      <c r="I258">
        <v>1</v>
      </c>
      <c r="J258">
        <v>0</v>
      </c>
    </row>
    <row r="259" spans="1:10" x14ac:dyDescent="0.2">
      <c r="A259" t="s">
        <v>609</v>
      </c>
      <c r="B259" t="s">
        <v>533</v>
      </c>
      <c r="C259" t="s">
        <v>578</v>
      </c>
      <c r="D259">
        <f t="shared" si="22"/>
        <v>1</v>
      </c>
      <c r="E259">
        <v>24</v>
      </c>
      <c r="F259" cm="1">
        <f t="array" ref="F259">INDEX(lootrate_tbl!$C$2:$C$98,MATCH(调查点描述!I259&amp;调查点描述!J259,lootrate_tbl!$A$2:$A$98&amp;lootrate_tbl!$B$2:$B$98,0))</f>
        <v>1.35</v>
      </c>
      <c r="G259" t="str">
        <f t="shared" si="21"/>
        <v>[collapse=查看详细][img]./mon_202208/31/i2Q180-k37fXkZ5jT3cS18m-pt.png[/img][/collapse]</v>
      </c>
      <c r="H259" s="4" t="s">
        <v>694</v>
      </c>
      <c r="I259">
        <v>1</v>
      </c>
      <c r="J259">
        <v>0</v>
      </c>
    </row>
    <row r="260" spans="1:10" x14ac:dyDescent="0.2">
      <c r="A260" t="s">
        <v>609</v>
      </c>
      <c r="B260" t="s">
        <v>798</v>
      </c>
      <c r="C260" t="s">
        <v>799</v>
      </c>
      <c r="D260">
        <v>1</v>
      </c>
      <c r="E260" t="s">
        <v>756</v>
      </c>
      <c r="F260" cm="1">
        <f t="array" ref="F260">INDEX(lootrate_tbl!$C$2:$C$98,MATCH(调查点描述!I260&amp;调查点描述!J260,lootrate_tbl!$A$2:$A$98&amp;lootrate_tbl!$B$2:$B$98,0))</f>
        <v>1.35</v>
      </c>
      <c r="G260" t="str">
        <f t="shared" si="21"/>
        <v>[collapse=查看详细][img]./mon_202209/22/i2Q182-d3tsK2bT3cSsg-gg.jpg[/img][/collapse]</v>
      </c>
      <c r="H260" s="4" t="s">
        <v>802</v>
      </c>
      <c r="I260">
        <v>1</v>
      </c>
      <c r="J260">
        <v>0</v>
      </c>
    </row>
    <row r="261" spans="1:10" x14ac:dyDescent="0.2">
      <c r="A261" t="s">
        <v>612</v>
      </c>
      <c r="B261" t="s">
        <v>534</v>
      </c>
      <c r="C261" t="s">
        <v>715</v>
      </c>
      <c r="D261">
        <f t="shared" si="22"/>
        <v>1</v>
      </c>
      <c r="E261">
        <v>24</v>
      </c>
      <c r="F261" cm="1">
        <f t="array" ref="F261">INDEX(lootrate_tbl!$C$2:$C$98,MATCH(调查点描述!I261&amp;调查点描述!J261,lootrate_tbl!$A$2:$A$98&amp;lootrate_tbl!$B$2:$B$98,0))</f>
        <v>1.35</v>
      </c>
      <c r="G261" t="str">
        <f t="shared" si="21"/>
        <v>[collapse=查看详细][img]./mon_202208/31/i2Q180-3p33XlZ5uT3cS18m-pt.png[/img][/collapse]</v>
      </c>
      <c r="H261" s="4" t="s">
        <v>695</v>
      </c>
      <c r="I261">
        <v>1</v>
      </c>
      <c r="J261">
        <v>0</v>
      </c>
    </row>
    <row r="262" spans="1:10" x14ac:dyDescent="0.2">
      <c r="A262" t="s">
        <v>612</v>
      </c>
      <c r="B262" t="s">
        <v>535</v>
      </c>
      <c r="C262" t="s">
        <v>624</v>
      </c>
      <c r="D262">
        <f t="shared" si="22"/>
        <v>1</v>
      </c>
      <c r="E262">
        <v>24</v>
      </c>
      <c r="F262" cm="1">
        <f t="array" ref="F262">INDEX(lootrate_tbl!$C$2:$C$98,MATCH(调查点描述!I262&amp;调查点描述!J262,lootrate_tbl!$A$2:$A$98&amp;lootrate_tbl!$B$2:$B$98,0))</f>
        <v>1.35</v>
      </c>
      <c r="G262" t="str">
        <f t="shared" si="21"/>
        <v>[collapse=查看详细][img]./mon_202208/31/i2Q180-8a48XfZ47T3cS18m-pt.png[/img][/collapse]</v>
      </c>
      <c r="H262" s="4" t="s">
        <v>696</v>
      </c>
      <c r="I262">
        <v>1</v>
      </c>
      <c r="J262">
        <v>0</v>
      </c>
    </row>
    <row r="263" spans="1:10" x14ac:dyDescent="0.2">
      <c r="A263" t="s">
        <v>612</v>
      </c>
      <c r="B263" t="s">
        <v>536</v>
      </c>
      <c r="C263" t="s">
        <v>779</v>
      </c>
      <c r="D263">
        <f t="shared" si="22"/>
        <v>1</v>
      </c>
      <c r="E263">
        <v>24</v>
      </c>
      <c r="F263" cm="1">
        <f t="array" ref="F263">INDEX(lootrate_tbl!$C$2:$C$98,MATCH(调查点描述!I263&amp;调查点描述!J263,lootrate_tbl!$A$2:$A$98&amp;lootrate_tbl!$B$2:$B$98,0))</f>
        <v>1.35</v>
      </c>
      <c r="G263" t="str">
        <f t="shared" si="21"/>
        <v>[collapse=查看详细][img]./mon_202208/31/i2Q180-4txtXiZ52T3cS18m-pt.png[/img][/collapse]</v>
      </c>
      <c r="H263" s="4" t="s">
        <v>697</v>
      </c>
      <c r="I263">
        <v>1</v>
      </c>
      <c r="J263">
        <v>0</v>
      </c>
    </row>
    <row r="264" spans="1:10" x14ac:dyDescent="0.2">
      <c r="A264" t="s">
        <v>612</v>
      </c>
      <c r="B264" t="s">
        <v>551</v>
      </c>
      <c r="C264" t="s">
        <v>780</v>
      </c>
      <c r="D264">
        <f t="shared" si="22"/>
        <v>4</v>
      </c>
      <c r="E264">
        <v>24</v>
      </c>
      <c r="F264" cm="1">
        <f t="array" ref="F264">INDEX(lootrate_tbl!$C$2:$C$98,MATCH(调查点描述!I264&amp;调查点描述!J264,lootrate_tbl!$A$2:$A$98&amp;lootrate_tbl!$B$2:$B$98,0))</f>
        <v>1.35</v>
      </c>
      <c r="G264" t="str">
        <f t="shared" si="21"/>
        <v>[collapse=查看详细][img]./mon_202208/31/i2Q180-bdx0XgZ4cT3cS18m-pt.png[/img][/collapse]</v>
      </c>
      <c r="H264" s="4" t="s">
        <v>698</v>
      </c>
      <c r="I264">
        <v>4</v>
      </c>
      <c r="J264">
        <v>0</v>
      </c>
    </row>
    <row r="265" spans="1:10" ht="18" x14ac:dyDescent="0.2">
      <c r="A265" s="2" t="s">
        <v>354</v>
      </c>
      <c r="B265" s="2" t="s">
        <v>344</v>
      </c>
      <c r="C265" s="2" t="s">
        <v>343</v>
      </c>
      <c r="D265" s="2" t="s">
        <v>342</v>
      </c>
      <c r="E265" s="2" t="s">
        <v>717</v>
      </c>
      <c r="F265" s="2" t="s">
        <v>496</v>
      </c>
      <c r="G265" s="2" t="s">
        <v>341</v>
      </c>
      <c r="H265" s="2" t="s">
        <v>340</v>
      </c>
      <c r="I265" s="2" t="s">
        <v>549</v>
      </c>
      <c r="J265" s="2" t="s">
        <v>548</v>
      </c>
    </row>
    <row r="266" spans="1:10" x14ac:dyDescent="0.2">
      <c r="A266" t="s">
        <v>613</v>
      </c>
      <c r="B266" t="s">
        <v>537</v>
      </c>
      <c r="C266" t="s">
        <v>781</v>
      </c>
      <c r="D266">
        <f t="shared" ref="D266:D267" si="23">I266+J266</f>
        <v>1</v>
      </c>
      <c r="E266">
        <v>24</v>
      </c>
      <c r="F266" cm="1">
        <f t="array" ref="F266">INDEX(lootrate_tbl!$C$2:$C$98,MATCH(调查点描述!I266&amp;调查点描述!J266,lootrate_tbl!$A$2:$A$98&amp;lootrate_tbl!$B$2:$B$98,0))</f>
        <v>1.35</v>
      </c>
      <c r="G266" t="str">
        <f t="shared" ref="G266:G267" si="24">"[collapse=查看详细][img]"&amp;REPLACE(H266,1,LEN("https://img.nga.178.com/attachments"),".")&amp;"[/img][/collapse]"</f>
        <v>[collapse=查看详细][img]./mon_202208/31/i2Q180-8klrXhZ4rT3cS18m-pt.png[/img][/collapse]</v>
      </c>
      <c r="H266" s="4" t="s">
        <v>699</v>
      </c>
      <c r="I266">
        <v>1</v>
      </c>
      <c r="J266">
        <v>0</v>
      </c>
    </row>
    <row r="267" spans="1:10" x14ac:dyDescent="0.2">
      <c r="A267" t="s">
        <v>613</v>
      </c>
      <c r="B267" t="s">
        <v>538</v>
      </c>
      <c r="C267" t="s">
        <v>782</v>
      </c>
      <c r="D267">
        <f t="shared" si="23"/>
        <v>5</v>
      </c>
      <c r="E267">
        <v>24</v>
      </c>
      <c r="F267" cm="1">
        <f t="array" ref="F267">INDEX(lootrate_tbl!$C$2:$C$98,MATCH(调查点描述!I267&amp;调查点描述!J267,lootrate_tbl!$A$2:$A$98&amp;lootrate_tbl!$B$2:$B$98,0))</f>
        <v>1.35</v>
      </c>
      <c r="G267" t="str">
        <f t="shared" si="24"/>
        <v>[collapse=查看详细][img]./mon_202209/22/i2Q182-kp3oZdT3cSsg-gg.jpg[/img][/collapse]</v>
      </c>
      <c r="H267" s="4" t="s">
        <v>790</v>
      </c>
      <c r="I267">
        <v>5</v>
      </c>
      <c r="J267">
        <v>0</v>
      </c>
    </row>
    <row r="268" spans="1:10" x14ac:dyDescent="0.2">
      <c r="A268" t="s">
        <v>613</v>
      </c>
      <c r="B268" t="s">
        <v>539</v>
      </c>
      <c r="C268" t="s">
        <v>783</v>
      </c>
      <c r="D268">
        <f>I268+J268</f>
        <v>1</v>
      </c>
      <c r="E268">
        <v>24</v>
      </c>
      <c r="F268" cm="1">
        <f t="array" ref="F268">INDEX(lootrate_tbl!$C$2:$C$98,MATCH(调查点描述!I268&amp;调查点描述!J268,lootrate_tbl!$A$2:$A$98&amp;lootrate_tbl!$B$2:$B$98,0))</f>
        <v>1.35</v>
      </c>
      <c r="G268" t="str">
        <f t="shared" ref="G268:G270" si="25">"[collapse=查看详细][img]"&amp;REPLACE(H268,1,LEN("https://img.nga.178.com/attachments"),".")&amp;"[/img][/collapse]"</f>
        <v>[collapse=查看详细][img]./mon_202209/26/i2Qjlc-avhlZ1hT3cS18m-pt.png[/img][/collapse]</v>
      </c>
      <c r="H268" t="s">
        <v>810</v>
      </c>
      <c r="I268">
        <v>1</v>
      </c>
      <c r="J268">
        <v>0</v>
      </c>
    </row>
    <row r="269" spans="1:10" x14ac:dyDescent="0.2">
      <c r="A269" t="s">
        <v>613</v>
      </c>
      <c r="B269" t="s">
        <v>622</v>
      </c>
      <c r="C269" t="s">
        <v>784</v>
      </c>
      <c r="D269">
        <f>I269+J269</f>
        <v>1</v>
      </c>
      <c r="E269">
        <v>24</v>
      </c>
      <c r="F269" cm="1">
        <f t="array" ref="F269">INDEX(lootrate_tbl!$C$2:$C$98,MATCH(调查点描述!I269&amp;调查点描述!J269,lootrate_tbl!$A$2:$A$98&amp;lootrate_tbl!$B$2:$B$98,0))</f>
        <v>1.35</v>
      </c>
      <c r="G269" t="str">
        <f t="shared" si="25"/>
        <v>[collapse=查看详细][img]./mon_202209/22/i2Q182-83ecZbT3cSsg-gg.jpg[/img][/collapse]</v>
      </c>
      <c r="H269" s="4" t="s">
        <v>809</v>
      </c>
      <c r="I269">
        <v>1</v>
      </c>
      <c r="J269">
        <v>0</v>
      </c>
    </row>
    <row r="270" spans="1:10" x14ac:dyDescent="0.2">
      <c r="A270" t="s">
        <v>613</v>
      </c>
      <c r="B270" t="s">
        <v>743</v>
      </c>
      <c r="C270" t="s">
        <v>784</v>
      </c>
      <c r="D270">
        <f>I270+J270</f>
        <v>1</v>
      </c>
      <c r="E270">
        <v>24</v>
      </c>
      <c r="F270" cm="1">
        <f t="array" ref="F270">INDEX(lootrate_tbl!$C$2:$C$98,MATCH(调查点描述!I270&amp;调查点描述!J270,lootrate_tbl!$A$2:$A$98&amp;lootrate_tbl!$B$2:$B$98,0))</f>
        <v>1.35</v>
      </c>
      <c r="G270" t="str">
        <f t="shared" si="25"/>
        <v>[collapse=查看详细][img]./mon_202208/31/i2Q180-fzdrXfZ43T3cS18m-pt.png[/img][/collapse]</v>
      </c>
      <c r="H270" s="4" t="s">
        <v>700</v>
      </c>
      <c r="I270">
        <v>1</v>
      </c>
      <c r="J270">
        <v>0</v>
      </c>
    </row>
    <row r="271" spans="1:10" ht="18" x14ac:dyDescent="0.2">
      <c r="A271" s="2" t="s">
        <v>354</v>
      </c>
      <c r="B271" s="2" t="s">
        <v>344</v>
      </c>
      <c r="C271" s="2" t="s">
        <v>343</v>
      </c>
      <c r="D271" s="2" t="s">
        <v>342</v>
      </c>
      <c r="E271" s="2" t="s">
        <v>744</v>
      </c>
      <c r="F271" s="2" t="s">
        <v>496</v>
      </c>
      <c r="G271" s="2" t="s">
        <v>341</v>
      </c>
      <c r="H271" s="2" t="s">
        <v>340</v>
      </c>
      <c r="I271" s="2" t="s">
        <v>549</v>
      </c>
      <c r="J271" s="2" t="s">
        <v>548</v>
      </c>
    </row>
    <row r="272" spans="1:10" x14ac:dyDescent="0.2">
      <c r="A272" t="s">
        <v>614</v>
      </c>
      <c r="B272" t="s">
        <v>540</v>
      </c>
      <c r="C272" t="s">
        <v>579</v>
      </c>
      <c r="D272">
        <f t="shared" ref="D272:D287" si="26">I272+J272</f>
        <v>1</v>
      </c>
      <c r="E272">
        <v>24</v>
      </c>
      <c r="F272" cm="1">
        <f t="array" ref="F272">INDEX(lootrate_tbl!$C$2:$C$98,MATCH(调查点描述!I272&amp;调查点描述!J272,lootrate_tbl!$A$2:$A$98&amp;lootrate_tbl!$B$2:$B$98,0))</f>
        <v>1.35</v>
      </c>
      <c r="G272" t="str">
        <f t="shared" ref="G272:G279" si="27">"[collapse=查看详细][img]"&amp;REPLACE(H272,1,LEN("https://img.nga.178.com/attachments"),".")&amp;"[/img][/collapse]"</f>
        <v>[collapse=查看详细][img]./mon_202208/31/i2Q180-ds34XnZ6cT3cS18m-pt.png[/img][/collapse]</v>
      </c>
      <c r="H272" s="4" t="s">
        <v>701</v>
      </c>
      <c r="I272">
        <v>1</v>
      </c>
      <c r="J272">
        <v>0</v>
      </c>
    </row>
    <row r="273" spans="1:10" x14ac:dyDescent="0.2">
      <c r="A273" t="s">
        <v>614</v>
      </c>
      <c r="B273" t="s">
        <v>541</v>
      </c>
      <c r="C273" t="s">
        <v>716</v>
      </c>
      <c r="D273">
        <f t="shared" si="26"/>
        <v>1</v>
      </c>
      <c r="E273">
        <v>24</v>
      </c>
      <c r="F273" cm="1">
        <f t="array" ref="F273">INDEX(lootrate_tbl!$C$2:$C$98,MATCH(调查点描述!I273&amp;调查点描述!J273,lootrate_tbl!$A$2:$A$98&amp;lootrate_tbl!$B$2:$B$98,0))</f>
        <v>1.35</v>
      </c>
      <c r="G273" t="str">
        <f t="shared" si="27"/>
        <v>[collapse=查看详细][img]./mon_202208/31/i2Q180-imreXjZ57T3cS18m-pt.png[/img][/collapse]</v>
      </c>
      <c r="H273" s="4" t="s">
        <v>702</v>
      </c>
      <c r="I273">
        <v>1</v>
      </c>
      <c r="J273">
        <v>0</v>
      </c>
    </row>
    <row r="274" spans="1:10" x14ac:dyDescent="0.2">
      <c r="A274" t="s">
        <v>614</v>
      </c>
      <c r="B274" t="s">
        <v>745</v>
      </c>
      <c r="C274" t="s">
        <v>787</v>
      </c>
      <c r="D274">
        <f t="shared" si="26"/>
        <v>7</v>
      </c>
      <c r="E274">
        <v>24</v>
      </c>
      <c r="F274" cm="1">
        <f t="array" ref="F274">INDEX(lootrate_tbl!$C$2:$C$98,MATCH(调查点描述!I274&amp;调查点描述!J274,lootrate_tbl!$A$2:$A$98&amp;lootrate_tbl!$B$2:$B$98,0))</f>
        <v>1.35</v>
      </c>
      <c r="G274" t="s">
        <v>797</v>
      </c>
      <c r="H274" s="4"/>
      <c r="I274">
        <v>7</v>
      </c>
      <c r="J274">
        <v>0</v>
      </c>
    </row>
    <row r="275" spans="1:10" x14ac:dyDescent="0.2">
      <c r="A275" t="s">
        <v>615</v>
      </c>
      <c r="B275" t="s">
        <v>542</v>
      </c>
      <c r="C275" t="s">
        <v>580</v>
      </c>
      <c r="D275">
        <f t="shared" si="26"/>
        <v>1</v>
      </c>
      <c r="E275">
        <v>12</v>
      </c>
      <c r="F275" cm="1">
        <f t="array" ref="F275">INDEX(lootrate_tbl!$C$2:$C$98,MATCH(调查点描述!I275&amp;调查点描述!J275,lootrate_tbl!$A$2:$A$98&amp;lootrate_tbl!$B$2:$B$98,0))</f>
        <v>1.35</v>
      </c>
      <c r="G275" t="str">
        <f t="shared" si="27"/>
        <v>[collapse=查看详细][img]./mon_202208/31/i2Q180-aaxXjZ58T3cS18m-pt.png[/img][/collapse]</v>
      </c>
      <c r="H275" s="4" t="s">
        <v>703</v>
      </c>
      <c r="I275">
        <v>1</v>
      </c>
      <c r="J275">
        <v>0</v>
      </c>
    </row>
    <row r="276" spans="1:10" x14ac:dyDescent="0.2">
      <c r="A276" t="s">
        <v>615</v>
      </c>
      <c r="B276" t="s">
        <v>543</v>
      </c>
      <c r="C276" t="s">
        <v>561</v>
      </c>
      <c r="D276">
        <f t="shared" si="26"/>
        <v>1</v>
      </c>
      <c r="E276">
        <v>12</v>
      </c>
      <c r="F276" cm="1">
        <f t="array" ref="F276">INDEX(lootrate_tbl!$C$2:$C$98,MATCH(调查点描述!I276&amp;调查点描述!J276,lootrate_tbl!$A$2:$A$98&amp;lootrate_tbl!$B$2:$B$98,0))</f>
        <v>1.5</v>
      </c>
      <c r="G276" t="str">
        <f t="shared" si="27"/>
        <v>[collapse=查看详细][img]./mon_202208/31/i2Q180-5ltoXmZ64T3cS18m-pt.png[/img][/collapse]</v>
      </c>
      <c r="H276" s="4" t="s">
        <v>704</v>
      </c>
      <c r="I276">
        <v>0</v>
      </c>
      <c r="J276">
        <v>1</v>
      </c>
    </row>
    <row r="277" spans="1:10" x14ac:dyDescent="0.2">
      <c r="A277" t="s">
        <v>615</v>
      </c>
      <c r="B277" t="s">
        <v>746</v>
      </c>
      <c r="C277" t="s">
        <v>581</v>
      </c>
      <c r="D277">
        <f t="shared" si="26"/>
        <v>1</v>
      </c>
      <c r="E277">
        <v>12</v>
      </c>
      <c r="F277" cm="1">
        <f t="array" ref="F277">INDEX(lootrate_tbl!$C$2:$C$98,MATCH(调查点描述!I277&amp;调查点描述!J277,lootrate_tbl!$A$2:$A$98&amp;lootrate_tbl!$B$2:$B$98,0))</f>
        <v>1.35</v>
      </c>
      <c r="G277" t="str">
        <f t="shared" si="27"/>
        <v>[collapse=查看详细][img]./mon_202208/31/i2Q180-2vx0XmZ66T3cS18m-pt.png[/img][/collapse]</v>
      </c>
      <c r="H277" s="4" t="s">
        <v>705</v>
      </c>
      <c r="I277">
        <v>1</v>
      </c>
      <c r="J277">
        <v>0</v>
      </c>
    </row>
    <row r="278" spans="1:10" x14ac:dyDescent="0.2">
      <c r="A278" t="s">
        <v>615</v>
      </c>
      <c r="B278" t="s">
        <v>747</v>
      </c>
      <c r="C278" t="s">
        <v>562</v>
      </c>
      <c r="D278">
        <f t="shared" si="26"/>
        <v>1</v>
      </c>
      <c r="E278">
        <v>12</v>
      </c>
      <c r="F278" cm="1">
        <f t="array" ref="F278">INDEX(lootrate_tbl!$C$2:$C$98,MATCH(调查点描述!I278&amp;调查点描述!J278,lootrate_tbl!$A$2:$A$98&amp;lootrate_tbl!$B$2:$B$98,0))</f>
        <v>1.5</v>
      </c>
      <c r="G278" t="str">
        <f t="shared" si="27"/>
        <v>[collapse=查看详细][img]./mon_202208/31/i2Q180-6ef7XoZ6oT3cS18m-pt.png[/img][/collapse]</v>
      </c>
      <c r="H278" s="4" t="s">
        <v>706</v>
      </c>
      <c r="I278">
        <v>0</v>
      </c>
      <c r="J278">
        <v>1</v>
      </c>
    </row>
    <row r="279" spans="1:10" x14ac:dyDescent="0.2">
      <c r="A279" t="s">
        <v>616</v>
      </c>
      <c r="B279" t="s">
        <v>544</v>
      </c>
      <c r="C279" t="s">
        <v>785</v>
      </c>
      <c r="D279">
        <f t="shared" si="26"/>
        <v>1</v>
      </c>
      <c r="E279">
        <v>24</v>
      </c>
      <c r="F279" cm="1">
        <f t="array" ref="F279">INDEX(lootrate_tbl!$C$2:$C$98,MATCH(调查点描述!I279&amp;调查点描述!J279,lootrate_tbl!$A$2:$A$98&amp;lootrate_tbl!$B$2:$B$98,0))</f>
        <v>1.35</v>
      </c>
      <c r="G279" t="str">
        <f t="shared" si="27"/>
        <v>[collapse=查看详细][img]./mon_202208/31/i2Q180-ewohXiZ52T3cS18m-pt.png[/img][/collapse]</v>
      </c>
      <c r="H279" s="4" t="s">
        <v>707</v>
      </c>
      <c r="I279">
        <v>1</v>
      </c>
      <c r="J279">
        <v>0</v>
      </c>
    </row>
    <row r="280" spans="1:10" ht="18" x14ac:dyDescent="0.2">
      <c r="A280" s="2" t="s">
        <v>354</v>
      </c>
      <c r="B280" s="2" t="s">
        <v>344</v>
      </c>
      <c r="C280" s="2" t="s">
        <v>343</v>
      </c>
      <c r="D280" s="2" t="s">
        <v>342</v>
      </c>
      <c r="E280" s="2" t="s">
        <v>717</v>
      </c>
      <c r="F280" s="2" t="s">
        <v>496</v>
      </c>
      <c r="G280" s="2" t="s">
        <v>341</v>
      </c>
      <c r="H280" s="2" t="s">
        <v>340</v>
      </c>
      <c r="I280" s="2" t="s">
        <v>549</v>
      </c>
      <c r="J280" s="2" t="s">
        <v>548</v>
      </c>
    </row>
    <row r="281" spans="1:10" x14ac:dyDescent="0.2">
      <c r="A281" t="s">
        <v>617</v>
      </c>
      <c r="B281" t="s">
        <v>751</v>
      </c>
      <c r="C281" t="s">
        <v>592</v>
      </c>
      <c r="D281">
        <f t="shared" si="26"/>
        <v>2</v>
      </c>
      <c r="E281">
        <v>12</v>
      </c>
      <c r="F281" cm="1">
        <f t="array" ref="F281">INDEX(lootrate_tbl!$C$2:$C$98,MATCH(调查点描述!I281&amp;调查点描述!J281,lootrate_tbl!$A$2:$A$98&amp;lootrate_tbl!$B$2:$B$98,0))</f>
        <v>1.35</v>
      </c>
      <c r="G281" t="str">
        <f t="shared" ref="G281:G287" si="28">"[collapse=查看详细][img]"&amp;REPLACE(H281,1,LEN("https://img.nga.178.com/attachments"),".")&amp;"[/img][/collapse]"</f>
        <v>[collapse=查看详细][img]./mon_202208/31/i2Q180-540gXlZ5vT3cS18m-pt.png[/img][/collapse]</v>
      </c>
      <c r="H281" s="4" t="s">
        <v>708</v>
      </c>
      <c r="I281">
        <v>2</v>
      </c>
      <c r="J281">
        <v>0</v>
      </c>
    </row>
    <row r="282" spans="1:10" x14ac:dyDescent="0.2">
      <c r="A282" t="s">
        <v>617</v>
      </c>
      <c r="B282" t="s">
        <v>752</v>
      </c>
      <c r="C282" t="s">
        <v>582</v>
      </c>
      <c r="D282">
        <f t="shared" si="26"/>
        <v>1</v>
      </c>
      <c r="E282">
        <v>12</v>
      </c>
      <c r="F282" cm="1">
        <f t="array" ref="F282">INDEX(lootrate_tbl!$C$2:$C$98,MATCH(调查点描述!I282&amp;调查点描述!J282,lootrate_tbl!$A$2:$A$98&amp;lootrate_tbl!$B$2:$B$98,0))</f>
        <v>1.35</v>
      </c>
      <c r="G282" t="str">
        <f t="shared" si="28"/>
        <v>[collapse=查看详细][img]./mon_202208/31/i2Q180-9shtXkZ5jT3cS18m-pt.png[/img][/collapse]</v>
      </c>
      <c r="H282" s="4" t="s">
        <v>709</v>
      </c>
      <c r="I282">
        <v>1</v>
      </c>
      <c r="J282">
        <v>0</v>
      </c>
    </row>
    <row r="283" spans="1:10" x14ac:dyDescent="0.2">
      <c r="A283" t="s">
        <v>617</v>
      </c>
      <c r="B283" t="s">
        <v>748</v>
      </c>
      <c r="C283" t="s">
        <v>583</v>
      </c>
      <c r="D283">
        <f t="shared" si="26"/>
        <v>1</v>
      </c>
      <c r="E283" t="s">
        <v>756</v>
      </c>
      <c r="F283" cm="1">
        <f t="array" ref="F283">INDEX(lootrate_tbl!$C$2:$C$98,MATCH(调查点描述!I283&amp;调查点描述!J283,lootrate_tbl!$A$2:$A$98&amp;lootrate_tbl!$B$2:$B$98,0))</f>
        <v>1.35</v>
      </c>
      <c r="G283" t="str">
        <f t="shared" si="28"/>
        <v>[collapse=查看详细][img]./mon_202208/31/i2Q180-a3r7XlZ5sT3cS18m-pt.png[/img][/collapse]</v>
      </c>
      <c r="H283" s="4" t="s">
        <v>710</v>
      </c>
      <c r="I283">
        <v>1</v>
      </c>
      <c r="J283">
        <v>0</v>
      </c>
    </row>
    <row r="284" spans="1:10" x14ac:dyDescent="0.2">
      <c r="A284" t="s">
        <v>618</v>
      </c>
      <c r="B284" t="s">
        <v>545</v>
      </c>
      <c r="C284" t="s">
        <v>626</v>
      </c>
      <c r="D284">
        <f t="shared" si="26"/>
        <v>2</v>
      </c>
      <c r="E284">
        <v>24</v>
      </c>
      <c r="F284" cm="1">
        <f t="array" ref="F284">INDEX(lootrate_tbl!$C$2:$C$98,MATCH(调查点描述!I284&amp;调查点描述!J284,lootrate_tbl!$A$2:$A$98&amp;lootrate_tbl!$B$2:$B$98,0))</f>
        <v>1.35</v>
      </c>
      <c r="G284" t="str">
        <f t="shared" si="28"/>
        <v>[collapse=查看详细][img]./mon_202208/31/i2Q180-1codXiZ4vT3cS18m-pt.png[/img][/collapse]</v>
      </c>
      <c r="H284" s="4" t="s">
        <v>711</v>
      </c>
      <c r="I284">
        <v>2</v>
      </c>
      <c r="J284">
        <v>0</v>
      </c>
    </row>
    <row r="285" spans="1:10" x14ac:dyDescent="0.2">
      <c r="A285" t="s">
        <v>618</v>
      </c>
      <c r="B285" t="s">
        <v>546</v>
      </c>
      <c r="C285" t="s">
        <v>786</v>
      </c>
      <c r="D285">
        <f t="shared" si="26"/>
        <v>2</v>
      </c>
      <c r="E285">
        <v>24</v>
      </c>
      <c r="F285" cm="1">
        <f t="array" ref="F285">INDEX(lootrate_tbl!$C$2:$C$98,MATCH(调查点描述!I285&amp;调查点描述!J285,lootrate_tbl!$A$2:$A$98&amp;lootrate_tbl!$B$2:$B$98,0))</f>
        <v>1.35</v>
      </c>
      <c r="G285" t="str">
        <f t="shared" si="28"/>
        <v>[collapse=查看详细][img]./mon_202208/31/i2Q180-7aakXfZ46T3cS18m-pt.png[/img][/collapse]</v>
      </c>
      <c r="H285" s="4" t="s">
        <v>627</v>
      </c>
      <c r="I285">
        <v>2</v>
      </c>
      <c r="J285">
        <v>0</v>
      </c>
    </row>
    <row r="286" spans="1:10" x14ac:dyDescent="0.2">
      <c r="A286" t="s">
        <v>618</v>
      </c>
      <c r="B286" t="s">
        <v>749</v>
      </c>
      <c r="C286" t="s">
        <v>804</v>
      </c>
      <c r="D286">
        <f t="shared" si="26"/>
        <v>1</v>
      </c>
      <c r="E286">
        <v>24</v>
      </c>
      <c r="F286" cm="1">
        <f t="array" ref="F286">INDEX(lootrate_tbl!$C$2:$C$98,MATCH(调查点描述!I286&amp;调查点描述!J286,lootrate_tbl!$A$2:$A$98&amp;lootrate_tbl!$B$2:$B$98,0))</f>
        <v>1.35</v>
      </c>
      <c r="G286" t="str">
        <f t="shared" si="28"/>
        <v>[collapse=查看详细][img]./mon_202208/31/i2Q180-izt9XiZ50T3cS18m-pt.png[/img][/collapse]</v>
      </c>
      <c r="H286" s="4" t="s">
        <v>631</v>
      </c>
      <c r="I286">
        <v>1</v>
      </c>
      <c r="J286">
        <v>0</v>
      </c>
    </row>
    <row r="287" spans="1:10" x14ac:dyDescent="0.2">
      <c r="A287" t="s">
        <v>618</v>
      </c>
      <c r="B287" t="s">
        <v>547</v>
      </c>
      <c r="C287" t="s">
        <v>584</v>
      </c>
      <c r="D287">
        <f t="shared" si="26"/>
        <v>1</v>
      </c>
      <c r="E287">
        <v>24</v>
      </c>
      <c r="F287" cm="1">
        <f t="array" ref="F287">INDEX(lootrate_tbl!$C$2:$C$98,MATCH(调查点描述!I287&amp;调查点描述!J287,lootrate_tbl!$A$2:$A$98&amp;lootrate_tbl!$B$2:$B$98,0))</f>
        <v>1.35</v>
      </c>
      <c r="G287" t="str">
        <f t="shared" si="28"/>
        <v>[collapse=查看详细][img]./mon_202208/31/i2Q180-9tiuXgZ4kT3cS18m-pt.png[/img][/collapse]</v>
      </c>
      <c r="H287" s="4" t="s">
        <v>632</v>
      </c>
      <c r="I287">
        <v>1</v>
      </c>
      <c r="J287">
        <v>0</v>
      </c>
    </row>
    <row r="289" spans="1:10" ht="18" x14ac:dyDescent="0.2">
      <c r="A289" s="2"/>
      <c r="B289" s="2"/>
      <c r="C289" s="2"/>
      <c r="D289" s="2"/>
      <c r="E289" s="2"/>
      <c r="F289" s="2"/>
      <c r="G289" s="2"/>
      <c r="H289" s="2"/>
      <c r="J289" s="2"/>
    </row>
  </sheetData>
  <autoFilter ref="A1:H181" xr:uid="{53E89F3A-A425-4D4D-AD97-96D901039CC5}"/>
  <phoneticPr fontId="1" type="noConversion"/>
  <conditionalFormatting sqref="F1:F104857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H90" r:id="rId1" xr:uid="{DBE160FE-C0E5-4A4E-9CDE-97CBDFAE216F}"/>
    <hyperlink ref="H285" r:id="rId2" xr:uid="{00E3171C-D29E-4A5B-89DB-032499539EFD}"/>
    <hyperlink ref="H286" r:id="rId3" xr:uid="{AEAF6251-CB18-4CD0-8CE4-77F558965294}"/>
    <hyperlink ref="H287" r:id="rId4" xr:uid="{C7BA7FC9-5875-4149-A1B6-EADDE284DA3B}"/>
    <hyperlink ref="H201" r:id="rId5" xr:uid="{7DE67A17-DF4F-42F5-AAD3-44533799DCCB}"/>
    <hyperlink ref="H183" r:id="rId6" xr:uid="{B184E99D-BEC3-45E7-B755-6E246BF96C55}"/>
    <hyperlink ref="H185" r:id="rId7" xr:uid="{4C9707E3-BC7E-4617-83D9-46352A4AC9B4}"/>
    <hyperlink ref="H186" r:id="rId8" xr:uid="{2B4B894C-5277-43C5-8E42-5341FA56C2B6}"/>
    <hyperlink ref="H187" r:id="rId9" xr:uid="{2D0B93D1-1AB9-431F-8132-BE66D7D20E24}"/>
    <hyperlink ref="H189" r:id="rId10" xr:uid="{1353E915-8105-414A-AE31-9B38049D1BB2}"/>
    <hyperlink ref="H184" r:id="rId11" xr:uid="{82065E76-9FA3-4555-820B-AEFE9B25CECB}"/>
    <hyperlink ref="H188" r:id="rId12" xr:uid="{8932156F-8B78-404C-92EC-F0CCFC1438F7}"/>
    <hyperlink ref="H190" r:id="rId13" xr:uid="{0A7D18E6-5B2D-4308-87B5-1E9CA9D9C2ED}"/>
    <hyperlink ref="H191" r:id="rId14" xr:uid="{3BCD3614-0A57-43E1-BBA3-772B3A03E87A}"/>
    <hyperlink ref="H192" r:id="rId15" xr:uid="{626BCEF5-38BF-44DE-AEE5-4991CF522191}"/>
    <hyperlink ref="H193" r:id="rId16" xr:uid="{03CB77A9-3DF9-45C6-A07C-AA08C2CF9446}"/>
    <hyperlink ref="H194" r:id="rId17" xr:uid="{6432AAAA-DF28-4CCB-BD38-1C4ACDAACDEB}"/>
    <hyperlink ref="H195" r:id="rId18" xr:uid="{92654E22-DF46-4AAE-B962-D0BF7860E7AC}"/>
    <hyperlink ref="H196" r:id="rId19" xr:uid="{EF876E0F-7464-41FE-897B-A3BDCBE1A4EF}"/>
    <hyperlink ref="H197" r:id="rId20" xr:uid="{3DC386E4-6301-4AA1-A51D-62130AF018CA}"/>
    <hyperlink ref="H198" r:id="rId21" xr:uid="{9CB6B928-B786-4E18-BF49-A203CA90564D}"/>
    <hyperlink ref="H206" r:id="rId22" xr:uid="{5546EBC8-4BDC-494F-B9C9-666FAEDEEB39}"/>
    <hyperlink ref="H204" r:id="rId23" xr:uid="{81D4F828-F3C8-4671-B4CB-7ACA88555627}"/>
    <hyperlink ref="H203" r:id="rId24" xr:uid="{32716664-3513-47B1-B2B3-64842158159E}"/>
    <hyperlink ref="H208" r:id="rId25" xr:uid="{BF478AC6-EA1E-45F7-8A98-5D0FE1E9CCE4}"/>
    <hyperlink ref="H209" r:id="rId26" xr:uid="{FE79924F-A7F1-4939-8BD8-6807F6B113FC}"/>
    <hyperlink ref="H210" r:id="rId27" xr:uid="{49F9479B-2008-450B-943C-BCAD7CB9C05B}"/>
    <hyperlink ref="H214" r:id="rId28" xr:uid="{5ED00BB8-D328-4F99-B584-7A3CC14653CE}"/>
    <hyperlink ref="H213" r:id="rId29" xr:uid="{E6362264-B939-442C-9E58-A5F3261A9060}"/>
    <hyperlink ref="H212" r:id="rId30" xr:uid="{FBF99F1D-467B-4FF4-A031-A39551A128A7}"/>
    <hyperlink ref="H215" r:id="rId31" xr:uid="{69423CFE-DDAA-41EE-B758-D86142D148CD}"/>
    <hyperlink ref="H216" r:id="rId32" xr:uid="{D563A79C-54BD-434E-8F17-FB57B401C1A4}"/>
    <hyperlink ref="H217" r:id="rId33" xr:uid="{13AB55D1-6943-4F29-9C27-4B456EB1564E}"/>
    <hyperlink ref="H218" r:id="rId34" xr:uid="{3EC4358E-BD43-457F-B043-91DCBDF49522}"/>
    <hyperlink ref="H219" r:id="rId35" xr:uid="{D8E4F921-CEAA-4D93-8EC1-F84B84C98C7B}"/>
    <hyperlink ref="H220" r:id="rId36" xr:uid="{5ECEFEFC-A423-4379-A929-D0B37296B4B1}"/>
    <hyperlink ref="H221" r:id="rId37" xr:uid="{620D4148-A090-458D-B81F-52EFFE60000B}"/>
    <hyperlink ref="H222" r:id="rId38" xr:uid="{AEF0A0E9-701E-40E4-BD07-CF3932407649}"/>
    <hyperlink ref="H225" r:id="rId39" xr:uid="{459FC90A-9C54-4415-A024-6AA3E63AB477}"/>
    <hyperlink ref="H230" r:id="rId40" xr:uid="{6F16A384-8FA4-4A07-B41A-99196ED16EA5}"/>
    <hyperlink ref="H231" r:id="rId41" xr:uid="{669277EA-C575-4469-B788-44BDFC19972E}"/>
    <hyperlink ref="H232" r:id="rId42" xr:uid="{581A3DB0-7A9C-484E-BFE3-41D9C27A0D8C}"/>
    <hyperlink ref="H233" r:id="rId43" xr:uid="{6701DF51-09DB-4FF5-A6B3-0BC49BF9793E}"/>
    <hyperlink ref="H234" r:id="rId44" xr:uid="{D5F8CA31-07D9-4923-A468-F83AF1FBAA0F}"/>
    <hyperlink ref="H235" r:id="rId45" xr:uid="{684184EB-ACDF-452D-BAE1-8E60155EE6F0}"/>
    <hyperlink ref="H237" r:id="rId46" xr:uid="{8BD1A056-D476-444E-809C-7969CEFE3165}"/>
    <hyperlink ref="H238" r:id="rId47" xr:uid="{8470CC1D-8AF5-409F-90AA-6E66E0DB0C34}"/>
    <hyperlink ref="H229" r:id="rId48" xr:uid="{27334402-BE7A-45F0-BBA7-D69FA5B7520B}"/>
    <hyperlink ref="H240" r:id="rId49" xr:uid="{0586F818-71CC-4584-A4B8-FB3948AC32EE}"/>
    <hyperlink ref="H241" r:id="rId50" xr:uid="{C4AE0A07-4DB6-4FAD-9021-718FC7640D58}"/>
    <hyperlink ref="H242" r:id="rId51" xr:uid="{16ED1FCE-B133-4CE1-A183-E3AE7F3A1893}"/>
    <hyperlink ref="H244" r:id="rId52" xr:uid="{D811DC3B-D209-444C-A6A3-E02D16563DFE}"/>
    <hyperlink ref="H245" r:id="rId53" xr:uid="{1A450639-ABC9-4532-B0C5-49CA1B5007F2}"/>
    <hyperlink ref="H246" r:id="rId54" xr:uid="{8F32131C-F87B-43FA-B2AE-5236D6F3636C}"/>
    <hyperlink ref="H247" r:id="rId55" xr:uid="{36064D32-B639-430A-8135-3522A2D1F344}"/>
    <hyperlink ref="H248" r:id="rId56" xr:uid="{2ADF43DC-9EF5-44AE-8021-25F75DA3762F}"/>
    <hyperlink ref="H249" r:id="rId57" xr:uid="{904DADE0-1CAD-4C00-A415-9EF7B5C6B7B8}"/>
    <hyperlink ref="H250" r:id="rId58" xr:uid="{573C69D3-8730-4B83-A456-21BCFDA72CE4}"/>
    <hyperlink ref="H251" r:id="rId59" xr:uid="{4458F751-00DC-45B4-931F-17734ED33538}"/>
    <hyperlink ref="H252" r:id="rId60" xr:uid="{D8626A70-3C58-4013-AFEF-7AF18C568D5C}"/>
    <hyperlink ref="H253" r:id="rId61" xr:uid="{2D1678B3-D1F2-4E2C-8D66-18AE9E170F28}"/>
    <hyperlink ref="H255" r:id="rId62" xr:uid="{2D9AE5AC-343C-4045-B32D-F385CE837B70}"/>
    <hyperlink ref="H256" r:id="rId63" xr:uid="{90719F3D-6EF4-454C-B0FC-E4EED5806373}"/>
    <hyperlink ref="H257" r:id="rId64" xr:uid="{2A143272-FEFC-4DE3-B2DB-03D1957D2A18}"/>
    <hyperlink ref="H258" r:id="rId65" xr:uid="{03531CBF-F6EE-4865-A57E-94A6EA319659}"/>
    <hyperlink ref="H259" r:id="rId66" xr:uid="{0EAB7C4F-54F9-4B9A-9C2C-859641CCEC51}"/>
    <hyperlink ref="H261" r:id="rId67" xr:uid="{378C171D-9FDD-4AF7-AD3A-91FC72D5FFDC}"/>
    <hyperlink ref="H262" r:id="rId68" xr:uid="{8AB4ED43-BDF6-4CA7-BBC6-CA14E4669D05}"/>
    <hyperlink ref="H263" r:id="rId69" xr:uid="{271E3537-9E0B-4FED-B5D8-623BB2252AA0}"/>
    <hyperlink ref="H264" r:id="rId70" xr:uid="{BFFBD1AB-4035-463B-A8A7-E531892E4F84}"/>
    <hyperlink ref="H266" r:id="rId71" xr:uid="{E2022EA4-974B-43A3-8B54-9395D638A1CD}"/>
    <hyperlink ref="H272" r:id="rId72" xr:uid="{EFE5779A-3401-44E4-B666-AB934FDAD211}"/>
    <hyperlink ref="H273" r:id="rId73" xr:uid="{79F1A6F8-3685-4F0C-ACE1-98A119DBD13D}"/>
    <hyperlink ref="H275" r:id="rId74" xr:uid="{E1FC4BB1-71C9-4995-9024-9B33DEABC9B2}"/>
    <hyperlink ref="H276" r:id="rId75" xr:uid="{4A818BFE-57D7-43A0-BD0D-8112AA0BF6EF}"/>
    <hyperlink ref="H277" r:id="rId76" xr:uid="{18C44392-7121-42B4-8F6B-D379EC7F16D5}"/>
    <hyperlink ref="H278" r:id="rId77" xr:uid="{1A88FEE9-3250-4EB8-A3F6-5F5A5C6B464A}"/>
    <hyperlink ref="H279" r:id="rId78" xr:uid="{90869E36-2EAD-42E9-BA10-CAD65270834E}"/>
    <hyperlink ref="H281" r:id="rId79" xr:uid="{9E4C51AE-7D67-4B4B-B8AB-C06F20C5798F}"/>
    <hyperlink ref="H282" r:id="rId80" xr:uid="{134FB70C-1FE2-462B-9F84-5A11A50AEC45}"/>
    <hyperlink ref="H283" r:id="rId81" xr:uid="{D093792F-4E4E-4DF8-B860-BAAFA9D81967}"/>
    <hyperlink ref="H284" r:id="rId82" xr:uid="{1BE893F9-4BAF-44D0-A2EA-5528F4809D4F}"/>
    <hyperlink ref="H270" r:id="rId83" xr:uid="{AAB89324-76E4-407F-B901-E14A0ACFB1FF}"/>
    <hyperlink ref="H236" r:id="rId84" xr:uid="{1098E20E-B944-4BB4-A53C-2AE5413CAB85}"/>
    <hyperlink ref="H269" r:id="rId85" xr:uid="{0ED9CA99-2B4B-4884-9F31-4F85D551F6D0}"/>
  </hyperlinks>
  <pageMargins left="0.7" right="0.7" top="0.75" bottom="0.75" header="0.3" footer="0.3"/>
  <pageSetup paperSize="9" orientation="portrait" horizontalDpi="1200" verticalDpi="1200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427E-1145-4950-9A60-318B70D29AD6}">
  <dimension ref="A1:C100"/>
  <sheetViews>
    <sheetView topLeftCell="A58" workbookViewId="0">
      <selection activeCell="C52" sqref="C52"/>
    </sheetView>
  </sheetViews>
  <sheetFormatPr defaultRowHeight="14.25" x14ac:dyDescent="0.2"/>
  <sheetData>
    <row r="1" spans="1:3" x14ac:dyDescent="0.2">
      <c r="A1" t="s">
        <v>628</v>
      </c>
      <c r="B1" t="s">
        <v>629</v>
      </c>
      <c r="C1" t="s">
        <v>630</v>
      </c>
    </row>
    <row r="2" spans="1:3" x14ac:dyDescent="0.2">
      <c r="A2">
        <v>1</v>
      </c>
      <c r="B2">
        <v>0</v>
      </c>
      <c r="C2">
        <v>1.35</v>
      </c>
    </row>
    <row r="3" spans="1:3" x14ac:dyDescent="0.2">
      <c r="A3">
        <v>2</v>
      </c>
      <c r="B3">
        <v>0</v>
      </c>
      <c r="C3">
        <v>1.35</v>
      </c>
    </row>
    <row r="4" spans="1:3" x14ac:dyDescent="0.2">
      <c r="A4">
        <v>3</v>
      </c>
      <c r="B4">
        <v>0</v>
      </c>
      <c r="C4">
        <v>1.35</v>
      </c>
    </row>
    <row r="5" spans="1:3" x14ac:dyDescent="0.2">
      <c r="A5">
        <v>4</v>
      </c>
      <c r="B5">
        <v>0</v>
      </c>
      <c r="C5">
        <v>1.35</v>
      </c>
    </row>
    <row r="6" spans="1:3" x14ac:dyDescent="0.2">
      <c r="A6">
        <v>5</v>
      </c>
      <c r="B6">
        <v>0</v>
      </c>
      <c r="C6">
        <v>1.35</v>
      </c>
    </row>
    <row r="7" spans="1:3" x14ac:dyDescent="0.2">
      <c r="A7">
        <v>6</v>
      </c>
      <c r="B7">
        <v>0</v>
      </c>
      <c r="C7">
        <v>1.35</v>
      </c>
    </row>
    <row r="8" spans="1:3" x14ac:dyDescent="0.2">
      <c r="A8">
        <v>7</v>
      </c>
      <c r="B8">
        <v>0</v>
      </c>
      <c r="C8">
        <v>1.35</v>
      </c>
    </row>
    <row r="9" spans="1:3" x14ac:dyDescent="0.2">
      <c r="A9">
        <v>8</v>
      </c>
      <c r="B9">
        <v>0</v>
      </c>
      <c r="C9">
        <v>1.35</v>
      </c>
    </row>
    <row r="10" spans="1:3" x14ac:dyDescent="0.2">
      <c r="A10">
        <v>9</v>
      </c>
      <c r="B10">
        <v>0</v>
      </c>
      <c r="C10">
        <v>1.35</v>
      </c>
    </row>
    <row r="11" spans="1:3" x14ac:dyDescent="0.2">
      <c r="A11">
        <v>9</v>
      </c>
      <c r="B11">
        <v>1</v>
      </c>
      <c r="C11">
        <v>1.365</v>
      </c>
    </row>
    <row r="12" spans="1:3" x14ac:dyDescent="0.2">
      <c r="A12">
        <v>8</v>
      </c>
      <c r="B12">
        <v>1</v>
      </c>
      <c r="C12">
        <v>1.367</v>
      </c>
    </row>
    <row r="13" spans="1:3" x14ac:dyDescent="0.2">
      <c r="A13">
        <v>7</v>
      </c>
      <c r="B13">
        <v>1</v>
      </c>
      <c r="C13">
        <v>1.369</v>
      </c>
    </row>
    <row r="14" spans="1:3" x14ac:dyDescent="0.2">
      <c r="A14">
        <v>6</v>
      </c>
      <c r="B14">
        <v>1</v>
      </c>
      <c r="C14">
        <v>1.3720000000000001</v>
      </c>
    </row>
    <row r="15" spans="1:3" x14ac:dyDescent="0.2">
      <c r="A15">
        <v>5</v>
      </c>
      <c r="B15">
        <v>1</v>
      </c>
      <c r="C15">
        <v>1.375</v>
      </c>
    </row>
    <row r="16" spans="1:3" x14ac:dyDescent="0.2">
      <c r="A16">
        <v>9</v>
      </c>
      <c r="B16">
        <v>2</v>
      </c>
      <c r="C16">
        <v>1.377</v>
      </c>
    </row>
    <row r="17" spans="1:3" x14ac:dyDescent="0.2">
      <c r="A17">
        <v>4</v>
      </c>
      <c r="B17">
        <v>1</v>
      </c>
      <c r="C17">
        <v>1.38</v>
      </c>
    </row>
    <row r="18" spans="1:3" x14ac:dyDescent="0.2">
      <c r="A18">
        <v>8</v>
      </c>
      <c r="B18">
        <v>2</v>
      </c>
      <c r="C18">
        <v>1.38</v>
      </c>
    </row>
    <row r="19" spans="1:3" x14ac:dyDescent="0.2">
      <c r="A19">
        <v>7</v>
      </c>
      <c r="B19">
        <v>2</v>
      </c>
      <c r="C19">
        <v>1.383</v>
      </c>
    </row>
    <row r="20" spans="1:3" x14ac:dyDescent="0.2">
      <c r="A20">
        <v>3</v>
      </c>
      <c r="B20">
        <v>1</v>
      </c>
      <c r="C20">
        <v>1.387</v>
      </c>
    </row>
    <row r="21" spans="1:3" x14ac:dyDescent="0.2">
      <c r="A21">
        <v>6</v>
      </c>
      <c r="B21">
        <v>2</v>
      </c>
      <c r="C21">
        <v>1.3879999999999999</v>
      </c>
    </row>
    <row r="22" spans="1:3" x14ac:dyDescent="0.2">
      <c r="A22">
        <v>9</v>
      </c>
      <c r="B22">
        <v>3</v>
      </c>
      <c r="C22">
        <v>1.3879999999999999</v>
      </c>
    </row>
    <row r="23" spans="1:3" x14ac:dyDescent="0.2">
      <c r="A23">
        <v>8</v>
      </c>
      <c r="B23">
        <v>3</v>
      </c>
      <c r="C23">
        <v>1.391</v>
      </c>
    </row>
    <row r="24" spans="1:3" x14ac:dyDescent="0.2">
      <c r="A24">
        <v>5</v>
      </c>
      <c r="B24">
        <v>2</v>
      </c>
      <c r="C24">
        <v>1.393</v>
      </c>
    </row>
    <row r="25" spans="1:3" x14ac:dyDescent="0.2">
      <c r="A25">
        <v>7</v>
      </c>
      <c r="B25">
        <v>3</v>
      </c>
      <c r="C25">
        <v>1.395</v>
      </c>
    </row>
    <row r="26" spans="1:3" x14ac:dyDescent="0.2">
      <c r="A26">
        <v>9</v>
      </c>
      <c r="B26">
        <v>4</v>
      </c>
      <c r="C26">
        <v>1.3959999999999999</v>
      </c>
    </row>
    <row r="27" spans="1:3" x14ac:dyDescent="0.2">
      <c r="A27">
        <v>2</v>
      </c>
      <c r="B27">
        <v>1</v>
      </c>
      <c r="C27">
        <v>1.4</v>
      </c>
    </row>
    <row r="28" spans="1:3" x14ac:dyDescent="0.2">
      <c r="A28">
        <v>4</v>
      </c>
      <c r="B28">
        <v>2</v>
      </c>
      <c r="C28">
        <v>1.4</v>
      </c>
    </row>
    <row r="29" spans="1:3" x14ac:dyDescent="0.2">
      <c r="A29">
        <v>6</v>
      </c>
      <c r="B29">
        <v>3</v>
      </c>
      <c r="C29">
        <v>1.4</v>
      </c>
    </row>
    <row r="30" spans="1:3" x14ac:dyDescent="0.2">
      <c r="A30">
        <v>8</v>
      </c>
      <c r="B30">
        <v>4</v>
      </c>
      <c r="C30">
        <v>1.4</v>
      </c>
    </row>
    <row r="31" spans="1:3" x14ac:dyDescent="0.2">
      <c r="A31">
        <v>7</v>
      </c>
      <c r="B31">
        <v>4</v>
      </c>
      <c r="C31">
        <v>1.4039999999999999</v>
      </c>
    </row>
    <row r="32" spans="1:3" x14ac:dyDescent="0.2">
      <c r="A32">
        <v>9</v>
      </c>
      <c r="B32">
        <v>5</v>
      </c>
      <c r="C32">
        <v>1.4039999999999999</v>
      </c>
    </row>
    <row r="33" spans="1:3" x14ac:dyDescent="0.2">
      <c r="A33">
        <v>5</v>
      </c>
      <c r="B33">
        <v>3</v>
      </c>
      <c r="C33">
        <v>1.4059999999999999</v>
      </c>
    </row>
    <row r="34" spans="1:3" x14ac:dyDescent="0.2">
      <c r="A34">
        <v>8</v>
      </c>
      <c r="B34">
        <v>5</v>
      </c>
      <c r="C34">
        <v>1.4079999999999999</v>
      </c>
    </row>
    <row r="35" spans="1:3" x14ac:dyDescent="0.2">
      <c r="A35">
        <v>3</v>
      </c>
      <c r="B35">
        <v>2</v>
      </c>
      <c r="C35">
        <v>1.41</v>
      </c>
    </row>
    <row r="36" spans="1:3" x14ac:dyDescent="0.2">
      <c r="A36">
        <v>6</v>
      </c>
      <c r="B36">
        <v>4</v>
      </c>
      <c r="C36">
        <v>1.41</v>
      </c>
    </row>
    <row r="37" spans="1:3" x14ac:dyDescent="0.2">
      <c r="A37">
        <v>9</v>
      </c>
      <c r="B37">
        <v>6</v>
      </c>
      <c r="C37">
        <v>1.41</v>
      </c>
    </row>
    <row r="38" spans="1:3" x14ac:dyDescent="0.2">
      <c r="A38">
        <v>7</v>
      </c>
      <c r="B38">
        <v>5</v>
      </c>
      <c r="C38">
        <v>1.4119999999999999</v>
      </c>
    </row>
    <row r="39" spans="1:3" x14ac:dyDescent="0.2">
      <c r="A39">
        <v>4</v>
      </c>
      <c r="B39">
        <v>3</v>
      </c>
      <c r="C39">
        <v>1.4139999999999999</v>
      </c>
    </row>
    <row r="40" spans="1:3" x14ac:dyDescent="0.2">
      <c r="A40">
        <v>8</v>
      </c>
      <c r="B40">
        <v>6</v>
      </c>
      <c r="C40">
        <v>1.4139999999999999</v>
      </c>
    </row>
    <row r="41" spans="1:3" x14ac:dyDescent="0.2">
      <c r="A41">
        <v>5</v>
      </c>
      <c r="B41">
        <v>4</v>
      </c>
      <c r="C41">
        <v>1.4159999999999999</v>
      </c>
    </row>
    <row r="42" spans="1:3" x14ac:dyDescent="0.2">
      <c r="A42">
        <v>9</v>
      </c>
      <c r="B42">
        <v>7</v>
      </c>
      <c r="C42">
        <v>1.4159999999999999</v>
      </c>
    </row>
    <row r="43" spans="1:3" x14ac:dyDescent="0.2">
      <c r="A43">
        <v>6</v>
      </c>
      <c r="B43">
        <v>5</v>
      </c>
      <c r="C43">
        <v>1.4179999999999999</v>
      </c>
    </row>
    <row r="44" spans="1:3" x14ac:dyDescent="0.2">
      <c r="A44">
        <v>7</v>
      </c>
      <c r="B44">
        <v>6</v>
      </c>
      <c r="C44">
        <v>1.419</v>
      </c>
    </row>
    <row r="45" spans="1:3" x14ac:dyDescent="0.2">
      <c r="A45">
        <v>8</v>
      </c>
      <c r="B45">
        <v>7</v>
      </c>
      <c r="C45">
        <v>1.42</v>
      </c>
    </row>
    <row r="46" spans="1:3" x14ac:dyDescent="0.2">
      <c r="A46">
        <v>9</v>
      </c>
      <c r="B46">
        <v>8</v>
      </c>
      <c r="C46">
        <v>1.421</v>
      </c>
    </row>
    <row r="47" spans="1:3" x14ac:dyDescent="0.2">
      <c r="A47">
        <v>1</v>
      </c>
      <c r="B47">
        <v>1</v>
      </c>
      <c r="C47">
        <v>1.425</v>
      </c>
    </row>
    <row r="48" spans="1:3" x14ac:dyDescent="0.2">
      <c r="A48">
        <v>2</v>
      </c>
      <c r="B48">
        <v>2</v>
      </c>
      <c r="C48">
        <v>1.425</v>
      </c>
    </row>
    <row r="49" spans="1:3" x14ac:dyDescent="0.2">
      <c r="A49">
        <v>3</v>
      </c>
      <c r="B49">
        <v>3</v>
      </c>
      <c r="C49">
        <v>1.425</v>
      </c>
    </row>
    <row r="50" spans="1:3" x14ac:dyDescent="0.2">
      <c r="A50">
        <v>4</v>
      </c>
      <c r="B50">
        <v>4</v>
      </c>
      <c r="C50">
        <v>1.425</v>
      </c>
    </row>
    <row r="51" spans="1:3" x14ac:dyDescent="0.2">
      <c r="A51">
        <v>5</v>
      </c>
      <c r="B51">
        <v>5</v>
      </c>
      <c r="C51">
        <v>1.425</v>
      </c>
    </row>
    <row r="52" spans="1:3" x14ac:dyDescent="0.2">
      <c r="A52">
        <v>6</v>
      </c>
      <c r="B52">
        <v>6</v>
      </c>
      <c r="C52">
        <v>1.425</v>
      </c>
    </row>
    <row r="53" spans="1:3" x14ac:dyDescent="0.2">
      <c r="A53">
        <v>7</v>
      </c>
      <c r="B53">
        <v>7</v>
      </c>
      <c r="C53">
        <v>1.425</v>
      </c>
    </row>
    <row r="54" spans="1:3" x14ac:dyDescent="0.2">
      <c r="A54">
        <v>8</v>
      </c>
      <c r="B54">
        <v>8</v>
      </c>
      <c r="C54">
        <v>1.425</v>
      </c>
    </row>
    <row r="55" spans="1:3" x14ac:dyDescent="0.2">
      <c r="A55">
        <v>9</v>
      </c>
      <c r="B55">
        <v>9</v>
      </c>
      <c r="C55">
        <v>1.425</v>
      </c>
    </row>
    <row r="56" spans="1:3" x14ac:dyDescent="0.2">
      <c r="A56">
        <v>7</v>
      </c>
      <c r="B56">
        <v>8</v>
      </c>
      <c r="C56">
        <v>1.43</v>
      </c>
    </row>
    <row r="57" spans="1:3" x14ac:dyDescent="0.2">
      <c r="A57">
        <v>8</v>
      </c>
      <c r="B57">
        <v>9</v>
      </c>
      <c r="C57">
        <v>1.43</v>
      </c>
    </row>
    <row r="58" spans="1:3" x14ac:dyDescent="0.2">
      <c r="A58">
        <v>6</v>
      </c>
      <c r="B58">
        <v>7</v>
      </c>
      <c r="C58">
        <v>1.431</v>
      </c>
    </row>
    <row r="59" spans="1:3" x14ac:dyDescent="0.2">
      <c r="A59">
        <v>5</v>
      </c>
      <c r="B59">
        <v>6</v>
      </c>
      <c r="C59">
        <v>1.4319999999999999</v>
      </c>
    </row>
    <row r="60" spans="1:3" x14ac:dyDescent="0.2">
      <c r="A60">
        <v>4</v>
      </c>
      <c r="B60">
        <v>5</v>
      </c>
      <c r="C60">
        <v>1.4330000000000001</v>
      </c>
    </row>
    <row r="61" spans="1:3" x14ac:dyDescent="0.2">
      <c r="A61">
        <v>7</v>
      </c>
      <c r="B61">
        <v>9</v>
      </c>
      <c r="C61">
        <v>1.4339999999999999</v>
      </c>
    </row>
    <row r="62" spans="1:3" x14ac:dyDescent="0.2">
      <c r="A62">
        <v>3</v>
      </c>
      <c r="B62">
        <v>4</v>
      </c>
      <c r="C62">
        <v>1.4359999999999999</v>
      </c>
    </row>
    <row r="63" spans="1:3" x14ac:dyDescent="0.2">
      <c r="A63">
        <v>6</v>
      </c>
      <c r="B63">
        <v>8</v>
      </c>
      <c r="C63">
        <v>1.4359999999999999</v>
      </c>
    </row>
    <row r="64" spans="1:3" x14ac:dyDescent="0.2">
      <c r="A64">
        <v>5</v>
      </c>
      <c r="B64">
        <v>7</v>
      </c>
      <c r="C64">
        <v>1.4379999999999999</v>
      </c>
    </row>
    <row r="65" spans="1:3" x14ac:dyDescent="0.2">
      <c r="A65">
        <v>2</v>
      </c>
      <c r="B65">
        <v>3</v>
      </c>
      <c r="C65">
        <v>1.44</v>
      </c>
    </row>
    <row r="66" spans="1:3" x14ac:dyDescent="0.2">
      <c r="A66">
        <v>4</v>
      </c>
      <c r="B66">
        <v>6</v>
      </c>
      <c r="C66">
        <v>1.44</v>
      </c>
    </row>
    <row r="67" spans="1:3" x14ac:dyDescent="0.2">
      <c r="A67">
        <v>6</v>
      </c>
      <c r="B67">
        <v>9</v>
      </c>
      <c r="C67">
        <v>1.44</v>
      </c>
    </row>
    <row r="68" spans="1:3" x14ac:dyDescent="0.2">
      <c r="A68">
        <v>5</v>
      </c>
      <c r="B68">
        <v>8</v>
      </c>
      <c r="C68">
        <v>1.4419999999999999</v>
      </c>
    </row>
    <row r="69" spans="1:3" x14ac:dyDescent="0.2">
      <c r="A69">
        <v>3</v>
      </c>
      <c r="B69">
        <v>5</v>
      </c>
      <c r="C69">
        <v>1.444</v>
      </c>
    </row>
    <row r="70" spans="1:3" x14ac:dyDescent="0.2">
      <c r="A70">
        <v>4</v>
      </c>
      <c r="B70">
        <v>7</v>
      </c>
      <c r="C70">
        <v>1.4450000000000001</v>
      </c>
    </row>
    <row r="71" spans="1:3" x14ac:dyDescent="0.2">
      <c r="A71">
        <v>5</v>
      </c>
      <c r="B71">
        <v>9</v>
      </c>
      <c r="C71">
        <v>1.4470000000000001</v>
      </c>
    </row>
    <row r="72" spans="1:3" x14ac:dyDescent="0.2">
      <c r="A72">
        <v>1</v>
      </c>
      <c r="B72">
        <v>2</v>
      </c>
      <c r="C72">
        <v>1.45</v>
      </c>
    </row>
    <row r="73" spans="1:3" x14ac:dyDescent="0.2">
      <c r="A73">
        <v>2</v>
      </c>
      <c r="B73">
        <v>4</v>
      </c>
      <c r="C73">
        <v>1.45</v>
      </c>
    </row>
    <row r="74" spans="1:3" x14ac:dyDescent="0.2">
      <c r="A74">
        <v>3</v>
      </c>
      <c r="B74">
        <v>6</v>
      </c>
      <c r="C74">
        <v>1.45</v>
      </c>
    </row>
    <row r="75" spans="1:3" x14ac:dyDescent="0.2">
      <c r="A75">
        <v>4</v>
      </c>
      <c r="B75">
        <v>8</v>
      </c>
      <c r="C75">
        <v>1.45</v>
      </c>
    </row>
    <row r="76" spans="1:3" x14ac:dyDescent="0.2">
      <c r="A76">
        <v>4</v>
      </c>
      <c r="B76">
        <v>9</v>
      </c>
      <c r="C76">
        <v>1.454</v>
      </c>
    </row>
    <row r="77" spans="1:3" x14ac:dyDescent="0.2">
      <c r="A77">
        <v>3</v>
      </c>
      <c r="B77">
        <v>7</v>
      </c>
      <c r="C77">
        <v>1.4550000000000001</v>
      </c>
    </row>
    <row r="78" spans="1:3" x14ac:dyDescent="0.2">
      <c r="A78">
        <v>2</v>
      </c>
      <c r="B78">
        <v>5</v>
      </c>
      <c r="C78">
        <v>1.4570000000000001</v>
      </c>
    </row>
    <row r="79" spans="1:3" x14ac:dyDescent="0.2">
      <c r="A79">
        <v>3</v>
      </c>
      <c r="B79">
        <v>8</v>
      </c>
      <c r="C79">
        <v>1.4590000000000001</v>
      </c>
    </row>
    <row r="80" spans="1:3" x14ac:dyDescent="0.2">
      <c r="A80">
        <v>2</v>
      </c>
      <c r="B80">
        <v>6</v>
      </c>
      <c r="C80">
        <v>1.462</v>
      </c>
    </row>
    <row r="81" spans="1:3" x14ac:dyDescent="0.2">
      <c r="A81">
        <v>3</v>
      </c>
      <c r="B81">
        <v>9</v>
      </c>
      <c r="C81">
        <v>1.462</v>
      </c>
    </row>
    <row r="82" spans="1:3" x14ac:dyDescent="0.2">
      <c r="A82">
        <v>1</v>
      </c>
      <c r="B82">
        <v>3</v>
      </c>
      <c r="C82">
        <v>1.4630000000000001</v>
      </c>
    </row>
    <row r="83" spans="1:3" x14ac:dyDescent="0.2">
      <c r="A83">
        <v>2</v>
      </c>
      <c r="B83">
        <v>7</v>
      </c>
      <c r="C83">
        <v>1.4670000000000001</v>
      </c>
    </row>
    <row r="84" spans="1:3" x14ac:dyDescent="0.2">
      <c r="A84">
        <v>1</v>
      </c>
      <c r="B84">
        <v>4</v>
      </c>
      <c r="C84">
        <v>1.47</v>
      </c>
    </row>
    <row r="85" spans="1:3" x14ac:dyDescent="0.2">
      <c r="A85">
        <v>2</v>
      </c>
      <c r="B85">
        <v>8</v>
      </c>
      <c r="C85">
        <v>1.47</v>
      </c>
    </row>
    <row r="86" spans="1:3" x14ac:dyDescent="0.2">
      <c r="A86">
        <v>2</v>
      </c>
      <c r="B86">
        <v>9</v>
      </c>
      <c r="C86">
        <v>1.4730000000000001</v>
      </c>
    </row>
    <row r="87" spans="1:3" x14ac:dyDescent="0.2">
      <c r="A87">
        <v>1</v>
      </c>
      <c r="B87">
        <v>5</v>
      </c>
      <c r="C87">
        <v>1.4750000000000001</v>
      </c>
    </row>
    <row r="88" spans="1:3" x14ac:dyDescent="0.2">
      <c r="A88">
        <v>1</v>
      </c>
      <c r="B88">
        <v>6</v>
      </c>
      <c r="C88">
        <v>1.4790000000000001</v>
      </c>
    </row>
    <row r="89" spans="1:3" x14ac:dyDescent="0.2">
      <c r="A89">
        <v>1</v>
      </c>
      <c r="B89">
        <v>7</v>
      </c>
      <c r="C89">
        <v>1.4810000000000001</v>
      </c>
    </row>
    <row r="90" spans="1:3" x14ac:dyDescent="0.2">
      <c r="A90">
        <v>1</v>
      </c>
      <c r="B90">
        <v>8</v>
      </c>
      <c r="C90">
        <v>1.4830000000000001</v>
      </c>
    </row>
    <row r="91" spans="1:3" x14ac:dyDescent="0.2">
      <c r="A91">
        <v>1</v>
      </c>
      <c r="B91">
        <v>9</v>
      </c>
      <c r="C91">
        <v>1.4850000000000001</v>
      </c>
    </row>
    <row r="92" spans="1:3" x14ac:dyDescent="0.2">
      <c r="A92">
        <v>0</v>
      </c>
      <c r="B92">
        <v>1</v>
      </c>
      <c r="C92">
        <v>1.5</v>
      </c>
    </row>
    <row r="93" spans="1:3" x14ac:dyDescent="0.2">
      <c r="A93">
        <v>0</v>
      </c>
      <c r="B93">
        <v>2</v>
      </c>
      <c r="C93">
        <v>1.5</v>
      </c>
    </row>
    <row r="94" spans="1:3" x14ac:dyDescent="0.2">
      <c r="A94">
        <v>0</v>
      </c>
      <c r="B94">
        <v>3</v>
      </c>
      <c r="C94">
        <v>1.5</v>
      </c>
    </row>
    <row r="95" spans="1:3" x14ac:dyDescent="0.2">
      <c r="A95">
        <v>0</v>
      </c>
      <c r="B95">
        <v>4</v>
      </c>
      <c r="C95">
        <v>1.5</v>
      </c>
    </row>
    <row r="96" spans="1:3" x14ac:dyDescent="0.2">
      <c r="A96">
        <v>0</v>
      </c>
      <c r="B96">
        <v>5</v>
      </c>
      <c r="C96">
        <v>1.5</v>
      </c>
    </row>
    <row r="97" spans="1:3" x14ac:dyDescent="0.2">
      <c r="A97">
        <v>0</v>
      </c>
      <c r="B97">
        <v>6</v>
      </c>
      <c r="C97">
        <v>1.5</v>
      </c>
    </row>
    <row r="98" spans="1:3" x14ac:dyDescent="0.2">
      <c r="A98">
        <v>0</v>
      </c>
      <c r="B98">
        <v>7</v>
      </c>
      <c r="C98">
        <v>1.5</v>
      </c>
    </row>
    <row r="99" spans="1:3" x14ac:dyDescent="0.2">
      <c r="A99">
        <v>0</v>
      </c>
      <c r="B99">
        <v>8</v>
      </c>
      <c r="C99">
        <v>1.5</v>
      </c>
    </row>
    <row r="100" spans="1:3" x14ac:dyDescent="0.2">
      <c r="A100">
        <v>0</v>
      </c>
      <c r="B100">
        <v>9</v>
      </c>
      <c r="C100">
        <v>1.5</v>
      </c>
    </row>
  </sheetData>
  <sortState xmlns:xlrd2="http://schemas.microsoft.com/office/spreadsheetml/2017/richdata2" ref="A2:C100">
    <sortCondition ref="C2:C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调查点描述</vt:lpstr>
      <vt:lpstr>lootrate_tbl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LIU</dc:creator>
  <cp:lastModifiedBy>LIU Yifan</cp:lastModifiedBy>
  <dcterms:created xsi:type="dcterms:W3CDTF">2021-09-11T05:26:43Z</dcterms:created>
  <dcterms:modified xsi:type="dcterms:W3CDTF">2022-09-25T18:42:44Z</dcterms:modified>
</cp:coreProperties>
</file>