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8195" windowHeight="186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9" i="1" l="1"/>
  <c r="D28" i="1"/>
  <c r="D46" i="1" s="1"/>
  <c r="H69" i="1"/>
  <c r="F69" i="1"/>
  <c r="I67" i="1"/>
  <c r="G67" i="1"/>
  <c r="D67" i="1"/>
  <c r="I66" i="1"/>
  <c r="G66" i="1"/>
  <c r="D66" i="1"/>
  <c r="I65" i="1"/>
  <c r="G65" i="1"/>
  <c r="D65" i="1"/>
  <c r="I64" i="1"/>
  <c r="G64" i="1"/>
  <c r="D64" i="1"/>
  <c r="I63" i="1"/>
  <c r="G63" i="1"/>
  <c r="D63" i="1"/>
  <c r="I62" i="1"/>
  <c r="G62" i="1"/>
  <c r="D62" i="1"/>
  <c r="I61" i="1"/>
  <c r="G61" i="1"/>
  <c r="D61" i="1"/>
  <c r="I60" i="1"/>
  <c r="G60" i="1"/>
  <c r="D60" i="1"/>
  <c r="I59" i="1"/>
  <c r="G59" i="1"/>
  <c r="D59" i="1"/>
  <c r="I58" i="1"/>
  <c r="G58" i="1"/>
  <c r="D58" i="1"/>
  <c r="I57" i="1"/>
  <c r="G57" i="1"/>
  <c r="D57" i="1"/>
  <c r="I56" i="1"/>
  <c r="G56" i="1"/>
  <c r="D56" i="1"/>
  <c r="I55" i="1"/>
  <c r="G55" i="1"/>
  <c r="D55" i="1"/>
  <c r="I54" i="1"/>
  <c r="G54" i="1"/>
  <c r="D54" i="1"/>
  <c r="I53" i="1"/>
  <c r="G53" i="1"/>
  <c r="D53" i="1"/>
  <c r="D29" i="1"/>
  <c r="K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G29" i="1"/>
  <c r="G32" i="1"/>
  <c r="G34" i="1"/>
  <c r="G35" i="1"/>
  <c r="G36" i="1"/>
  <c r="G37" i="1"/>
  <c r="G38" i="1"/>
  <c r="G41" i="1"/>
  <c r="G43" i="1"/>
  <c r="G44" i="1"/>
  <c r="G28" i="1"/>
  <c r="D32" i="1"/>
  <c r="H46" i="1"/>
  <c r="I36" i="1" s="1"/>
  <c r="F46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0" i="1"/>
  <c r="H22" i="1"/>
  <c r="F22" i="1"/>
  <c r="G31" i="1" s="1"/>
  <c r="G69" i="1" l="1"/>
  <c r="E62" i="1"/>
  <c r="J62" i="1" s="1"/>
  <c r="E58" i="1"/>
  <c r="J58" i="1" s="1"/>
  <c r="E54" i="1"/>
  <c r="J54" i="1" s="1"/>
  <c r="E61" i="1"/>
  <c r="J61" i="1" s="1"/>
  <c r="E65" i="1"/>
  <c r="J65" i="1" s="1"/>
  <c r="E63" i="1"/>
  <c r="J63" i="1" s="1"/>
  <c r="E60" i="1"/>
  <c r="J60" i="1" s="1"/>
  <c r="E66" i="1"/>
  <c r="J66" i="1" s="1"/>
  <c r="K66" i="1" s="1"/>
  <c r="E56" i="1"/>
  <c r="J56" i="1" s="1"/>
  <c r="E57" i="1"/>
  <c r="J57" i="1" s="1"/>
  <c r="E59" i="1"/>
  <c r="J59" i="1" s="1"/>
  <c r="E64" i="1"/>
  <c r="J64" i="1" s="1"/>
  <c r="E53" i="1"/>
  <c r="J53" i="1" s="1"/>
  <c r="E55" i="1"/>
  <c r="J55" i="1" s="1"/>
  <c r="E67" i="1"/>
  <c r="J67" i="1" s="1"/>
  <c r="D69" i="1"/>
  <c r="G42" i="1"/>
  <c r="G33" i="1"/>
  <c r="G40" i="1"/>
  <c r="G30" i="1"/>
  <c r="G39" i="1"/>
  <c r="I40" i="1"/>
  <c r="I39" i="1"/>
  <c r="I32" i="1"/>
  <c r="I41" i="1"/>
  <c r="I35" i="1"/>
  <c r="I34" i="1"/>
  <c r="I28" i="1"/>
  <c r="I33" i="1"/>
  <c r="I42" i="1"/>
  <c r="I30" i="1"/>
  <c r="I38" i="1"/>
  <c r="I31" i="1"/>
  <c r="I44" i="1"/>
  <c r="I37" i="1"/>
  <c r="I29" i="1"/>
  <c r="I43" i="1"/>
  <c r="I18" i="1"/>
  <c r="I17" i="1"/>
  <c r="I3" i="1"/>
  <c r="I19" i="1"/>
  <c r="G16" i="1"/>
  <c r="G15" i="1"/>
  <c r="I12" i="1"/>
  <c r="G8" i="1"/>
  <c r="I11" i="1"/>
  <c r="G7" i="1"/>
  <c r="I10" i="1"/>
  <c r="I9" i="1"/>
  <c r="I20" i="1"/>
  <c r="I4" i="1"/>
  <c r="G6" i="1"/>
  <c r="G13" i="1"/>
  <c r="G20" i="1"/>
  <c r="G12" i="1"/>
  <c r="G4" i="1"/>
  <c r="I16" i="1"/>
  <c r="I8" i="1"/>
  <c r="G19" i="1"/>
  <c r="G11" i="1"/>
  <c r="G3" i="1"/>
  <c r="I15" i="1"/>
  <c r="I7" i="1"/>
  <c r="G14" i="1"/>
  <c r="G2" i="1"/>
  <c r="G5" i="1"/>
  <c r="G18" i="1"/>
  <c r="G10" i="1"/>
  <c r="I14" i="1"/>
  <c r="I6" i="1"/>
  <c r="G17" i="1"/>
  <c r="G9" i="1"/>
  <c r="I2" i="1"/>
  <c r="I13" i="1"/>
  <c r="I5" i="1"/>
  <c r="K67" i="1" l="1"/>
  <c r="K54" i="1"/>
  <c r="K62" i="1"/>
  <c r="K55" i="1"/>
  <c r="K63" i="1"/>
  <c r="K56" i="1"/>
  <c r="K60" i="1"/>
  <c r="K61" i="1"/>
  <c r="K57" i="1"/>
  <c r="K58" i="1"/>
  <c r="K59" i="1"/>
  <c r="K53" i="1"/>
  <c r="K65" i="1"/>
  <c r="K64" i="1"/>
  <c r="E29" i="1"/>
  <c r="J29" i="1" s="1"/>
  <c r="G46" i="1"/>
  <c r="E37" i="1"/>
  <c r="J37" i="1" s="1"/>
  <c r="E33" i="1"/>
  <c r="J33" i="1" s="1"/>
  <c r="E40" i="1"/>
  <c r="J40" i="1" s="1"/>
  <c r="E35" i="1"/>
  <c r="J35" i="1" s="1"/>
  <c r="E36" i="1"/>
  <c r="J36" i="1" s="1"/>
  <c r="E30" i="1"/>
  <c r="J30" i="1" s="1"/>
  <c r="E28" i="1"/>
  <c r="J28" i="1" s="1"/>
  <c r="E43" i="1"/>
  <c r="J43" i="1" s="1"/>
  <c r="J39" i="1"/>
  <c r="E41" i="1"/>
  <c r="J41" i="1" s="1"/>
  <c r="E38" i="1"/>
  <c r="J38" i="1" s="1"/>
  <c r="E42" i="1"/>
  <c r="J42" i="1" s="1"/>
  <c r="E44" i="1"/>
  <c r="J44" i="1" s="1"/>
  <c r="E34" i="1"/>
  <c r="J34" i="1" s="1"/>
  <c r="E31" i="1"/>
  <c r="J31" i="1" s="1"/>
  <c r="E32" i="1"/>
  <c r="J32" i="1" s="1"/>
  <c r="G22" i="1"/>
  <c r="K44" i="1" l="1"/>
  <c r="K36" i="1"/>
  <c r="K42" i="1"/>
  <c r="K40" i="1"/>
  <c r="K41" i="1"/>
  <c r="K33" i="1"/>
  <c r="K38" i="1"/>
  <c r="K37" i="1"/>
  <c r="K35" i="1"/>
  <c r="K29" i="1"/>
  <c r="K39" i="1"/>
  <c r="K32" i="1"/>
  <c r="K43" i="1"/>
  <c r="K31" i="1"/>
  <c r="K28" i="1"/>
  <c r="K34" i="1"/>
  <c r="K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D22" i="1" l="1"/>
  <c r="E11" i="1" l="1"/>
  <c r="J11" i="1" s="1"/>
  <c r="E6" i="1"/>
  <c r="J6" i="1" s="1"/>
  <c r="E8" i="1"/>
  <c r="J8" i="1" s="1"/>
  <c r="E19" i="1"/>
  <c r="J19" i="1" s="1"/>
  <c r="E14" i="1"/>
  <c r="J14" i="1" s="1"/>
  <c r="E16" i="1"/>
  <c r="J16" i="1" s="1"/>
  <c r="E4" i="1"/>
  <c r="J4" i="1" s="1"/>
  <c r="E7" i="1"/>
  <c r="J7" i="1" s="1"/>
  <c r="E9" i="1"/>
  <c r="J9" i="1" s="1"/>
  <c r="E12" i="1"/>
  <c r="J12" i="1" s="1"/>
  <c r="E15" i="1"/>
  <c r="J15" i="1" s="1"/>
  <c r="E17" i="1"/>
  <c r="J17" i="1" s="1"/>
  <c r="E20" i="1"/>
  <c r="J20" i="1" s="1"/>
  <c r="E10" i="1"/>
  <c r="J10" i="1" s="1"/>
  <c r="E5" i="1"/>
  <c r="J5" i="1" s="1"/>
  <c r="E18" i="1"/>
  <c r="J18" i="1" s="1"/>
  <c r="E13" i="1"/>
  <c r="J13" i="1" s="1"/>
  <c r="E3" i="1"/>
  <c r="J3" i="1" s="1"/>
  <c r="E2" i="1"/>
  <c r="J2" i="1" s="1"/>
</calcChain>
</file>

<file path=xl/sharedStrings.xml><?xml version="1.0" encoding="utf-8"?>
<sst xmlns="http://schemas.openxmlformats.org/spreadsheetml/2006/main" count="57" uniqueCount="23">
  <si>
    <t>Benefit</t>
  </si>
  <si>
    <t>Penalty</t>
  </si>
  <si>
    <t>Value</t>
  </si>
  <si>
    <t>Value %</t>
  </si>
  <si>
    <t>Cost</t>
  </si>
  <si>
    <t>Cost %</t>
  </si>
  <si>
    <t>Risk</t>
  </si>
  <si>
    <t>Risk %</t>
  </si>
  <si>
    <t>Priority</t>
  </si>
  <si>
    <t>Rank</t>
  </si>
  <si>
    <t>Feature (UC)</t>
  </si>
  <si>
    <t>Total</t>
  </si>
  <si>
    <t>Notes</t>
  </si>
  <si>
    <t>Only possible if UC13 is completed</t>
  </si>
  <si>
    <t>Assuming we do want to track history</t>
  </si>
  <si>
    <t>Assuming we do want graphing functionality</t>
  </si>
  <si>
    <t>Assuming we do want slip functionality</t>
  </si>
  <si>
    <t>Assuming automated script implmentation</t>
  </si>
  <si>
    <t>Assuming both standard login/logout and timout functionality</t>
  </si>
  <si>
    <t>80 PERSON DAYS</t>
  </si>
  <si>
    <t>70 PERSON DAYS</t>
  </si>
  <si>
    <t>NOT tracking history; reduce cost to 4</t>
  </si>
  <si>
    <t>NO graphing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</si>
</sst>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0" xfId="0" applyFill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topLeftCell="A10" workbookViewId="0">
      <selection activeCell="L38" sqref="L38"/>
    </sheetView>
  </sheetViews>
  <sheetFormatPr defaultRowHeight="15" x14ac:dyDescent="0.25"/>
  <cols>
    <col min="1" max="1" width="12.5703125" customWidth="1"/>
    <col min="12" max="12" width="32.140625" bestFit="1" customWidth="1"/>
  </cols>
  <sheetData>
    <row r="1" spans="1:12" s="1" customFormat="1" x14ac:dyDescent="0.25">
      <c r="A1" s="2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7" t="s">
        <v>8</v>
      </c>
      <c r="K1" s="7" t="s">
        <v>9</v>
      </c>
      <c r="L1" s="1" t="s">
        <v>12</v>
      </c>
    </row>
    <row r="2" spans="1:12" x14ac:dyDescent="0.25">
      <c r="A2" s="8">
        <v>1</v>
      </c>
      <c r="B2" s="9">
        <v>2</v>
      </c>
      <c r="C2" s="9">
        <v>4</v>
      </c>
      <c r="D2" s="9">
        <f>SUM(B2:C2)</f>
        <v>6</v>
      </c>
      <c r="E2" s="9">
        <f>D2/$D$22*100</f>
        <v>2.8436018957345972</v>
      </c>
      <c r="F2" s="10">
        <v>6</v>
      </c>
      <c r="G2" s="10">
        <f>F2/$F$22*100</f>
        <v>6.8181818181818175</v>
      </c>
      <c r="H2" s="11">
        <v>3</v>
      </c>
      <c r="I2" s="11">
        <f>H2/$H$22*100</f>
        <v>3.9473684210526314</v>
      </c>
      <c r="J2" s="12">
        <f>E2/SUM(G2,I2)</f>
        <v>0.26413902053712485</v>
      </c>
      <c r="K2" s="12">
        <f>RANK(J2,$J$2:$J$20,0)</f>
        <v>15</v>
      </c>
      <c r="L2" t="s">
        <v>14</v>
      </c>
    </row>
    <row r="3" spans="1:12" x14ac:dyDescent="0.25">
      <c r="A3" s="8">
        <v>2</v>
      </c>
      <c r="B3" s="9">
        <v>4</v>
      </c>
      <c r="C3" s="9">
        <v>3</v>
      </c>
      <c r="D3" s="9">
        <f t="shared" ref="D3:D20" si="0">SUM(B3:C3)</f>
        <v>7</v>
      </c>
      <c r="E3" s="9">
        <f t="shared" ref="E3:E20" si="1">D3/$D$22*100</f>
        <v>3.3175355450236967</v>
      </c>
      <c r="F3" s="10">
        <v>5</v>
      </c>
      <c r="G3" s="10">
        <f t="shared" ref="G3:G20" si="2">F3/$F$22*100</f>
        <v>5.6818181818181817</v>
      </c>
      <c r="H3" s="11">
        <v>2</v>
      </c>
      <c r="I3" s="11">
        <f t="shared" ref="I3:I20" si="3">H3/$H$22*100</f>
        <v>2.6315789473684208</v>
      </c>
      <c r="J3" s="12">
        <f t="shared" ref="J3:J20" si="4">E3/SUM(G3,I3)</f>
        <v>0.39905895189062018</v>
      </c>
      <c r="K3" s="12">
        <f t="shared" ref="K3:K20" si="5">RANK(J3,$J$2:$J$20,0)</f>
        <v>11</v>
      </c>
    </row>
    <row r="4" spans="1:12" x14ac:dyDescent="0.25">
      <c r="A4" s="8">
        <v>3</v>
      </c>
      <c r="B4" s="9">
        <v>3</v>
      </c>
      <c r="C4" s="9">
        <v>4</v>
      </c>
      <c r="D4" s="9">
        <f t="shared" si="0"/>
        <v>7</v>
      </c>
      <c r="E4" s="9">
        <f t="shared" si="1"/>
        <v>3.3175355450236967</v>
      </c>
      <c r="F4" s="10">
        <v>5</v>
      </c>
      <c r="G4" s="10">
        <f t="shared" si="2"/>
        <v>5.6818181818181817</v>
      </c>
      <c r="H4" s="11">
        <v>3</v>
      </c>
      <c r="I4" s="11">
        <f t="shared" si="3"/>
        <v>3.9473684210526314</v>
      </c>
      <c r="J4" s="12">
        <f t="shared" si="4"/>
        <v>0.34452915722233668</v>
      </c>
      <c r="K4" s="12">
        <f t="shared" si="5"/>
        <v>13</v>
      </c>
    </row>
    <row r="5" spans="1:12" x14ac:dyDescent="0.25">
      <c r="A5" s="8">
        <v>4</v>
      </c>
      <c r="B5" s="9">
        <v>4</v>
      </c>
      <c r="C5" s="9">
        <v>3</v>
      </c>
      <c r="D5" s="9">
        <f t="shared" si="0"/>
        <v>7</v>
      </c>
      <c r="E5" s="9">
        <f t="shared" si="1"/>
        <v>3.3175355450236967</v>
      </c>
      <c r="F5" s="10">
        <v>7</v>
      </c>
      <c r="G5" s="10">
        <f t="shared" si="2"/>
        <v>7.9545454545454541</v>
      </c>
      <c r="H5" s="11">
        <v>5</v>
      </c>
      <c r="I5" s="11">
        <f t="shared" si="3"/>
        <v>6.5789473684210522</v>
      </c>
      <c r="J5" s="12">
        <f t="shared" si="4"/>
        <v>0.22826828935307084</v>
      </c>
      <c r="K5" s="12">
        <f t="shared" si="5"/>
        <v>17</v>
      </c>
      <c r="L5" t="s">
        <v>15</v>
      </c>
    </row>
    <row r="6" spans="1:12" x14ac:dyDescent="0.25">
      <c r="A6" s="8">
        <v>5</v>
      </c>
      <c r="B6" s="9">
        <v>6</v>
      </c>
      <c r="C6" s="9">
        <v>4</v>
      </c>
      <c r="D6" s="9">
        <f t="shared" si="0"/>
        <v>10</v>
      </c>
      <c r="E6" s="9">
        <f t="shared" si="1"/>
        <v>4.7393364928909953</v>
      </c>
      <c r="F6" s="10">
        <v>3</v>
      </c>
      <c r="G6" s="10">
        <f t="shared" si="2"/>
        <v>3.4090909090909087</v>
      </c>
      <c r="H6" s="11">
        <v>2</v>
      </c>
      <c r="I6" s="11">
        <f t="shared" si="3"/>
        <v>2.6315789473684208</v>
      </c>
      <c r="J6" s="12">
        <f t="shared" si="4"/>
        <v>0.78457134813007379</v>
      </c>
      <c r="K6" s="12">
        <f t="shared" si="5"/>
        <v>6</v>
      </c>
    </row>
    <row r="7" spans="1:12" x14ac:dyDescent="0.25">
      <c r="A7" s="8">
        <v>6</v>
      </c>
      <c r="B7" s="9">
        <v>1</v>
      </c>
      <c r="C7" s="9">
        <v>1</v>
      </c>
      <c r="D7" s="9">
        <f t="shared" si="0"/>
        <v>2</v>
      </c>
      <c r="E7" s="9">
        <f t="shared" si="1"/>
        <v>0.94786729857819907</v>
      </c>
      <c r="F7" s="10">
        <v>7</v>
      </c>
      <c r="G7" s="10">
        <f t="shared" si="2"/>
        <v>7.9545454545454541</v>
      </c>
      <c r="H7" s="11">
        <v>4</v>
      </c>
      <c r="I7" s="11">
        <f t="shared" si="3"/>
        <v>5.2631578947368416</v>
      </c>
      <c r="J7" s="12">
        <f t="shared" si="4"/>
        <v>7.1711951277047464E-2</v>
      </c>
      <c r="K7" s="12">
        <f t="shared" si="5"/>
        <v>19</v>
      </c>
    </row>
    <row r="8" spans="1:12" x14ac:dyDescent="0.25">
      <c r="A8" s="8">
        <v>7</v>
      </c>
      <c r="B8" s="9">
        <v>6</v>
      </c>
      <c r="C8" s="9">
        <v>3</v>
      </c>
      <c r="D8" s="9">
        <f t="shared" si="0"/>
        <v>9</v>
      </c>
      <c r="E8" s="9">
        <f t="shared" si="1"/>
        <v>4.2654028436018958</v>
      </c>
      <c r="F8" s="10">
        <v>1</v>
      </c>
      <c r="G8" s="10">
        <f t="shared" si="2"/>
        <v>1.1363636363636365</v>
      </c>
      <c r="H8" s="11">
        <v>8</v>
      </c>
      <c r="I8" s="11">
        <f t="shared" si="3"/>
        <v>10.526315789473683</v>
      </c>
      <c r="J8" s="12">
        <f t="shared" si="4"/>
        <v>0.36573095151294205</v>
      </c>
      <c r="K8" s="12">
        <f t="shared" si="5"/>
        <v>12</v>
      </c>
    </row>
    <row r="9" spans="1:12" x14ac:dyDescent="0.25">
      <c r="A9" s="8">
        <v>8</v>
      </c>
      <c r="B9" s="9">
        <v>8</v>
      </c>
      <c r="C9" s="9">
        <v>8</v>
      </c>
      <c r="D9" s="9">
        <f t="shared" si="0"/>
        <v>16</v>
      </c>
      <c r="E9" s="9">
        <f t="shared" si="1"/>
        <v>7.5829383886255926</v>
      </c>
      <c r="F9" s="10">
        <v>3</v>
      </c>
      <c r="G9" s="10">
        <f t="shared" si="2"/>
        <v>3.4090909090909087</v>
      </c>
      <c r="H9" s="11">
        <v>2</v>
      </c>
      <c r="I9" s="11">
        <f t="shared" si="3"/>
        <v>2.6315789473684208</v>
      </c>
      <c r="J9" s="12">
        <f t="shared" si="4"/>
        <v>1.2553141570081181</v>
      </c>
      <c r="K9" s="12">
        <f t="shared" si="5"/>
        <v>1</v>
      </c>
    </row>
    <row r="10" spans="1:12" x14ac:dyDescent="0.25">
      <c r="A10" s="8">
        <v>9</v>
      </c>
      <c r="B10" s="9">
        <v>6</v>
      </c>
      <c r="C10" s="9">
        <v>5</v>
      </c>
      <c r="D10" s="9">
        <f t="shared" si="0"/>
        <v>11</v>
      </c>
      <c r="E10" s="9">
        <f t="shared" si="1"/>
        <v>5.2132701421800949</v>
      </c>
      <c r="F10" s="10">
        <v>3</v>
      </c>
      <c r="G10" s="10">
        <f t="shared" si="2"/>
        <v>3.4090909090909087</v>
      </c>
      <c r="H10" s="11">
        <v>3</v>
      </c>
      <c r="I10" s="11">
        <f t="shared" si="3"/>
        <v>3.9473684210526314</v>
      </c>
      <c r="J10" s="12">
        <f t="shared" si="4"/>
        <v>0.70866566485570071</v>
      </c>
      <c r="K10" s="12">
        <f t="shared" si="5"/>
        <v>8</v>
      </c>
    </row>
    <row r="11" spans="1:12" x14ac:dyDescent="0.25">
      <c r="A11" s="8">
        <v>10</v>
      </c>
      <c r="B11" s="9">
        <v>6</v>
      </c>
      <c r="C11" s="9">
        <v>8</v>
      </c>
      <c r="D11" s="9">
        <f t="shared" si="0"/>
        <v>14</v>
      </c>
      <c r="E11" s="9">
        <f t="shared" si="1"/>
        <v>6.6350710900473935</v>
      </c>
      <c r="F11" s="10">
        <v>4</v>
      </c>
      <c r="G11" s="10">
        <f t="shared" si="2"/>
        <v>4.5454545454545459</v>
      </c>
      <c r="H11" s="11">
        <v>3</v>
      </c>
      <c r="I11" s="11">
        <f t="shared" si="3"/>
        <v>3.9473684210526314</v>
      </c>
      <c r="J11" s="12">
        <f t="shared" si="4"/>
        <v>0.78125625792670716</v>
      </c>
      <c r="K11" s="12">
        <f t="shared" si="5"/>
        <v>7</v>
      </c>
    </row>
    <row r="12" spans="1:12" x14ac:dyDescent="0.25">
      <c r="A12" s="8">
        <v>11</v>
      </c>
      <c r="B12" s="9">
        <v>6</v>
      </c>
      <c r="C12" s="9">
        <v>7</v>
      </c>
      <c r="D12" s="9">
        <f t="shared" si="0"/>
        <v>13</v>
      </c>
      <c r="E12" s="9">
        <f t="shared" si="1"/>
        <v>6.1611374407582939</v>
      </c>
      <c r="F12" s="10">
        <v>2</v>
      </c>
      <c r="G12" s="10">
        <f t="shared" si="2"/>
        <v>2.2727272727272729</v>
      </c>
      <c r="H12" s="11">
        <v>4</v>
      </c>
      <c r="I12" s="11">
        <f t="shared" si="3"/>
        <v>5.2631578947368416</v>
      </c>
      <c r="J12" s="12">
        <f t="shared" si="4"/>
        <v>0.81757315880538639</v>
      </c>
      <c r="K12" s="12">
        <f t="shared" si="5"/>
        <v>5</v>
      </c>
    </row>
    <row r="13" spans="1:12" x14ac:dyDescent="0.25">
      <c r="A13" s="8">
        <v>12</v>
      </c>
      <c r="B13" s="9">
        <v>5</v>
      </c>
      <c r="C13" s="9">
        <v>7</v>
      </c>
      <c r="D13" s="9">
        <f t="shared" si="0"/>
        <v>12</v>
      </c>
      <c r="E13" s="9">
        <f t="shared" si="1"/>
        <v>5.6872037914691944</v>
      </c>
      <c r="F13" s="10">
        <v>7</v>
      </c>
      <c r="G13" s="10">
        <f t="shared" si="2"/>
        <v>7.9545454545454541</v>
      </c>
      <c r="H13" s="11">
        <v>7</v>
      </c>
      <c r="I13" s="11">
        <f t="shared" si="3"/>
        <v>9.2105263157894726</v>
      </c>
      <c r="J13" s="12">
        <f t="shared" si="4"/>
        <v>0.33132420694552245</v>
      </c>
      <c r="K13" s="12">
        <f t="shared" si="5"/>
        <v>14</v>
      </c>
    </row>
    <row r="14" spans="1:12" x14ac:dyDescent="0.25">
      <c r="A14" s="8">
        <v>13</v>
      </c>
      <c r="B14" s="9">
        <v>5</v>
      </c>
      <c r="C14" s="9">
        <v>4</v>
      </c>
      <c r="D14" s="9">
        <f t="shared" si="0"/>
        <v>9</v>
      </c>
      <c r="E14" s="9">
        <f t="shared" si="1"/>
        <v>4.2654028436018958</v>
      </c>
      <c r="F14" s="10">
        <v>9</v>
      </c>
      <c r="G14" s="10">
        <f t="shared" si="2"/>
        <v>10.227272727272728</v>
      </c>
      <c r="H14" s="11">
        <v>8</v>
      </c>
      <c r="I14" s="11">
        <f t="shared" si="3"/>
        <v>10.526315789473683</v>
      </c>
      <c r="J14" s="12">
        <f t="shared" si="4"/>
        <v>0.20552603903465042</v>
      </c>
      <c r="K14" s="12">
        <f t="shared" si="5"/>
        <v>18</v>
      </c>
      <c r="L14" t="s">
        <v>16</v>
      </c>
    </row>
    <row r="15" spans="1:12" x14ac:dyDescent="0.25">
      <c r="A15" s="8">
        <v>14</v>
      </c>
      <c r="B15" s="9">
        <v>4</v>
      </c>
      <c r="C15" s="9">
        <v>2</v>
      </c>
      <c r="D15" s="9">
        <f t="shared" si="0"/>
        <v>6</v>
      </c>
      <c r="E15" s="9">
        <f t="shared" si="1"/>
        <v>2.8436018957345972</v>
      </c>
      <c r="F15" s="10">
        <v>1</v>
      </c>
      <c r="G15" s="10">
        <f t="shared" si="2"/>
        <v>1.1363636363636365</v>
      </c>
      <c r="H15" s="11">
        <v>8</v>
      </c>
      <c r="I15" s="11">
        <f t="shared" si="3"/>
        <v>10.526315789473683</v>
      </c>
      <c r="J15" s="12">
        <f t="shared" si="4"/>
        <v>0.24382063434196138</v>
      </c>
      <c r="K15" s="12">
        <f t="shared" si="5"/>
        <v>16</v>
      </c>
      <c r="L15" t="s">
        <v>13</v>
      </c>
    </row>
    <row r="16" spans="1:12" x14ac:dyDescent="0.25">
      <c r="A16" s="8">
        <v>15</v>
      </c>
      <c r="B16" s="9">
        <v>9</v>
      </c>
      <c r="C16" s="9">
        <v>9</v>
      </c>
      <c r="D16" s="9">
        <f t="shared" si="0"/>
        <v>18</v>
      </c>
      <c r="E16" s="9">
        <f t="shared" si="1"/>
        <v>8.5308056872037916</v>
      </c>
      <c r="F16" s="10">
        <v>8</v>
      </c>
      <c r="G16" s="10">
        <f t="shared" si="2"/>
        <v>9.0909090909090917</v>
      </c>
      <c r="H16" s="11">
        <v>3</v>
      </c>
      <c r="I16" s="11">
        <f t="shared" si="3"/>
        <v>3.9473684210526314</v>
      </c>
      <c r="J16" s="12">
        <f t="shared" si="4"/>
        <v>0.65428931692682291</v>
      </c>
      <c r="K16" s="12">
        <f t="shared" si="5"/>
        <v>9</v>
      </c>
      <c r="L16" t="s">
        <v>17</v>
      </c>
    </row>
    <row r="17" spans="1:12" x14ac:dyDescent="0.25">
      <c r="A17" s="8">
        <v>16</v>
      </c>
      <c r="B17" s="9">
        <v>9</v>
      </c>
      <c r="C17" s="9">
        <v>9</v>
      </c>
      <c r="D17" s="9">
        <f t="shared" si="0"/>
        <v>18</v>
      </c>
      <c r="E17" s="9">
        <f t="shared" si="1"/>
        <v>8.5308056872037916</v>
      </c>
      <c r="F17" s="10">
        <v>5</v>
      </c>
      <c r="G17" s="10">
        <f t="shared" si="2"/>
        <v>5.6818181818181817</v>
      </c>
      <c r="H17" s="11">
        <v>1</v>
      </c>
      <c r="I17" s="11">
        <f t="shared" si="3"/>
        <v>1.3157894736842104</v>
      </c>
      <c r="J17" s="12">
        <f t="shared" si="4"/>
        <v>1.2191031717098069</v>
      </c>
      <c r="K17" s="12">
        <f t="shared" si="5"/>
        <v>2</v>
      </c>
    </row>
    <row r="18" spans="1:12" x14ac:dyDescent="0.25">
      <c r="A18" s="8">
        <v>17</v>
      </c>
      <c r="B18" s="9">
        <v>9</v>
      </c>
      <c r="C18" s="9">
        <v>9</v>
      </c>
      <c r="D18" s="9">
        <f t="shared" si="0"/>
        <v>18</v>
      </c>
      <c r="E18" s="9">
        <f t="shared" si="1"/>
        <v>8.5308056872037916</v>
      </c>
      <c r="F18" s="10">
        <v>5</v>
      </c>
      <c r="G18" s="10">
        <f t="shared" si="2"/>
        <v>5.6818181818181817</v>
      </c>
      <c r="H18" s="11">
        <v>2</v>
      </c>
      <c r="I18" s="11">
        <f t="shared" si="3"/>
        <v>2.6315789473684208</v>
      </c>
      <c r="J18" s="12">
        <f t="shared" si="4"/>
        <v>1.0261515905758805</v>
      </c>
      <c r="K18" s="12">
        <f t="shared" si="5"/>
        <v>3</v>
      </c>
      <c r="L18" t="s">
        <v>18</v>
      </c>
    </row>
    <row r="19" spans="1:12" x14ac:dyDescent="0.25">
      <c r="A19" s="8">
        <v>18</v>
      </c>
      <c r="B19" s="9">
        <v>8</v>
      </c>
      <c r="C19" s="9">
        <v>7</v>
      </c>
      <c r="D19" s="9">
        <f t="shared" si="0"/>
        <v>15</v>
      </c>
      <c r="E19" s="9">
        <f t="shared" si="1"/>
        <v>7.109004739336493</v>
      </c>
      <c r="F19" s="10">
        <v>3</v>
      </c>
      <c r="G19" s="10">
        <f t="shared" si="2"/>
        <v>3.4090909090909087</v>
      </c>
      <c r="H19" s="11">
        <v>3</v>
      </c>
      <c r="I19" s="11">
        <f t="shared" si="3"/>
        <v>3.9473684210526314</v>
      </c>
      <c r="J19" s="12">
        <f t="shared" si="4"/>
        <v>0.96636227025777377</v>
      </c>
      <c r="K19" s="12">
        <f t="shared" si="5"/>
        <v>4</v>
      </c>
    </row>
    <row r="20" spans="1:12" x14ac:dyDescent="0.25">
      <c r="A20" s="8">
        <v>19</v>
      </c>
      <c r="B20" s="9">
        <v>6</v>
      </c>
      <c r="C20" s="9">
        <v>7</v>
      </c>
      <c r="D20" s="9">
        <f t="shared" si="0"/>
        <v>13</v>
      </c>
      <c r="E20" s="9">
        <f t="shared" si="1"/>
        <v>6.1611374407582939</v>
      </c>
      <c r="F20" s="10">
        <v>4</v>
      </c>
      <c r="G20" s="10">
        <f t="shared" si="2"/>
        <v>4.5454545454545459</v>
      </c>
      <c r="H20" s="11">
        <v>5</v>
      </c>
      <c r="I20" s="11">
        <f t="shared" si="3"/>
        <v>6.5789473684210522</v>
      </c>
      <c r="J20" s="12">
        <f t="shared" si="4"/>
        <v>0.55383988177139076</v>
      </c>
      <c r="K20" s="12">
        <f>RANK(J20,$J$2:$J$20,0)</f>
        <v>10</v>
      </c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2" s="1" customFormat="1" x14ac:dyDescent="0.25">
      <c r="A22" s="2" t="s">
        <v>11</v>
      </c>
      <c r="B22" s="2"/>
      <c r="C22" s="2"/>
      <c r="D22" s="2">
        <f>SUM(D2:D20)</f>
        <v>211</v>
      </c>
      <c r="E22" s="2"/>
      <c r="F22" s="2">
        <f>SUM(F2:F20)</f>
        <v>88</v>
      </c>
      <c r="G22" s="2">
        <f>SUM(G2:G20)</f>
        <v>100.00000000000001</v>
      </c>
      <c r="H22" s="2">
        <f>SUM(H2:H20)</f>
        <v>76</v>
      </c>
      <c r="I22" s="2"/>
      <c r="J22" s="2"/>
      <c r="K22" s="8"/>
    </row>
    <row r="26" spans="1:12" x14ac:dyDescent="0.25">
      <c r="A26" s="1" t="s">
        <v>19</v>
      </c>
    </row>
    <row r="27" spans="1:12" x14ac:dyDescent="0.25">
      <c r="A27" s="2" t="s">
        <v>10</v>
      </c>
      <c r="B27" s="6" t="s">
        <v>0</v>
      </c>
      <c r="C27" s="6" t="s">
        <v>1</v>
      </c>
      <c r="D27" s="6" t="s">
        <v>2</v>
      </c>
      <c r="E27" s="6" t="s">
        <v>3</v>
      </c>
      <c r="F27" s="3" t="s">
        <v>4</v>
      </c>
      <c r="G27" s="3" t="s">
        <v>5</v>
      </c>
      <c r="H27" s="4" t="s">
        <v>6</v>
      </c>
      <c r="I27" s="4" t="s">
        <v>7</v>
      </c>
      <c r="J27" s="7" t="s">
        <v>8</v>
      </c>
      <c r="K27" s="7" t="s">
        <v>9</v>
      </c>
      <c r="L27" s="1" t="s">
        <v>12</v>
      </c>
    </row>
    <row r="28" spans="1:12" x14ac:dyDescent="0.25">
      <c r="A28" s="8">
        <v>1</v>
      </c>
      <c r="B28" s="9">
        <v>1</v>
      </c>
      <c r="C28" s="9">
        <v>3</v>
      </c>
      <c r="D28" s="9">
        <f>SUM(B28:C28)</f>
        <v>4</v>
      </c>
      <c r="E28" s="9">
        <f>D28/$D$46*100</f>
        <v>2.0618556701030926</v>
      </c>
      <c r="F28" s="10">
        <v>4</v>
      </c>
      <c r="G28" s="10">
        <f>F28/$F$22*100</f>
        <v>4.5454545454545459</v>
      </c>
      <c r="H28" s="11">
        <v>3</v>
      </c>
      <c r="I28" s="11">
        <f>H28/$H$46*100</f>
        <v>4.6153846153846159</v>
      </c>
      <c r="J28" s="12">
        <f>E28/SUM(G28,I28)</f>
        <v>0.22507279452270398</v>
      </c>
      <c r="K28" s="12">
        <f>RANK(J28,$J$28:$J$44,0)</f>
        <v>16</v>
      </c>
      <c r="L28" t="s">
        <v>21</v>
      </c>
    </row>
    <row r="29" spans="1:12" x14ac:dyDescent="0.25">
      <c r="A29" s="8">
        <v>2</v>
      </c>
      <c r="B29" s="9">
        <v>4</v>
      </c>
      <c r="C29" s="9">
        <v>3</v>
      </c>
      <c r="D29" s="9">
        <f>SUM(B29:C29)</f>
        <v>7</v>
      </c>
      <c r="E29" s="9">
        <f>D29/$D$46*100</f>
        <v>3.608247422680412</v>
      </c>
      <c r="F29" s="10">
        <v>5</v>
      </c>
      <c r="G29" s="10">
        <f t="shared" ref="G29:G32" si="6">F29/$F$22*100</f>
        <v>5.6818181818181817</v>
      </c>
      <c r="H29" s="11">
        <v>2</v>
      </c>
      <c r="I29" s="11">
        <f>H29/$H$46*100</f>
        <v>3.0769230769230771</v>
      </c>
      <c r="J29" s="12">
        <f t="shared" ref="J29:J32" si="7">E29/SUM(G29,I29)</f>
        <v>0.41195958598267379</v>
      </c>
      <c r="K29" s="12">
        <f t="shared" ref="K29:K44" si="8">RANK(J29,$J$28:$J$44,0)</f>
        <v>11</v>
      </c>
    </row>
    <row r="30" spans="1:12" x14ac:dyDescent="0.25">
      <c r="A30" s="8">
        <v>3</v>
      </c>
      <c r="B30" s="9">
        <v>3</v>
      </c>
      <c r="C30" s="9">
        <v>4</v>
      </c>
      <c r="D30" s="9">
        <f t="shared" ref="D29:D32" si="9">SUM(B30:C30)</f>
        <v>7</v>
      </c>
      <c r="E30" s="9">
        <f>D30/$D$46*100</f>
        <v>3.608247422680412</v>
      </c>
      <c r="F30" s="10">
        <v>5</v>
      </c>
      <c r="G30" s="10">
        <f t="shared" si="6"/>
        <v>5.6818181818181817</v>
      </c>
      <c r="H30" s="11">
        <v>3</v>
      </c>
      <c r="I30" s="11">
        <f>H30/$H$46*100</f>
        <v>4.6153846153846159</v>
      </c>
      <c r="J30" s="12">
        <f t="shared" si="7"/>
        <v>0.35041044580190078</v>
      </c>
      <c r="K30" s="12">
        <f t="shared" si="8"/>
        <v>12</v>
      </c>
    </row>
    <row r="31" spans="1:12" x14ac:dyDescent="0.25">
      <c r="A31" s="8">
        <v>4</v>
      </c>
      <c r="B31" s="9">
        <v>3</v>
      </c>
      <c r="C31" s="9">
        <v>3</v>
      </c>
      <c r="D31" s="9">
        <f t="shared" si="9"/>
        <v>6</v>
      </c>
      <c r="E31" s="9">
        <f>D31/$D$46*100</f>
        <v>3.0927835051546393</v>
      </c>
      <c r="F31" s="10">
        <v>4</v>
      </c>
      <c r="G31" s="10">
        <f t="shared" si="6"/>
        <v>4.5454545454545459</v>
      </c>
      <c r="H31" s="11">
        <v>5</v>
      </c>
      <c r="I31" s="11">
        <f>H31/$H$46*100</f>
        <v>7.6923076923076925</v>
      </c>
      <c r="J31" s="12">
        <f t="shared" si="7"/>
        <v>0.25272459499263622</v>
      </c>
      <c r="K31" s="12">
        <f t="shared" si="8"/>
        <v>14</v>
      </c>
      <c r="L31" t="s">
        <v>22</v>
      </c>
    </row>
    <row r="32" spans="1:12" x14ac:dyDescent="0.25">
      <c r="A32" s="8">
        <v>5</v>
      </c>
      <c r="B32" s="9">
        <v>6</v>
      </c>
      <c r="C32" s="9">
        <v>4</v>
      </c>
      <c r="D32" s="9">
        <f t="shared" si="9"/>
        <v>10</v>
      </c>
      <c r="E32" s="9">
        <f>D32/$D$46*100</f>
        <v>5.1546391752577314</v>
      </c>
      <c r="F32" s="10">
        <v>3</v>
      </c>
      <c r="G32" s="10">
        <f t="shared" si="6"/>
        <v>3.4090909090909087</v>
      </c>
      <c r="H32" s="11">
        <v>2</v>
      </c>
      <c r="I32" s="11">
        <f>H32/$H$46*100</f>
        <v>3.0769230769230771</v>
      </c>
      <c r="J32" s="12">
        <f t="shared" si="7"/>
        <v>0.79473143079445352</v>
      </c>
      <c r="K32" s="12">
        <f t="shared" si="8"/>
        <v>6</v>
      </c>
    </row>
    <row r="33" spans="1:12" x14ac:dyDescent="0.25">
      <c r="A33" s="8">
        <v>7</v>
      </c>
      <c r="B33" s="9">
        <v>6</v>
      </c>
      <c r="C33" s="9">
        <v>3</v>
      </c>
      <c r="D33" s="9">
        <f>SUM(B33:C33)</f>
        <v>9</v>
      </c>
      <c r="E33" s="9">
        <f>D33/$D$46*100</f>
        <v>4.6391752577319592</v>
      </c>
      <c r="F33" s="10">
        <v>1</v>
      </c>
      <c r="G33" s="10">
        <f>F33/$F$22*100</f>
        <v>1.1363636363636365</v>
      </c>
      <c r="H33" s="11">
        <v>8</v>
      </c>
      <c r="I33" s="11">
        <f>H33/$H$46*100</f>
        <v>12.307692307692308</v>
      </c>
      <c r="J33" s="12">
        <f>E33/SUM(G33,I33)</f>
        <v>0.34507259394313139</v>
      </c>
      <c r="K33" s="12">
        <f t="shared" si="8"/>
        <v>13</v>
      </c>
    </row>
    <row r="34" spans="1:12" x14ac:dyDescent="0.25">
      <c r="A34" s="8">
        <v>8</v>
      </c>
      <c r="B34" s="9">
        <v>8</v>
      </c>
      <c r="C34" s="9">
        <v>8</v>
      </c>
      <c r="D34" s="9">
        <f>SUM(B34:C34)</f>
        <v>16</v>
      </c>
      <c r="E34" s="9">
        <f>D34/$D$46*100</f>
        <v>8.2474226804123703</v>
      </c>
      <c r="F34" s="10">
        <v>3</v>
      </c>
      <c r="G34" s="10">
        <f>F34/$F$22*100</f>
        <v>3.4090909090909087</v>
      </c>
      <c r="H34" s="11">
        <v>2</v>
      </c>
      <c r="I34" s="11">
        <f>H34/$H$46*100</f>
        <v>3.0769230769230771</v>
      </c>
      <c r="J34" s="12">
        <f>E34/SUM(G34,I34)</f>
        <v>1.2715702892711256</v>
      </c>
      <c r="K34" s="12">
        <f t="shared" si="8"/>
        <v>2</v>
      </c>
    </row>
    <row r="35" spans="1:12" x14ac:dyDescent="0.25">
      <c r="A35" s="8">
        <v>9</v>
      </c>
      <c r="B35" s="9">
        <v>6</v>
      </c>
      <c r="C35" s="9">
        <v>5</v>
      </c>
      <c r="D35" s="9">
        <f>SUM(B35:C35)</f>
        <v>11</v>
      </c>
      <c r="E35" s="9">
        <f>D35/$D$46*100</f>
        <v>5.6701030927835054</v>
      </c>
      <c r="F35" s="10">
        <v>3</v>
      </c>
      <c r="G35" s="10">
        <f>F35/$F$22*100</f>
        <v>3.4090909090909087</v>
      </c>
      <c r="H35" s="11">
        <v>3</v>
      </c>
      <c r="I35" s="11">
        <f>H35/$H$46*100</f>
        <v>4.6153846153846159</v>
      </c>
      <c r="J35" s="12">
        <f>E35/SUM(G35,I35)</f>
        <v>0.70660108258652832</v>
      </c>
      <c r="K35" s="12">
        <f t="shared" si="8"/>
        <v>8</v>
      </c>
    </row>
    <row r="36" spans="1:12" x14ac:dyDescent="0.25">
      <c r="A36" s="8">
        <v>10</v>
      </c>
      <c r="B36" s="9">
        <v>6</v>
      </c>
      <c r="C36" s="9">
        <v>8</v>
      </c>
      <c r="D36" s="9">
        <f>SUM(B36:C36)</f>
        <v>14</v>
      </c>
      <c r="E36" s="9">
        <f>D36/$D$46*100</f>
        <v>7.216494845360824</v>
      </c>
      <c r="F36" s="10">
        <v>4</v>
      </c>
      <c r="G36" s="10">
        <f>F36/$F$22*100</f>
        <v>4.5454545454545459</v>
      </c>
      <c r="H36" s="11">
        <v>3</v>
      </c>
      <c r="I36" s="11">
        <f>H36/$H$46*100</f>
        <v>4.6153846153846159</v>
      </c>
      <c r="J36" s="12">
        <f>E36/SUM(G36,I36)</f>
        <v>0.78775478082946393</v>
      </c>
      <c r="K36" s="12">
        <f t="shared" si="8"/>
        <v>7</v>
      </c>
    </row>
    <row r="37" spans="1:12" x14ac:dyDescent="0.25">
      <c r="A37" s="8">
        <v>11</v>
      </c>
      <c r="B37" s="9">
        <v>6</v>
      </c>
      <c r="C37" s="9">
        <v>7</v>
      </c>
      <c r="D37" s="9">
        <f>SUM(B37:C37)</f>
        <v>13</v>
      </c>
      <c r="E37" s="9">
        <f>D37/$D$46*100</f>
        <v>6.7010309278350517</v>
      </c>
      <c r="F37" s="10">
        <v>2</v>
      </c>
      <c r="G37" s="10">
        <f>F37/$F$22*100</f>
        <v>2.2727272727272729</v>
      </c>
      <c r="H37" s="11">
        <v>4</v>
      </c>
      <c r="I37" s="11">
        <f>H37/$H$46*100</f>
        <v>6.1538461538461542</v>
      </c>
      <c r="J37" s="12">
        <f>E37/SUM(G37,I37)</f>
        <v>0.79522607691320535</v>
      </c>
      <c r="K37" s="12">
        <f t="shared" si="8"/>
        <v>5</v>
      </c>
    </row>
    <row r="38" spans="1:12" x14ac:dyDescent="0.25">
      <c r="A38" s="8">
        <v>13</v>
      </c>
      <c r="B38" s="9">
        <v>5</v>
      </c>
      <c r="C38" s="9">
        <v>4</v>
      </c>
      <c r="D38" s="9">
        <f>SUM(B38:C38)</f>
        <v>9</v>
      </c>
      <c r="E38" s="9">
        <f>D38/$D$46*100</f>
        <v>4.6391752577319592</v>
      </c>
      <c r="F38" s="10">
        <v>9</v>
      </c>
      <c r="G38" s="10">
        <f>F38/$F$22*100</f>
        <v>10.227272727272728</v>
      </c>
      <c r="H38" s="11">
        <v>8</v>
      </c>
      <c r="I38" s="11">
        <f>H38/$H$46*100</f>
        <v>12.307692307692308</v>
      </c>
      <c r="J38" s="12">
        <f>E38/SUM(G38,I38)</f>
        <v>0.20586565146801244</v>
      </c>
      <c r="K38" s="12">
        <f t="shared" si="8"/>
        <v>17</v>
      </c>
      <c r="L38" t="s">
        <v>16</v>
      </c>
    </row>
    <row r="39" spans="1:12" x14ac:dyDescent="0.25">
      <c r="A39" s="8">
        <v>14</v>
      </c>
      <c r="B39" s="9">
        <v>4</v>
      </c>
      <c r="C39" s="9">
        <v>2</v>
      </c>
      <c r="D39" s="9">
        <f>SUM(B39:C39)</f>
        <v>6</v>
      </c>
      <c r="E39" s="9">
        <f>D39/$D$46*100</f>
        <v>3.0927835051546393</v>
      </c>
      <c r="F39" s="10">
        <v>1</v>
      </c>
      <c r="G39" s="10">
        <f>F39/$F$22*100</f>
        <v>1.1363636363636365</v>
      </c>
      <c r="H39" s="11">
        <v>8</v>
      </c>
      <c r="I39" s="11">
        <f>H39/$H$46*100</f>
        <v>12.307692307692308</v>
      </c>
      <c r="J39" s="12">
        <f>E39/SUM(G39,I39)</f>
        <v>0.23004839596208759</v>
      </c>
      <c r="K39" s="12">
        <f t="shared" si="8"/>
        <v>15</v>
      </c>
      <c r="L39" t="s">
        <v>13</v>
      </c>
    </row>
    <row r="40" spans="1:12" x14ac:dyDescent="0.25">
      <c r="A40" s="8">
        <v>15</v>
      </c>
      <c r="B40" s="9">
        <v>9</v>
      </c>
      <c r="C40" s="9">
        <v>9</v>
      </c>
      <c r="D40" s="9">
        <f>SUM(B40:C40)</f>
        <v>18</v>
      </c>
      <c r="E40" s="9">
        <f>D40/$D$46*100</f>
        <v>9.2783505154639183</v>
      </c>
      <c r="F40" s="10">
        <v>8</v>
      </c>
      <c r="G40" s="10">
        <f>F40/$F$22*100</f>
        <v>9.0909090909090917</v>
      </c>
      <c r="H40" s="11">
        <v>3</v>
      </c>
      <c r="I40" s="11">
        <f>H40/$H$46*100</f>
        <v>4.6153846153846159</v>
      </c>
      <c r="J40" s="12">
        <f>E40/SUM(G40,I40)</f>
        <v>0.67694087944456138</v>
      </c>
      <c r="K40" s="12">
        <f t="shared" si="8"/>
        <v>9</v>
      </c>
      <c r="L40" t="s">
        <v>17</v>
      </c>
    </row>
    <row r="41" spans="1:12" x14ac:dyDescent="0.25">
      <c r="A41" s="8">
        <v>16</v>
      </c>
      <c r="B41" s="9">
        <v>9</v>
      </c>
      <c r="C41" s="9">
        <v>9</v>
      </c>
      <c r="D41" s="9">
        <f>SUM(B41:C41)</f>
        <v>18</v>
      </c>
      <c r="E41" s="9">
        <f>D41/$D$46*100</f>
        <v>9.2783505154639183</v>
      </c>
      <c r="F41" s="10">
        <v>5</v>
      </c>
      <c r="G41" s="10">
        <f>F41/$F$22*100</f>
        <v>5.6818181818181817</v>
      </c>
      <c r="H41" s="11">
        <v>1</v>
      </c>
      <c r="I41" s="11">
        <f>H41/$H$46*100</f>
        <v>1.5384615384615385</v>
      </c>
      <c r="J41" s="12">
        <f>E41/SUM(G41,I41)</f>
        <v>1.2850403135218793</v>
      </c>
      <c r="K41" s="12">
        <f t="shared" si="8"/>
        <v>1</v>
      </c>
    </row>
    <row r="42" spans="1:12" x14ac:dyDescent="0.25">
      <c r="A42" s="8">
        <v>17</v>
      </c>
      <c r="B42" s="9">
        <v>9</v>
      </c>
      <c r="C42" s="9">
        <v>9</v>
      </c>
      <c r="D42" s="9">
        <f>SUM(B42:C42)</f>
        <v>18</v>
      </c>
      <c r="E42" s="9">
        <f>D42/$D$46*100</f>
        <v>9.2783505154639183</v>
      </c>
      <c r="F42" s="10">
        <v>5</v>
      </c>
      <c r="G42" s="10">
        <f>F42/$F$22*100</f>
        <v>5.6818181818181817</v>
      </c>
      <c r="H42" s="11">
        <v>2</v>
      </c>
      <c r="I42" s="11">
        <f>H42/$H$46*100</f>
        <v>3.0769230769230771</v>
      </c>
      <c r="J42" s="12">
        <f>E42/SUM(G42,I42)</f>
        <v>1.0593246496697328</v>
      </c>
      <c r="K42" s="12">
        <f t="shared" si="8"/>
        <v>3</v>
      </c>
      <c r="L42" t="s">
        <v>18</v>
      </c>
    </row>
    <row r="43" spans="1:12" x14ac:dyDescent="0.25">
      <c r="A43" s="8">
        <v>18</v>
      </c>
      <c r="B43" s="9">
        <v>8</v>
      </c>
      <c r="C43" s="9">
        <v>7</v>
      </c>
      <c r="D43" s="9">
        <f>SUM(B43:C43)</f>
        <v>15</v>
      </c>
      <c r="E43" s="9">
        <f>D43/$D$46*100</f>
        <v>7.731958762886598</v>
      </c>
      <c r="F43" s="10">
        <v>3</v>
      </c>
      <c r="G43" s="10">
        <f>F43/$F$22*100</f>
        <v>3.4090909090909087</v>
      </c>
      <c r="H43" s="11">
        <v>3</v>
      </c>
      <c r="I43" s="11">
        <f>H43/$H$46*100</f>
        <v>4.6153846153846159</v>
      </c>
      <c r="J43" s="12">
        <f>E43/SUM(G43,I43)</f>
        <v>0.96354693079981124</v>
      </c>
      <c r="K43" s="12">
        <f t="shared" si="8"/>
        <v>4</v>
      </c>
    </row>
    <row r="44" spans="1:12" x14ac:dyDescent="0.25">
      <c r="A44" s="8">
        <v>19</v>
      </c>
      <c r="B44" s="9">
        <v>6</v>
      </c>
      <c r="C44" s="9">
        <v>7</v>
      </c>
      <c r="D44" s="9">
        <f>SUM(B44:C44)</f>
        <v>13</v>
      </c>
      <c r="E44" s="9">
        <f>D44/$D$46*100</f>
        <v>6.7010309278350517</v>
      </c>
      <c r="F44" s="10">
        <v>4</v>
      </c>
      <c r="G44" s="10">
        <f>F44/$F$22*100</f>
        <v>4.5454545454545459</v>
      </c>
      <c r="H44" s="11">
        <v>5</v>
      </c>
      <c r="I44" s="11">
        <f>H44/$H$46*100</f>
        <v>7.6923076923076925</v>
      </c>
      <c r="J44" s="12">
        <f>E44/SUM(G44,I44)</f>
        <v>0.54756995581737844</v>
      </c>
      <c r="K44" s="12">
        <f t="shared" si="8"/>
        <v>10</v>
      </c>
    </row>
    <row r="45" spans="1:1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2" x14ac:dyDescent="0.25">
      <c r="A46" s="2" t="s">
        <v>11</v>
      </c>
      <c r="B46" s="2"/>
      <c r="C46" s="2"/>
      <c r="D46" s="2">
        <f>SUM(D28:D44)</f>
        <v>194</v>
      </c>
      <c r="E46" s="2"/>
      <c r="F46" s="2">
        <f>SUM(F28:F44)</f>
        <v>69</v>
      </c>
      <c r="G46" s="2">
        <f>SUM(G28:G44)</f>
        <v>78.409090909090921</v>
      </c>
      <c r="H46" s="2">
        <f>SUM(H28:H44)</f>
        <v>65</v>
      </c>
      <c r="I46" s="2"/>
      <c r="J46" s="2"/>
      <c r="K46" s="8"/>
      <c r="L46" s="1"/>
    </row>
    <row r="51" spans="1:15" x14ac:dyDescent="0.25">
      <c r="A51" s="1" t="s">
        <v>20</v>
      </c>
    </row>
    <row r="52" spans="1:15" s="5" customFormat="1" x14ac:dyDescent="0.25">
      <c r="A52" s="2" t="s">
        <v>10</v>
      </c>
      <c r="B52" s="6" t="s">
        <v>0</v>
      </c>
      <c r="C52" s="6" t="s">
        <v>1</v>
      </c>
      <c r="D52" s="6" t="s">
        <v>2</v>
      </c>
      <c r="E52" s="6" t="s">
        <v>3</v>
      </c>
      <c r="F52" s="3" t="s">
        <v>4</v>
      </c>
      <c r="G52" s="3" t="s">
        <v>5</v>
      </c>
      <c r="H52" s="4" t="s">
        <v>6</v>
      </c>
      <c r="I52" s="4" t="s">
        <v>7</v>
      </c>
      <c r="J52" s="7" t="s">
        <v>8</v>
      </c>
      <c r="K52" s="7" t="s">
        <v>9</v>
      </c>
      <c r="L52" s="1" t="s">
        <v>12</v>
      </c>
      <c r="M52" s="13"/>
      <c r="N52" s="13"/>
      <c r="O52" s="13"/>
    </row>
    <row r="53" spans="1:15" s="5" customFormat="1" x14ac:dyDescent="0.25">
      <c r="A53" s="8">
        <v>1</v>
      </c>
      <c r="B53" s="9">
        <v>1</v>
      </c>
      <c r="C53" s="9">
        <v>3</v>
      </c>
      <c r="D53" s="9">
        <f>SUM(B53:C53)</f>
        <v>4</v>
      </c>
      <c r="E53" s="9">
        <f>D53/$D$46*100</f>
        <v>2.0618556701030926</v>
      </c>
      <c r="F53" s="10">
        <v>4</v>
      </c>
      <c r="G53" s="10">
        <f>F53/$F$22*100</f>
        <v>4.5454545454545459</v>
      </c>
      <c r="H53" s="11">
        <v>3</v>
      </c>
      <c r="I53" s="11">
        <f>H53/$H$46*100</f>
        <v>4.6153846153846159</v>
      </c>
      <c r="J53" s="12">
        <f>E53/SUM(G53,I53)</f>
        <v>0.22507279452270398</v>
      </c>
      <c r="K53" s="12">
        <f>RANK(J53,$J$53:$J$67,0)</f>
        <v>15</v>
      </c>
      <c r="L53" t="s">
        <v>21</v>
      </c>
      <c r="M53" s="13"/>
      <c r="N53" s="13"/>
      <c r="O53" s="13"/>
    </row>
    <row r="54" spans="1:15" s="5" customFormat="1" x14ac:dyDescent="0.25">
      <c r="A54" s="8">
        <v>2</v>
      </c>
      <c r="B54" s="9">
        <v>4</v>
      </c>
      <c r="C54" s="9">
        <v>3</v>
      </c>
      <c r="D54" s="9">
        <f>SUM(B54:C54)</f>
        <v>7</v>
      </c>
      <c r="E54" s="9">
        <f>D54/$D$46*100</f>
        <v>3.608247422680412</v>
      </c>
      <c r="F54" s="10">
        <v>5</v>
      </c>
      <c r="G54" s="10">
        <f t="shared" ref="G54:G57" si="10">F54/$F$22*100</f>
        <v>5.6818181818181817</v>
      </c>
      <c r="H54" s="11">
        <v>2</v>
      </c>
      <c r="I54" s="11">
        <f>H54/$H$46*100</f>
        <v>3.0769230769230771</v>
      </c>
      <c r="J54" s="12">
        <f t="shared" ref="J54:J57" si="11">E54/SUM(G54,I54)</f>
        <v>0.41195958598267379</v>
      </c>
      <c r="K54" s="12">
        <f>RANK(J54,$J$53:$J$67,0)</f>
        <v>11</v>
      </c>
      <c r="L54"/>
      <c r="M54" s="13"/>
      <c r="N54" s="13"/>
      <c r="O54" s="13"/>
    </row>
    <row r="55" spans="1:15" s="5" customFormat="1" x14ac:dyDescent="0.25">
      <c r="A55" s="8">
        <v>3</v>
      </c>
      <c r="B55" s="9">
        <v>3</v>
      </c>
      <c r="C55" s="9">
        <v>4</v>
      </c>
      <c r="D55" s="9">
        <f t="shared" ref="D55:D57" si="12">SUM(B55:C55)</f>
        <v>7</v>
      </c>
      <c r="E55" s="9">
        <f>D55/$D$46*100</f>
        <v>3.608247422680412</v>
      </c>
      <c r="F55" s="10">
        <v>5</v>
      </c>
      <c r="G55" s="10">
        <f t="shared" si="10"/>
        <v>5.6818181818181817</v>
      </c>
      <c r="H55" s="11">
        <v>3</v>
      </c>
      <c r="I55" s="11">
        <f>H55/$H$46*100</f>
        <v>4.6153846153846159</v>
      </c>
      <c r="J55" s="12">
        <f t="shared" si="11"/>
        <v>0.35041044580190078</v>
      </c>
      <c r="K55" s="12">
        <f>RANK(J55,$J$53:$J$67,0)</f>
        <v>12</v>
      </c>
      <c r="L55"/>
      <c r="M55" s="13"/>
      <c r="N55" s="13"/>
      <c r="O55" s="13"/>
    </row>
    <row r="56" spans="1:15" s="5" customFormat="1" x14ac:dyDescent="0.25">
      <c r="A56" s="8">
        <v>4</v>
      </c>
      <c r="B56" s="9">
        <v>3</v>
      </c>
      <c r="C56" s="9">
        <v>3</v>
      </c>
      <c r="D56" s="9">
        <f t="shared" si="12"/>
        <v>6</v>
      </c>
      <c r="E56" s="9">
        <f>D56/$D$46*100</f>
        <v>3.0927835051546393</v>
      </c>
      <c r="F56" s="10">
        <v>4</v>
      </c>
      <c r="G56" s="10">
        <f t="shared" si="10"/>
        <v>4.5454545454545459</v>
      </c>
      <c r="H56" s="11">
        <v>5</v>
      </c>
      <c r="I56" s="11">
        <f>H56/$H$46*100</f>
        <v>7.6923076923076925</v>
      </c>
      <c r="J56" s="12">
        <f t="shared" si="11"/>
        <v>0.25272459499263622</v>
      </c>
      <c r="K56" s="12">
        <f>RANK(J56,$J$53:$J$67,0)</f>
        <v>14</v>
      </c>
      <c r="L56" t="s">
        <v>22</v>
      </c>
      <c r="M56" s="13"/>
      <c r="N56" s="13"/>
      <c r="O56" s="13"/>
    </row>
    <row r="57" spans="1:15" s="5" customFormat="1" x14ac:dyDescent="0.25">
      <c r="A57" s="8">
        <v>5</v>
      </c>
      <c r="B57" s="9">
        <v>6</v>
      </c>
      <c r="C57" s="9">
        <v>4</v>
      </c>
      <c r="D57" s="9">
        <f t="shared" si="12"/>
        <v>10</v>
      </c>
      <c r="E57" s="9">
        <f>D57/$D$46*100</f>
        <v>5.1546391752577314</v>
      </c>
      <c r="F57" s="10">
        <v>3</v>
      </c>
      <c r="G57" s="10">
        <f t="shared" si="10"/>
        <v>3.4090909090909087</v>
      </c>
      <c r="H57" s="11">
        <v>2</v>
      </c>
      <c r="I57" s="11">
        <f>H57/$H$46*100</f>
        <v>3.0769230769230771</v>
      </c>
      <c r="J57" s="12">
        <f t="shared" si="11"/>
        <v>0.79473143079445352</v>
      </c>
      <c r="K57" s="12">
        <f>RANK(J57,$J$53:$J$67,0)</f>
        <v>6</v>
      </c>
      <c r="L57"/>
      <c r="M57" s="13"/>
      <c r="N57" s="13"/>
      <c r="O57" s="13"/>
    </row>
    <row r="58" spans="1:15" x14ac:dyDescent="0.25">
      <c r="A58" s="8">
        <v>7</v>
      </c>
      <c r="B58" s="9">
        <v>6</v>
      </c>
      <c r="C58" s="9">
        <v>3</v>
      </c>
      <c r="D58" s="9">
        <f>SUM(B58:C58)</f>
        <v>9</v>
      </c>
      <c r="E58" s="9">
        <f>D58/$D$46*100</f>
        <v>4.6391752577319592</v>
      </c>
      <c r="F58" s="10">
        <v>1</v>
      </c>
      <c r="G58" s="10">
        <f>F58/$F$22*100</f>
        <v>1.1363636363636365</v>
      </c>
      <c r="H58" s="11">
        <v>8</v>
      </c>
      <c r="I58" s="11">
        <f>H58/$H$46*100</f>
        <v>12.307692307692308</v>
      </c>
      <c r="J58" s="12">
        <f>E58/SUM(G58,I58)</f>
        <v>0.34507259394313139</v>
      </c>
      <c r="K58" s="12">
        <f>RANK(J58,$J$53:$J$67,0)</f>
        <v>13</v>
      </c>
      <c r="M58" s="13"/>
      <c r="N58" s="13"/>
      <c r="O58" s="13"/>
    </row>
    <row r="59" spans="1:15" x14ac:dyDescent="0.25">
      <c r="A59" s="8">
        <v>8</v>
      </c>
      <c r="B59" s="9">
        <v>8</v>
      </c>
      <c r="C59" s="9">
        <v>8</v>
      </c>
      <c r="D59" s="9">
        <f>SUM(B59:C59)</f>
        <v>16</v>
      </c>
      <c r="E59" s="9">
        <f>D59/$D$46*100</f>
        <v>8.2474226804123703</v>
      </c>
      <c r="F59" s="10">
        <v>3</v>
      </c>
      <c r="G59" s="10">
        <f>F59/$F$22*100</f>
        <v>3.4090909090909087</v>
      </c>
      <c r="H59" s="11">
        <v>2</v>
      </c>
      <c r="I59" s="11">
        <f>H59/$H$46*100</f>
        <v>3.0769230769230771</v>
      </c>
      <c r="J59" s="12">
        <f>E59/SUM(G59,I59)</f>
        <v>1.2715702892711256</v>
      </c>
      <c r="K59" s="12">
        <f>RANK(J59,$J$53:$J$67,0)</f>
        <v>2</v>
      </c>
      <c r="M59" s="13"/>
      <c r="N59" s="13"/>
      <c r="O59" s="13"/>
    </row>
    <row r="60" spans="1:15" x14ac:dyDescent="0.25">
      <c r="A60" s="8">
        <v>9</v>
      </c>
      <c r="B60" s="9">
        <v>6</v>
      </c>
      <c r="C60" s="9">
        <v>5</v>
      </c>
      <c r="D60" s="9">
        <f>SUM(B60:C60)</f>
        <v>11</v>
      </c>
      <c r="E60" s="9">
        <f>D60/$D$46*100</f>
        <v>5.6701030927835054</v>
      </c>
      <c r="F60" s="10">
        <v>3</v>
      </c>
      <c r="G60" s="10">
        <f>F60/$F$22*100</f>
        <v>3.4090909090909087</v>
      </c>
      <c r="H60" s="11">
        <v>3</v>
      </c>
      <c r="I60" s="11">
        <f>H60/$H$46*100</f>
        <v>4.6153846153846159</v>
      </c>
      <c r="J60" s="12">
        <f>E60/SUM(G60,I60)</f>
        <v>0.70660108258652832</v>
      </c>
      <c r="K60" s="12">
        <f>RANK(J60,$J$53:$J$67,0)</f>
        <v>8</v>
      </c>
      <c r="M60" s="13"/>
      <c r="N60" s="13"/>
      <c r="O60" s="13"/>
    </row>
    <row r="61" spans="1:15" x14ac:dyDescent="0.25">
      <c r="A61" s="8">
        <v>10</v>
      </c>
      <c r="B61" s="9">
        <v>6</v>
      </c>
      <c r="C61" s="9">
        <v>8</v>
      </c>
      <c r="D61" s="9">
        <f>SUM(B61:C61)</f>
        <v>14</v>
      </c>
      <c r="E61" s="9">
        <f>D61/$D$46*100</f>
        <v>7.216494845360824</v>
      </c>
      <c r="F61" s="10">
        <v>4</v>
      </c>
      <c r="G61" s="10">
        <f>F61/$F$22*100</f>
        <v>4.5454545454545459</v>
      </c>
      <c r="H61" s="11">
        <v>3</v>
      </c>
      <c r="I61" s="11">
        <f>H61/$H$46*100</f>
        <v>4.6153846153846159</v>
      </c>
      <c r="J61" s="12">
        <f>E61/SUM(G61,I61)</f>
        <v>0.78775478082946393</v>
      </c>
      <c r="K61" s="12">
        <f>RANK(J61,$J$53:$J$67,0)</f>
        <v>7</v>
      </c>
      <c r="M61" s="13"/>
      <c r="N61" s="13"/>
      <c r="O61" s="13"/>
    </row>
    <row r="62" spans="1:15" x14ac:dyDescent="0.25">
      <c r="A62" s="8">
        <v>11</v>
      </c>
      <c r="B62" s="9">
        <v>6</v>
      </c>
      <c r="C62" s="9">
        <v>7</v>
      </c>
      <c r="D62" s="9">
        <f>SUM(B62:C62)</f>
        <v>13</v>
      </c>
      <c r="E62" s="9">
        <f>D62/$D$46*100</f>
        <v>6.7010309278350517</v>
      </c>
      <c r="F62" s="10">
        <v>2</v>
      </c>
      <c r="G62" s="10">
        <f>F62/$F$22*100</f>
        <v>2.2727272727272729</v>
      </c>
      <c r="H62" s="11">
        <v>4</v>
      </c>
      <c r="I62" s="11">
        <f>H62/$H$46*100</f>
        <v>6.1538461538461542</v>
      </c>
      <c r="J62" s="12">
        <f>E62/SUM(G62,I62)</f>
        <v>0.79522607691320535</v>
      </c>
      <c r="K62" s="12">
        <f>RANK(J62,$J$53:$J$67,0)</f>
        <v>5</v>
      </c>
      <c r="M62" s="13"/>
      <c r="N62" s="13"/>
      <c r="O62" s="13"/>
    </row>
    <row r="63" spans="1:15" x14ac:dyDescent="0.25">
      <c r="A63" s="8">
        <v>15</v>
      </c>
      <c r="B63" s="9">
        <v>9</v>
      </c>
      <c r="C63" s="9">
        <v>9</v>
      </c>
      <c r="D63" s="9">
        <f>SUM(B63:C63)</f>
        <v>18</v>
      </c>
      <c r="E63" s="9">
        <f>D63/$D$46*100</f>
        <v>9.2783505154639183</v>
      </c>
      <c r="F63" s="10">
        <v>8</v>
      </c>
      <c r="G63" s="10">
        <f>F63/$F$22*100</f>
        <v>9.0909090909090917</v>
      </c>
      <c r="H63" s="11">
        <v>3</v>
      </c>
      <c r="I63" s="11">
        <f>H63/$H$46*100</f>
        <v>4.6153846153846159</v>
      </c>
      <c r="J63" s="12">
        <f>E63/SUM(G63,I63)</f>
        <v>0.67694087944456138</v>
      </c>
      <c r="K63" s="12">
        <f>RANK(J63,$J$53:$J$67,0)</f>
        <v>9</v>
      </c>
      <c r="L63" t="s">
        <v>17</v>
      </c>
      <c r="M63" s="13"/>
      <c r="N63" s="13"/>
      <c r="O63" s="13"/>
    </row>
    <row r="64" spans="1:15" x14ac:dyDescent="0.25">
      <c r="A64" s="8">
        <v>16</v>
      </c>
      <c r="B64" s="9">
        <v>9</v>
      </c>
      <c r="C64" s="9">
        <v>9</v>
      </c>
      <c r="D64" s="9">
        <f>SUM(B64:C64)</f>
        <v>18</v>
      </c>
      <c r="E64" s="9">
        <f>D64/$D$46*100</f>
        <v>9.2783505154639183</v>
      </c>
      <c r="F64" s="10">
        <v>5</v>
      </c>
      <c r="G64" s="10">
        <f>F64/$F$22*100</f>
        <v>5.6818181818181817</v>
      </c>
      <c r="H64" s="11">
        <v>1</v>
      </c>
      <c r="I64" s="11">
        <f>H64/$H$46*100</f>
        <v>1.5384615384615385</v>
      </c>
      <c r="J64" s="12">
        <f>E64/SUM(G64,I64)</f>
        <v>1.2850403135218793</v>
      </c>
      <c r="K64" s="12">
        <f>RANK(J64,$J$53:$J$67,0)</f>
        <v>1</v>
      </c>
      <c r="M64" s="13"/>
      <c r="N64" s="13"/>
      <c r="O64" s="13"/>
    </row>
    <row r="65" spans="1:15" x14ac:dyDescent="0.25">
      <c r="A65" s="8">
        <v>17</v>
      </c>
      <c r="B65" s="9">
        <v>9</v>
      </c>
      <c r="C65" s="9">
        <v>9</v>
      </c>
      <c r="D65" s="9">
        <f>SUM(B65:C65)</f>
        <v>18</v>
      </c>
      <c r="E65" s="9">
        <f>D65/$D$46*100</f>
        <v>9.2783505154639183</v>
      </c>
      <c r="F65" s="10">
        <v>5</v>
      </c>
      <c r="G65" s="10">
        <f>F65/$F$22*100</f>
        <v>5.6818181818181817</v>
      </c>
      <c r="H65" s="11">
        <v>2</v>
      </c>
      <c r="I65" s="11">
        <f>H65/$H$46*100</f>
        <v>3.0769230769230771</v>
      </c>
      <c r="J65" s="12">
        <f>E65/SUM(G65,I65)</f>
        <v>1.0593246496697328</v>
      </c>
      <c r="K65" s="12">
        <f>RANK(J65,$J$53:$J$67,0)</f>
        <v>3</v>
      </c>
      <c r="L65" t="s">
        <v>18</v>
      </c>
      <c r="M65" s="13"/>
      <c r="N65" s="13"/>
      <c r="O65" s="13"/>
    </row>
    <row r="66" spans="1:15" x14ac:dyDescent="0.25">
      <c r="A66" s="8">
        <v>18</v>
      </c>
      <c r="B66" s="9">
        <v>8</v>
      </c>
      <c r="C66" s="9">
        <v>7</v>
      </c>
      <c r="D66" s="9">
        <f>SUM(B66:C66)</f>
        <v>15</v>
      </c>
      <c r="E66" s="9">
        <f>D66/$D$46*100</f>
        <v>7.731958762886598</v>
      </c>
      <c r="F66" s="10">
        <v>3</v>
      </c>
      <c r="G66" s="10">
        <f>F66/$F$22*100</f>
        <v>3.4090909090909087</v>
      </c>
      <c r="H66" s="11">
        <v>3</v>
      </c>
      <c r="I66" s="11">
        <f>H66/$H$46*100</f>
        <v>4.6153846153846159</v>
      </c>
      <c r="J66" s="12">
        <f>E66/SUM(G66,I66)</f>
        <v>0.96354693079981124</v>
      </c>
      <c r="K66" s="12">
        <f>RANK(J66,$J$53:$J$67,0)</f>
        <v>4</v>
      </c>
      <c r="M66" s="13"/>
      <c r="N66" s="13"/>
      <c r="O66" s="13"/>
    </row>
    <row r="67" spans="1:15" x14ac:dyDescent="0.25">
      <c r="A67" s="8">
        <v>19</v>
      </c>
      <c r="B67" s="9">
        <v>6</v>
      </c>
      <c r="C67" s="9">
        <v>7</v>
      </c>
      <c r="D67" s="9">
        <f>SUM(B67:C67)</f>
        <v>13</v>
      </c>
      <c r="E67" s="9">
        <f>D67/$D$46*100</f>
        <v>6.7010309278350517</v>
      </c>
      <c r="F67" s="10">
        <v>4</v>
      </c>
      <c r="G67" s="10">
        <f>F67/$F$22*100</f>
        <v>4.5454545454545459</v>
      </c>
      <c r="H67" s="11">
        <v>5</v>
      </c>
      <c r="I67" s="11">
        <f>H67/$H$46*100</f>
        <v>7.6923076923076925</v>
      </c>
      <c r="J67" s="12">
        <f>E67/SUM(G67,I67)</f>
        <v>0.54756995581737844</v>
      </c>
      <c r="K67" s="12">
        <f>RANK(J67,$J$53:$J$67,0)</f>
        <v>10</v>
      </c>
      <c r="M67" s="13"/>
      <c r="N67" s="13"/>
      <c r="O67" s="13"/>
    </row>
    <row r="68" spans="1:1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M68" s="13"/>
      <c r="N68" s="13"/>
      <c r="O68" s="13"/>
    </row>
    <row r="69" spans="1:15" x14ac:dyDescent="0.25">
      <c r="A69" s="2" t="s">
        <v>11</v>
      </c>
      <c r="B69" s="2"/>
      <c r="C69" s="2"/>
      <c r="D69" s="2">
        <f>SUM(D53:D67)</f>
        <v>179</v>
      </c>
      <c r="E69" s="2"/>
      <c r="F69" s="2">
        <f>SUM(F53:F67)</f>
        <v>59</v>
      </c>
      <c r="G69" s="2">
        <f>SUM(G53:G67)</f>
        <v>67.045454545454547</v>
      </c>
      <c r="H69" s="2">
        <f>SUM(H53:H67)</f>
        <v>49</v>
      </c>
      <c r="I69" s="2"/>
      <c r="J69" s="2"/>
      <c r="K69" s="8"/>
      <c r="L69" s="1"/>
      <c r="M69" s="13"/>
      <c r="N69" s="13"/>
      <c r="O69" s="13"/>
    </row>
    <row r="70" spans="1:15" x14ac:dyDescent="0.25">
      <c r="O70" s="13"/>
    </row>
    <row r="71" spans="1:15" x14ac:dyDescent="0.25">
      <c r="O71" s="13"/>
    </row>
    <row r="72" spans="1:15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3"/>
      <c r="L73" s="14"/>
      <c r="M73" s="13"/>
      <c r="N73" s="13"/>
      <c r="O73" s="13"/>
    </row>
    <row r="74" spans="1:15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Louie</dc:creator>
  <cp:lastModifiedBy>Evan Louie</cp:lastModifiedBy>
  <cp:lastPrinted>2014-03-05T14:13:52Z</cp:lastPrinted>
  <dcterms:created xsi:type="dcterms:W3CDTF">2014-03-05T11:17:24Z</dcterms:created>
  <dcterms:modified xsi:type="dcterms:W3CDTF">2014-03-05T14:25:21Z</dcterms:modified>
</cp:coreProperties>
</file>