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8" i="3" l="1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E2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D5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E12" i="3"/>
  <c r="D14" i="3" s="1"/>
  <c r="F12" i="3"/>
  <c r="E14" i="3" s="1"/>
  <c r="G12" i="3"/>
  <c r="F14" i="3" s="1"/>
  <c r="H12" i="3"/>
  <c r="G14" i="3" s="1"/>
  <c r="I12" i="3"/>
  <c r="H14" i="3" s="1"/>
  <c r="J12" i="3"/>
  <c r="I14" i="3" s="1"/>
  <c r="K12" i="3"/>
  <c r="J14" i="3" s="1"/>
  <c r="L12" i="3"/>
  <c r="K14" i="3" s="1"/>
  <c r="M12" i="3"/>
  <c r="L14" i="3" s="1"/>
  <c r="N12" i="3"/>
  <c r="M14" i="3" s="1"/>
  <c r="O12" i="3"/>
  <c r="N14" i="3" s="1"/>
  <c r="P12" i="3"/>
  <c r="O14" i="3" s="1"/>
  <c r="Q12" i="3"/>
  <c r="P14" i="3" s="1"/>
  <c r="R12" i="3"/>
  <c r="Q14" i="3" s="1"/>
  <c r="S12" i="3"/>
  <c r="R14" i="3" s="1"/>
  <c r="T12" i="3"/>
  <c r="S14" i="3" s="1"/>
  <c r="U12" i="3"/>
  <c r="T14" i="3" s="1"/>
  <c r="V12" i="3"/>
  <c r="U14" i="3" s="1"/>
  <c r="W12" i="3"/>
  <c r="V14" i="3" s="1"/>
  <c r="X12" i="3"/>
  <c r="W14" i="3" s="1"/>
  <c r="D12" i="3"/>
  <c r="E24" i="3"/>
  <c r="E2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L16" i="1" l="1"/>
  <c r="D31" i="1"/>
  <c r="E31" i="1"/>
  <c r="F31" i="1"/>
  <c r="G31" i="1"/>
  <c r="H31" i="1"/>
  <c r="I31" i="1"/>
  <c r="J31" i="1"/>
  <c r="K31" i="1"/>
  <c r="C31" i="1"/>
  <c r="C14" i="1"/>
  <c r="D14" i="1"/>
  <c r="E14" i="1"/>
  <c r="F14" i="1"/>
  <c r="G14" i="1"/>
  <c r="H14" i="1"/>
  <c r="I14" i="1"/>
  <c r="J14" i="1"/>
  <c r="K14" i="1"/>
  <c r="L14" i="1"/>
  <c r="M14" i="1"/>
  <c r="N14" i="1"/>
  <c r="B14" i="1"/>
  <c r="D9" i="1" l="1"/>
  <c r="E9" i="1"/>
  <c r="F9" i="1"/>
  <c r="G9" i="1"/>
  <c r="H9" i="1"/>
  <c r="C9" i="1"/>
  <c r="D5" i="1" l="1"/>
  <c r="E5" i="1"/>
  <c r="F5" i="1"/>
  <c r="G5" i="1"/>
  <c r="H5" i="1"/>
  <c r="C5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<sst xmlns="http://schemas.openxmlformats.org/spreadsheetml/2006/main" count="47" uniqueCount="9">
  <si>
    <t>Frame number</t>
  </si>
  <si>
    <t>Time (sec)</t>
  </si>
  <si>
    <t>Headway(sec)</t>
  </si>
  <si>
    <t>C</t>
  </si>
  <si>
    <t>Frsmes</t>
  </si>
  <si>
    <t>Time</t>
  </si>
  <si>
    <t>Headway</t>
  </si>
  <si>
    <t>Time(sec)</t>
  </si>
  <si>
    <t>Headway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</si>
</sst>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1" fillId="0" borderId="0" xfId="0" applyFont="1"/>
    <xf numFmtId="164" fontId="0" fillId="0" borderId="12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Sheet1!$D$4:$D$146</c:f>
              <c:numCache>
                <c:formatCode>0.000</c:formatCode>
                <c:ptCount val="143"/>
                <c:pt idx="0">
                  <c:v>19.8</c:v>
                </c:pt>
                <c:pt idx="1">
                  <c:v>17.133333333333333</c:v>
                </c:pt>
                <c:pt idx="4" formatCode="0.00">
                  <c:v>19.54</c:v>
                </c:pt>
                <c:pt idx="5" formatCode="0.00">
                  <c:v>16.919999999999998</c:v>
                </c:pt>
                <c:pt idx="8" formatCode="General">
                  <c:v>87</c:v>
                </c:pt>
                <c:pt idx="9" formatCode="General">
                  <c:v>903</c:v>
                </c:pt>
                <c:pt idx="10" formatCode="General">
                  <c:v>1.7666666666666666</c:v>
                </c:pt>
                <c:pt idx="11" formatCode="General">
                  <c:v>1.7666666666666699</c:v>
                </c:pt>
                <c:pt idx="12" formatCode="General">
                  <c:v>1.990000000000002</c:v>
                </c:pt>
                <c:pt idx="26" formatCode="General">
                  <c:v>27.74</c:v>
                </c:pt>
                <c:pt idx="27" formatCode="General">
                  <c:v>17.279999999999998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DD8-4223-88C2-C581F545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58319"/>
        <c:axId val="1543863727"/>
      </c:scatterChart>
      <c:valAx>
        <c:axId val="154385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63727"/>
        <c:crosses val="autoZero"/>
        <c:crossBetween val="midCat"/>
      </c:valAx>
      <c:valAx>
        <c:axId val="15438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85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295276</xdr:colOff>
      <xdr:row>104</xdr:row>
      <xdr:rowOff>152400</xdr:rowOff>
    </xdr:from>
    <xdr:to>
      <xdr:col>14</xdr:col>
      <xdr:colOff>542926</xdr:colOff>
      <xdr:row>121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"/>
  <sheetViews>
    <sheetView topLeftCell="A10" workbookViewId="0">
      <selection activeCell="D16" sqref="D16"/>
    </sheetView>
  </sheetViews>
  <sheetFormatPr defaultRowHeight="15" x14ac:dyDescent="0.25"/>
  <cols>
    <col min="1" max="1" width="14.140625" bestFit="1" customWidth="1"/>
    <col min="2" max="3" width="5.5703125" bestFit="1" customWidth="1"/>
    <col min="4" max="8" width="6.5703125" bestFit="1" customWidth="1"/>
    <col min="9" max="11" width="6" bestFit="1" customWidth="1"/>
    <col min="12" max="13" width="5.5703125" bestFit="1" customWidth="1"/>
    <col min="14" max="14" width="5" bestFit="1" customWidth="1"/>
  </cols>
  <sheetData>
    <row r="3" spans="1:14" x14ac:dyDescent="0.25">
      <c r="A3" s="1" t="s">
        <v>0</v>
      </c>
      <c r="B3" s="1">
        <v>8</v>
      </c>
      <c r="C3" s="1">
        <v>80</v>
      </c>
      <c r="D3" s="1">
        <v>594</v>
      </c>
      <c r="E3" s="1">
        <v>686</v>
      </c>
      <c r="F3" s="1">
        <v>1322</v>
      </c>
      <c r="G3" s="1">
        <v>1388</v>
      </c>
      <c r="H3" s="1">
        <v>2387</v>
      </c>
    </row>
    <row r="4" spans="1:14" x14ac:dyDescent="0.25">
      <c r="A4" s="1" t="s">
        <v>1</v>
      </c>
      <c r="B4" s="2">
        <f>B3/30</f>
        <v>0.26666666666666666</v>
      </c>
      <c r="C4" s="2">
        <f t="shared" ref="C4:H4" si="0">C3/30</f>
        <v>2.6666666666666665</v>
      </c>
      <c r="D4" s="2">
        <f t="shared" si="0"/>
        <v>19.8</v>
      </c>
      <c r="E4" s="2">
        <f t="shared" si="0"/>
        <v>22.866666666666667</v>
      </c>
      <c r="F4" s="2">
        <f t="shared" si="0"/>
        <v>44.06666666666667</v>
      </c>
      <c r="G4" s="2">
        <f t="shared" si="0"/>
        <v>46.266666666666666</v>
      </c>
      <c r="H4" s="2">
        <f t="shared" si="0"/>
        <v>79.566666666666663</v>
      </c>
    </row>
    <row r="5" spans="1:14" x14ac:dyDescent="0.25">
      <c r="A5" s="1" t="s">
        <v>2</v>
      </c>
      <c r="B5" s="2"/>
      <c r="C5" s="2">
        <f>C4-B4</f>
        <v>2.4</v>
      </c>
      <c r="D5" s="2">
        <f t="shared" ref="D5:H5" si="1">D4-C4</f>
        <v>17.133333333333333</v>
      </c>
      <c r="E5" s="2">
        <f t="shared" si="1"/>
        <v>3.0666666666666664</v>
      </c>
      <c r="F5" s="2">
        <f t="shared" si="1"/>
        <v>21.200000000000003</v>
      </c>
      <c r="G5" s="2">
        <f t="shared" si="1"/>
        <v>2.1999999999999957</v>
      </c>
      <c r="H5" s="2">
        <f t="shared" si="1"/>
        <v>33.299999999999997</v>
      </c>
    </row>
    <row r="8" spans="1:14" x14ac:dyDescent="0.25">
      <c r="A8" s="1" t="s">
        <v>1</v>
      </c>
      <c r="B8" s="3">
        <v>0.3</v>
      </c>
      <c r="C8" s="3">
        <v>2.62</v>
      </c>
      <c r="D8" s="3">
        <v>19.54</v>
      </c>
      <c r="E8" s="3">
        <v>43.93</v>
      </c>
      <c r="F8" s="3">
        <v>45.91</v>
      </c>
      <c r="G8" s="3">
        <v>78.94</v>
      </c>
      <c r="H8" s="3">
        <v>79.566666666666663</v>
      </c>
    </row>
    <row r="9" spans="1:14" x14ac:dyDescent="0.25">
      <c r="A9" s="1" t="s">
        <v>2</v>
      </c>
      <c r="B9" s="3"/>
      <c r="C9" s="3">
        <f>C8-B8</f>
        <v>2.3200000000000003</v>
      </c>
      <c r="D9" s="3">
        <f t="shared" ref="D9:H9" si="2">D8-C8</f>
        <v>16.919999999999998</v>
      </c>
      <c r="E9" s="3">
        <f t="shared" si="2"/>
        <v>24.39</v>
      </c>
      <c r="F9" s="3">
        <f t="shared" si="2"/>
        <v>1.9799999999999969</v>
      </c>
      <c r="G9" s="3">
        <f t="shared" si="2"/>
        <v>33.03</v>
      </c>
      <c r="H9" s="3">
        <f t="shared" si="2"/>
        <v>0.62666666666666515</v>
      </c>
    </row>
    <row r="12" spans="1:14" x14ac:dyDescent="0.25">
      <c r="A12">
        <v>29</v>
      </c>
      <c r="B12">
        <v>55</v>
      </c>
      <c r="C12">
        <v>63</v>
      </c>
      <c r="D12">
        <v>87</v>
      </c>
      <c r="E12">
        <v>113</v>
      </c>
      <c r="F12">
        <v>143</v>
      </c>
      <c r="G12">
        <v>162</v>
      </c>
      <c r="H12">
        <v>177</v>
      </c>
      <c r="I12">
        <v>182</v>
      </c>
      <c r="J12">
        <v>213</v>
      </c>
      <c r="K12">
        <v>215</v>
      </c>
      <c r="L12">
        <v>230</v>
      </c>
      <c r="M12">
        <v>256</v>
      </c>
    </row>
    <row r="13" spans="1:14" x14ac:dyDescent="0.25">
      <c r="A13">
        <v>232</v>
      </c>
      <c r="B13">
        <v>325</v>
      </c>
      <c r="C13">
        <v>850</v>
      </c>
      <c r="D13">
        <v>903</v>
      </c>
      <c r="E13">
        <v>1682</v>
      </c>
      <c r="F13">
        <v>1744</v>
      </c>
      <c r="G13">
        <v>1836</v>
      </c>
      <c r="H13">
        <v>1970</v>
      </c>
      <c r="I13">
        <v>2158</v>
      </c>
      <c r="J13">
        <v>2412</v>
      </c>
      <c r="K13">
        <v>2464</v>
      </c>
      <c r="L13">
        <v>2493</v>
      </c>
      <c r="M13">
        <v>2582</v>
      </c>
      <c r="N13">
        <v>2726</v>
      </c>
    </row>
    <row r="14" spans="1:14" x14ac:dyDescent="0.25">
      <c r="B14" s="6">
        <f>(B13-A13)/30</f>
        <v>3.1</v>
      </c>
      <c r="C14">
        <f t="shared" ref="C14:N14" si="3">(C13-B13)/30</f>
        <v>17.5</v>
      </c>
      <c r="D14">
        <f t="shared" si="3"/>
        <v>1.7666666666666666</v>
      </c>
      <c r="E14">
        <f t="shared" si="3"/>
        <v>25.966666666666665</v>
      </c>
      <c r="F14">
        <f t="shared" si="3"/>
        <v>2.0666666666666669</v>
      </c>
      <c r="G14" s="5">
        <f t="shared" si="3"/>
        <v>3.0666666666666669</v>
      </c>
      <c r="H14">
        <f t="shared" si="3"/>
        <v>4.4666666666666668</v>
      </c>
      <c r="I14" s="5">
        <f t="shared" si="3"/>
        <v>6.2666666666666666</v>
      </c>
      <c r="J14" s="5">
        <f t="shared" si="3"/>
        <v>8.4666666666666668</v>
      </c>
      <c r="K14" s="5">
        <f t="shared" si="3"/>
        <v>1.7333333333333334</v>
      </c>
      <c r="L14" s="5">
        <f t="shared" si="3"/>
        <v>0.96666666666666667</v>
      </c>
      <c r="M14" s="5">
        <f t="shared" si="3"/>
        <v>2.9666666666666668</v>
      </c>
      <c r="N14" s="4">
        <f t="shared" si="3"/>
        <v>4.8</v>
      </c>
    </row>
    <row r="15" spans="1:14" x14ac:dyDescent="0.25">
      <c r="B15">
        <v>3.1</v>
      </c>
      <c r="C15">
        <v>17.5</v>
      </c>
      <c r="D15">
        <v>1.7666666666666699</v>
      </c>
      <c r="E15">
        <v>25.966666666666701</v>
      </c>
      <c r="F15">
        <v>2.06666666666667</v>
      </c>
      <c r="G15">
        <v>3.06666666666667</v>
      </c>
      <c r="H15">
        <v>4.4666666666666703</v>
      </c>
      <c r="I15" s="5">
        <v>6.2666666666666702</v>
      </c>
      <c r="J15" s="5">
        <v>8.4666666666666703</v>
      </c>
      <c r="K15" s="5">
        <v>1.7333333333333301</v>
      </c>
      <c r="L15" s="5">
        <v>0.96666666666666701</v>
      </c>
      <c r="M15" s="5">
        <v>2.9666666666666699</v>
      </c>
      <c r="N15" s="4">
        <v>4.8</v>
      </c>
    </row>
    <row r="16" spans="1:14" x14ac:dyDescent="0.25">
      <c r="B16">
        <v>3.1400000000000006</v>
      </c>
      <c r="C16">
        <v>17.279999999999998</v>
      </c>
      <c r="D16">
        <v>1.990000000000002</v>
      </c>
      <c r="E16">
        <v>26.360000000000003</v>
      </c>
      <c r="F16">
        <v>1.7999999999999972</v>
      </c>
      <c r="G16">
        <v>2.8500000000000014</v>
      </c>
      <c r="H16">
        <v>10.449999999999996</v>
      </c>
      <c r="J16">
        <v>8.9500000000000028</v>
      </c>
      <c r="L16">
        <f>L15+K15</f>
        <v>2.6999999999999971</v>
      </c>
      <c r="M16">
        <v>2.7099999999999937</v>
      </c>
    </row>
    <row r="19" spans="2:11" x14ac:dyDescent="0.25">
      <c r="B19" t="s">
        <v>3</v>
      </c>
      <c r="C19">
        <v>7.32</v>
      </c>
    </row>
    <row r="20" spans="2:11" x14ac:dyDescent="0.25">
      <c r="B20" t="s">
        <v>3</v>
      </c>
      <c r="C20">
        <v>10.46</v>
      </c>
    </row>
    <row r="21" spans="2:11" x14ac:dyDescent="0.25">
      <c r="B21" t="s">
        <v>3</v>
      </c>
      <c r="C21">
        <v>27.74</v>
      </c>
    </row>
    <row r="22" spans="2:11" x14ac:dyDescent="0.25">
      <c r="B22" t="s">
        <v>3</v>
      </c>
      <c r="C22">
        <v>29.73</v>
      </c>
    </row>
    <row r="23" spans="2:11" x14ac:dyDescent="0.25">
      <c r="B23" t="s">
        <v>3</v>
      </c>
      <c r="C23">
        <v>56.09</v>
      </c>
    </row>
    <row r="24" spans="2:11" x14ac:dyDescent="0.25">
      <c r="B24" t="s">
        <v>3</v>
      </c>
      <c r="C24">
        <v>57.89</v>
      </c>
    </row>
    <row r="25" spans="2:11" x14ac:dyDescent="0.25">
      <c r="B25" t="s">
        <v>3</v>
      </c>
      <c r="C25">
        <v>60.74</v>
      </c>
    </row>
    <row r="26" spans="2:11" x14ac:dyDescent="0.25">
      <c r="B26" t="s">
        <v>3</v>
      </c>
      <c r="C26">
        <v>71.19</v>
      </c>
    </row>
    <row r="27" spans="2:11" x14ac:dyDescent="0.25">
      <c r="B27" t="s">
        <v>3</v>
      </c>
      <c r="C27">
        <v>80.14</v>
      </c>
    </row>
    <row r="28" spans="2:11" x14ac:dyDescent="0.25">
      <c r="B28" t="s">
        <v>3</v>
      </c>
      <c r="C28">
        <v>82.85</v>
      </c>
    </row>
    <row r="30" spans="2:11" x14ac:dyDescent="0.25">
      <c r="B30">
        <v>7.32</v>
      </c>
      <c r="C30">
        <v>10.46</v>
      </c>
      <c r="D30">
        <v>27.74</v>
      </c>
      <c r="E30">
        <v>29.73</v>
      </c>
      <c r="F30">
        <v>56.09</v>
      </c>
      <c r="G30">
        <v>57.89</v>
      </c>
      <c r="H30">
        <v>60.74</v>
      </c>
      <c r="I30">
        <v>71.19</v>
      </c>
      <c r="J30">
        <v>80.14</v>
      </c>
      <c r="K30">
        <v>82.85</v>
      </c>
    </row>
    <row r="31" spans="2:11" x14ac:dyDescent="0.25">
      <c r="C31">
        <f>C30-B30</f>
        <v>3.1400000000000006</v>
      </c>
      <c r="D31">
        <f t="shared" ref="D31:K31" si="4">D30-C30</f>
        <v>17.279999999999998</v>
      </c>
      <c r="E31">
        <f t="shared" si="4"/>
        <v>1.990000000000002</v>
      </c>
      <c r="F31">
        <f t="shared" si="4"/>
        <v>26.360000000000003</v>
      </c>
      <c r="G31">
        <f t="shared" si="4"/>
        <v>1.7999999999999972</v>
      </c>
      <c r="H31">
        <f t="shared" si="4"/>
        <v>2.8500000000000014</v>
      </c>
      <c r="I31">
        <f t="shared" si="4"/>
        <v>10.449999999999996</v>
      </c>
      <c r="J31">
        <f t="shared" si="4"/>
        <v>8.9500000000000028</v>
      </c>
      <c r="K31">
        <f t="shared" si="4"/>
        <v>2.7099999999999937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4"/>
  <sheetViews>
    <sheetView topLeftCell="B1" workbookViewId="0">
      <selection activeCell="M26" sqref="M26"/>
    </sheetView>
  </sheetViews>
  <sheetFormatPr defaultRowHeight="15" x14ac:dyDescent="0.25"/>
  <sheetData>
    <row r="1" spans="3:13" x14ac:dyDescent="0.25">
      <c r="C1">
        <v>3.1400000000000006</v>
      </c>
      <c r="D1">
        <v>17.279999999999998</v>
      </c>
      <c r="E1">
        <v>1.990000000000002</v>
      </c>
      <c r="F1">
        <v>26.360000000000003</v>
      </c>
      <c r="G1">
        <v>1.7999999999999972</v>
      </c>
      <c r="H1">
        <v>2.8500000000000014</v>
      </c>
      <c r="I1">
        <v>10.449999999999996</v>
      </c>
      <c r="J1">
        <v>8.9500000000000028</v>
      </c>
      <c r="K1">
        <v>2.7099999999999937</v>
      </c>
    </row>
    <row r="3" spans="3:13" x14ac:dyDescent="0.25">
      <c r="C3" s="9">
        <v>258</v>
      </c>
      <c r="D3" s="10">
        <v>339</v>
      </c>
      <c r="E3" s="10">
        <v>913</v>
      </c>
      <c r="F3" s="10">
        <v>1688</v>
      </c>
      <c r="G3" s="10">
        <v>1758</v>
      </c>
      <c r="H3" s="10">
        <v>2426</v>
      </c>
      <c r="I3" s="10">
        <v>2598</v>
      </c>
      <c r="J3" s="11">
        <v>2732</v>
      </c>
      <c r="M3" s="1">
        <v>0.7</v>
      </c>
    </row>
    <row r="4" spans="3:13" x14ac:dyDescent="0.25">
      <c r="C4" s="12">
        <v>2.7</v>
      </c>
      <c r="D4" s="13">
        <v>19.133333333333301</v>
      </c>
      <c r="E4" s="13">
        <v>25.8333333333333</v>
      </c>
      <c r="F4" s="13">
        <v>2.3333333333333299</v>
      </c>
      <c r="G4" s="13">
        <v>22.266666666666701</v>
      </c>
      <c r="H4" s="13">
        <v>5.7333333333333298</v>
      </c>
      <c r="I4" s="13">
        <v>4.4666666666666703</v>
      </c>
      <c r="J4" s="14"/>
      <c r="M4" s="7"/>
    </row>
    <row r="5" spans="3:13" x14ac:dyDescent="0.25">
      <c r="C5" s="15">
        <v>2</v>
      </c>
      <c r="D5" s="16">
        <v>11</v>
      </c>
      <c r="E5" s="16">
        <v>25</v>
      </c>
      <c r="F5" s="16">
        <v>44</v>
      </c>
      <c r="G5" s="16">
        <v>58</v>
      </c>
      <c r="H5" s="16">
        <v>68</v>
      </c>
      <c r="I5" s="16">
        <v>81</v>
      </c>
      <c r="J5" s="17"/>
      <c r="M5" s="7"/>
    </row>
    <row r="6" spans="3:13" x14ac:dyDescent="0.25">
      <c r="M6" s="7"/>
    </row>
    <row r="7" spans="3:13" x14ac:dyDescent="0.25">
      <c r="C7" s="9">
        <v>256</v>
      </c>
      <c r="D7" s="10">
        <v>337</v>
      </c>
      <c r="E7" s="10">
        <v>912</v>
      </c>
      <c r="F7" s="10">
        <v>1688</v>
      </c>
      <c r="G7" s="10">
        <v>1752</v>
      </c>
      <c r="H7" s="10">
        <v>2425</v>
      </c>
      <c r="I7" s="10">
        <v>2597</v>
      </c>
      <c r="J7" s="11">
        <v>2731</v>
      </c>
      <c r="M7" s="1">
        <v>0.6</v>
      </c>
    </row>
    <row r="8" spans="3:13" x14ac:dyDescent="0.25">
      <c r="C8" s="12">
        <v>2.7</v>
      </c>
      <c r="D8" s="13">
        <v>19.1666666666667</v>
      </c>
      <c r="E8" s="13">
        <v>25.866666666666699</v>
      </c>
      <c r="F8" s="13">
        <v>2.1333333333333302</v>
      </c>
      <c r="G8" s="13">
        <v>22.433333333333302</v>
      </c>
      <c r="H8" s="13">
        <v>5.7333333333333298</v>
      </c>
      <c r="I8" s="13">
        <v>4.4666666666666703</v>
      </c>
      <c r="J8" s="14"/>
      <c r="M8" s="7"/>
    </row>
    <row r="9" spans="3:13" x14ac:dyDescent="0.25">
      <c r="C9" s="15">
        <v>4</v>
      </c>
      <c r="D9" s="16">
        <v>17</v>
      </c>
      <c r="E9" s="16">
        <v>32</v>
      </c>
      <c r="F9" s="16">
        <v>52</v>
      </c>
      <c r="G9" s="16">
        <v>70</v>
      </c>
      <c r="H9" s="16">
        <v>82</v>
      </c>
      <c r="I9" s="16">
        <v>97</v>
      </c>
      <c r="J9" s="17"/>
      <c r="M9" s="7"/>
    </row>
    <row r="10" spans="3:13" x14ac:dyDescent="0.25">
      <c r="M10" s="7"/>
    </row>
    <row r="11" spans="3:13" x14ac:dyDescent="0.25">
      <c r="M11" s="7"/>
    </row>
    <row r="12" spans="3:13" x14ac:dyDescent="0.25">
      <c r="C12" s="9">
        <v>253</v>
      </c>
      <c r="D12" s="10">
        <v>336</v>
      </c>
      <c r="E12" s="10">
        <v>911</v>
      </c>
      <c r="F12" s="10">
        <v>1688</v>
      </c>
      <c r="G12" s="10">
        <v>1751</v>
      </c>
      <c r="H12" s="10">
        <v>1852</v>
      </c>
      <c r="I12" s="10">
        <v>2425</v>
      </c>
      <c r="J12" s="10">
        <v>2597</v>
      </c>
      <c r="K12" s="11">
        <v>2730</v>
      </c>
      <c r="M12" s="1">
        <v>0.5</v>
      </c>
    </row>
    <row r="13" spans="3:13" x14ac:dyDescent="0.25">
      <c r="C13" s="12">
        <v>8</v>
      </c>
      <c r="D13" s="13">
        <v>23</v>
      </c>
      <c r="E13" s="13">
        <v>40</v>
      </c>
      <c r="F13" s="13">
        <v>60</v>
      </c>
      <c r="G13" s="13">
        <v>81</v>
      </c>
      <c r="H13" s="13">
        <v>83</v>
      </c>
      <c r="I13" s="13">
        <v>102</v>
      </c>
      <c r="J13" s="13">
        <v>117</v>
      </c>
      <c r="K13" s="14"/>
      <c r="M13" s="7"/>
    </row>
    <row r="14" spans="3:13" x14ac:dyDescent="0.25">
      <c r="C14" s="15">
        <v>2.7666666666666702</v>
      </c>
      <c r="D14" s="16">
        <v>19.1666666666667</v>
      </c>
      <c r="E14" s="16">
        <v>25.9</v>
      </c>
      <c r="F14" s="16">
        <v>2.1</v>
      </c>
      <c r="G14" s="16">
        <v>3.3666666666666698</v>
      </c>
      <c r="H14" s="16">
        <v>19.100000000000001</v>
      </c>
      <c r="I14" s="16">
        <v>5.7333333333333298</v>
      </c>
      <c r="J14" s="16">
        <v>4.43333333333333</v>
      </c>
      <c r="K14" s="17"/>
      <c r="M14" s="8"/>
    </row>
    <row r="17" spans="3:15" x14ac:dyDescent="0.25">
      <c r="C17" s="9">
        <v>247</v>
      </c>
      <c r="D17" s="10">
        <v>331</v>
      </c>
      <c r="E17" s="10">
        <v>909</v>
      </c>
      <c r="F17" s="10">
        <v>1685</v>
      </c>
      <c r="G17" s="10">
        <v>1750</v>
      </c>
      <c r="H17" s="10">
        <v>1845</v>
      </c>
      <c r="I17" s="10">
        <v>2424</v>
      </c>
      <c r="J17" s="10">
        <v>2510</v>
      </c>
      <c r="K17" s="10">
        <v>2596</v>
      </c>
      <c r="L17" s="11">
        <v>2730</v>
      </c>
      <c r="M17" s="18">
        <v>0.4</v>
      </c>
    </row>
    <row r="18" spans="3:15" x14ac:dyDescent="0.25">
      <c r="C18" s="12">
        <v>2.8</v>
      </c>
      <c r="D18" s="13">
        <v>19.266666666666701</v>
      </c>
      <c r="E18" s="13">
        <v>25.866666666666699</v>
      </c>
      <c r="F18" s="13">
        <v>2.1666666666666701</v>
      </c>
      <c r="G18" s="13">
        <v>3.1666666666666701</v>
      </c>
      <c r="H18" s="13">
        <v>19.3</v>
      </c>
      <c r="I18" s="13">
        <v>2.8666666666666698</v>
      </c>
      <c r="J18" s="13">
        <v>2.8666666666666698</v>
      </c>
      <c r="K18" s="13">
        <v>4.4666666666666703</v>
      </c>
      <c r="L18" s="14"/>
    </row>
    <row r="19" spans="3:15" x14ac:dyDescent="0.25">
      <c r="C19" s="15">
        <v>15</v>
      </c>
      <c r="D19" s="16">
        <v>35</v>
      </c>
      <c r="E19" s="16">
        <v>54</v>
      </c>
      <c r="F19" s="16">
        <v>77</v>
      </c>
      <c r="G19" s="16">
        <v>103</v>
      </c>
      <c r="H19" s="16">
        <v>108</v>
      </c>
      <c r="I19" s="16">
        <v>129</v>
      </c>
      <c r="J19" s="16">
        <v>134</v>
      </c>
      <c r="K19" s="16">
        <v>151</v>
      </c>
      <c r="L19" s="17"/>
    </row>
    <row r="22" spans="3:15" x14ac:dyDescent="0.25">
      <c r="C22" s="9">
        <v>246</v>
      </c>
      <c r="D22" s="10">
        <v>330</v>
      </c>
      <c r="E22" s="10">
        <v>863</v>
      </c>
      <c r="F22" s="10">
        <v>908</v>
      </c>
      <c r="G22" s="10">
        <v>1685</v>
      </c>
      <c r="H22" s="10">
        <v>1749</v>
      </c>
      <c r="I22" s="10">
        <v>1845</v>
      </c>
      <c r="J22" s="10">
        <v>1978</v>
      </c>
      <c r="K22" s="10">
        <v>2423</v>
      </c>
      <c r="L22" s="10">
        <v>2509</v>
      </c>
      <c r="M22" s="10">
        <v>2595</v>
      </c>
      <c r="N22" s="11">
        <v>2729</v>
      </c>
      <c r="O22" s="18">
        <v>0.3</v>
      </c>
    </row>
    <row r="23" spans="3:15" x14ac:dyDescent="0.25">
      <c r="C23" s="12">
        <v>20</v>
      </c>
      <c r="D23" s="13">
        <v>43</v>
      </c>
      <c r="E23" s="13">
        <v>44</v>
      </c>
      <c r="F23" s="13">
        <v>65</v>
      </c>
      <c r="G23" s="13">
        <v>89</v>
      </c>
      <c r="H23" s="13">
        <v>116</v>
      </c>
      <c r="I23" s="13">
        <v>123</v>
      </c>
      <c r="J23" s="13">
        <v>126</v>
      </c>
      <c r="K23" s="13">
        <v>148</v>
      </c>
      <c r="L23" s="13">
        <v>154</v>
      </c>
      <c r="M23" s="13">
        <v>173</v>
      </c>
      <c r="N23" s="14"/>
    </row>
    <row r="24" spans="3:15" x14ac:dyDescent="0.25">
      <c r="C24" s="15">
        <v>2.8</v>
      </c>
      <c r="D24" s="16">
        <v>17.766666666666701</v>
      </c>
      <c r="E24" s="16">
        <v>1.5</v>
      </c>
      <c r="F24" s="16">
        <v>25.9</v>
      </c>
      <c r="G24" s="16">
        <v>2.1333333333333302</v>
      </c>
      <c r="H24" s="16">
        <v>3.2</v>
      </c>
      <c r="I24" s="16">
        <v>4.43333333333333</v>
      </c>
      <c r="J24" s="16">
        <v>14.8333333333333</v>
      </c>
      <c r="K24" s="16">
        <v>2.8666666666666698</v>
      </c>
      <c r="L24" s="16">
        <v>2.8666666666666698</v>
      </c>
      <c r="M24" s="16">
        <v>4.4666666666666703</v>
      </c>
      <c r="N24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10" workbookViewId="0">
      <selection activeCell="L25" sqref="L25"/>
    </sheetView>
  </sheetViews>
  <sheetFormatPr defaultRowHeight="15" x14ac:dyDescent="0.25"/>
  <cols>
    <col min="4" max="9" width="10.5703125" bestFit="1" customWidth="1"/>
    <col min="10" max="10" width="3.140625" customWidth="1"/>
    <col min="11" max="13" width="10.5703125" bestFit="1" customWidth="1"/>
    <col min="14" max="14" width="3.85546875" customWidth="1"/>
    <col min="15" max="21" width="10.5703125" bestFit="1" customWidth="1"/>
  </cols>
  <sheetData>
    <row r="1" spans="1:24" x14ac:dyDescent="0.25">
      <c r="A1" t="s">
        <v>3</v>
      </c>
      <c r="B1">
        <v>0.76</v>
      </c>
      <c r="D1">
        <v>0.76</v>
      </c>
      <c r="E1">
        <v>5.81</v>
      </c>
      <c r="F1">
        <v>8.48</v>
      </c>
      <c r="G1">
        <v>10.64</v>
      </c>
      <c r="H1">
        <v>14.2</v>
      </c>
      <c r="I1">
        <v>18.72</v>
      </c>
      <c r="J1">
        <v>20.13</v>
      </c>
      <c r="K1">
        <v>25.85</v>
      </c>
      <c r="L1">
        <v>30.54</v>
      </c>
      <c r="M1">
        <v>32.520000000000003</v>
      </c>
      <c r="N1">
        <v>34.65</v>
      </c>
      <c r="O1">
        <v>38.1</v>
      </c>
      <c r="P1">
        <v>40.909999999999997</v>
      </c>
      <c r="Q1">
        <v>42.82</v>
      </c>
      <c r="R1">
        <v>44.99</v>
      </c>
      <c r="S1">
        <v>46.71</v>
      </c>
      <c r="T1">
        <v>49.03</v>
      </c>
      <c r="U1">
        <v>55.6</v>
      </c>
      <c r="V1">
        <v>57.75</v>
      </c>
      <c r="W1">
        <v>60.07</v>
      </c>
      <c r="X1">
        <v>64.34</v>
      </c>
    </row>
    <row r="2" spans="1:24" x14ac:dyDescent="0.25">
      <c r="A2" t="s">
        <v>3</v>
      </c>
      <c r="B2">
        <v>5.81</v>
      </c>
      <c r="E2">
        <f>E1-D1</f>
        <v>5.05</v>
      </c>
      <c r="F2">
        <f t="shared" ref="F2:X2" si="0">F1-E1</f>
        <v>2.6700000000000008</v>
      </c>
      <c r="G2">
        <f t="shared" si="0"/>
        <v>2.16</v>
      </c>
      <c r="H2">
        <f t="shared" si="0"/>
        <v>3.5599999999999987</v>
      </c>
      <c r="I2">
        <f t="shared" si="0"/>
        <v>4.5199999999999996</v>
      </c>
      <c r="J2">
        <f t="shared" si="0"/>
        <v>1.4100000000000001</v>
      </c>
      <c r="K2">
        <f t="shared" si="0"/>
        <v>5.7200000000000024</v>
      </c>
      <c r="L2">
        <f t="shared" si="0"/>
        <v>4.6899999999999977</v>
      </c>
      <c r="M2">
        <f t="shared" si="0"/>
        <v>1.980000000000004</v>
      </c>
      <c r="N2">
        <f t="shared" si="0"/>
        <v>2.1299999999999955</v>
      </c>
      <c r="O2">
        <f t="shared" si="0"/>
        <v>3.4500000000000028</v>
      </c>
      <c r="P2">
        <f t="shared" si="0"/>
        <v>2.8099999999999952</v>
      </c>
      <c r="Q2">
        <f t="shared" si="0"/>
        <v>1.9100000000000037</v>
      </c>
      <c r="R2">
        <f t="shared" si="0"/>
        <v>2.1700000000000017</v>
      </c>
      <c r="S2">
        <f t="shared" si="0"/>
        <v>1.7199999999999989</v>
      </c>
      <c r="T2">
        <f t="shared" si="0"/>
        <v>2.3200000000000003</v>
      </c>
      <c r="U2">
        <f t="shared" si="0"/>
        <v>6.57</v>
      </c>
      <c r="V2">
        <f t="shared" si="0"/>
        <v>2.1499999999999986</v>
      </c>
      <c r="W2">
        <f t="shared" si="0"/>
        <v>2.3200000000000003</v>
      </c>
      <c r="X2">
        <f t="shared" si="0"/>
        <v>4.2700000000000031</v>
      </c>
    </row>
    <row r="3" spans="1:24" x14ac:dyDescent="0.25">
      <c r="A3" t="s">
        <v>3</v>
      </c>
      <c r="B3">
        <v>8.48</v>
      </c>
    </row>
    <row r="4" spans="1:24" x14ac:dyDescent="0.25">
      <c r="A4" t="s">
        <v>3</v>
      </c>
      <c r="B4">
        <v>10.64</v>
      </c>
      <c r="D4">
        <v>177</v>
      </c>
      <c r="E4">
        <v>260</v>
      </c>
      <c r="F4">
        <v>323</v>
      </c>
      <c r="G4">
        <v>431</v>
      </c>
      <c r="H4">
        <v>567</v>
      </c>
      <c r="I4">
        <v>621</v>
      </c>
      <c r="J4">
        <v>785</v>
      </c>
      <c r="K4">
        <v>935</v>
      </c>
      <c r="L4">
        <v>980</v>
      </c>
      <c r="M4">
        <v>1060</v>
      </c>
      <c r="N4">
        <v>1151</v>
      </c>
      <c r="O4">
        <v>1243</v>
      </c>
      <c r="P4">
        <v>1305</v>
      </c>
      <c r="Q4">
        <v>1351</v>
      </c>
      <c r="R4">
        <v>1406</v>
      </c>
      <c r="S4">
        <v>1476</v>
      </c>
      <c r="T4">
        <v>1674</v>
      </c>
      <c r="U4">
        <v>1812</v>
      </c>
      <c r="V4">
        <v>1933</v>
      </c>
    </row>
    <row r="5" spans="1:24" x14ac:dyDescent="0.25">
      <c r="A5" t="s">
        <v>3</v>
      </c>
      <c r="B5">
        <v>14.2</v>
      </c>
      <c r="D5" s="5">
        <f>D4/30</f>
        <v>5.9</v>
      </c>
      <c r="E5" s="5">
        <f t="shared" ref="E5:V5" si="1">E4/30</f>
        <v>8.6666666666666661</v>
      </c>
      <c r="F5" s="5">
        <f t="shared" si="1"/>
        <v>10.766666666666667</v>
      </c>
      <c r="G5" s="5">
        <f t="shared" si="1"/>
        <v>14.366666666666667</v>
      </c>
      <c r="H5" s="5">
        <f t="shared" si="1"/>
        <v>18.899999999999999</v>
      </c>
      <c r="I5" s="5">
        <f t="shared" si="1"/>
        <v>20.7</v>
      </c>
      <c r="J5" s="5">
        <f t="shared" si="1"/>
        <v>26.166666666666668</v>
      </c>
      <c r="K5" s="5">
        <f t="shared" si="1"/>
        <v>31.166666666666668</v>
      </c>
      <c r="L5" s="5">
        <f t="shared" si="1"/>
        <v>32.666666666666664</v>
      </c>
      <c r="M5" s="5">
        <f t="shared" si="1"/>
        <v>35.333333333333336</v>
      </c>
      <c r="N5" s="5">
        <f t="shared" si="1"/>
        <v>38.366666666666667</v>
      </c>
      <c r="O5" s="5">
        <f t="shared" si="1"/>
        <v>41.43333333333333</v>
      </c>
      <c r="P5" s="5">
        <f t="shared" si="1"/>
        <v>43.5</v>
      </c>
      <c r="Q5" s="5">
        <f t="shared" si="1"/>
        <v>45.033333333333331</v>
      </c>
      <c r="R5" s="5">
        <f t="shared" si="1"/>
        <v>46.866666666666667</v>
      </c>
      <c r="S5" s="5">
        <f t="shared" si="1"/>
        <v>49.2</v>
      </c>
      <c r="T5" s="5">
        <f t="shared" si="1"/>
        <v>55.8</v>
      </c>
      <c r="U5" s="5">
        <f t="shared" si="1"/>
        <v>60.4</v>
      </c>
      <c r="V5" s="5">
        <f t="shared" si="1"/>
        <v>64.433333333333337</v>
      </c>
    </row>
    <row r="6" spans="1:24" x14ac:dyDescent="0.25">
      <c r="A6" t="s">
        <v>3</v>
      </c>
      <c r="B6">
        <v>18.72</v>
      </c>
      <c r="D6" s="5">
        <v>2.7666666666666702</v>
      </c>
      <c r="E6" s="5">
        <v>2.1</v>
      </c>
      <c r="F6" s="5">
        <v>3.6</v>
      </c>
      <c r="G6" s="5">
        <v>4.5333333333333297</v>
      </c>
      <c r="H6" s="5">
        <v>1.8</v>
      </c>
      <c r="I6" s="5">
        <v>5.4666666666666703</v>
      </c>
      <c r="J6" s="5">
        <v>5</v>
      </c>
      <c r="K6" s="5">
        <v>1.5</v>
      </c>
      <c r="L6" s="5">
        <v>2.6666666666666701</v>
      </c>
      <c r="M6" s="5">
        <v>3.0333333333333301</v>
      </c>
      <c r="N6" s="5">
        <v>3.06666666666667</v>
      </c>
      <c r="O6" s="5">
        <v>2.06666666666667</v>
      </c>
      <c r="P6" s="5">
        <v>1.5333333333333301</v>
      </c>
      <c r="Q6" s="5">
        <v>1.8333333333333299</v>
      </c>
      <c r="R6" s="5">
        <v>2.3333333333333299</v>
      </c>
      <c r="S6" s="5">
        <v>6.6</v>
      </c>
      <c r="T6" s="5">
        <v>4.5999999999999996</v>
      </c>
      <c r="U6" s="5">
        <v>4.0333333333333297</v>
      </c>
    </row>
    <row r="7" spans="1:24" x14ac:dyDescent="0.25">
      <c r="A7" t="s">
        <v>3</v>
      </c>
      <c r="B7">
        <v>20.13</v>
      </c>
    </row>
    <row r="8" spans="1:24" x14ac:dyDescent="0.25">
      <c r="A8" t="s">
        <v>3</v>
      </c>
      <c r="B8">
        <v>25.85</v>
      </c>
    </row>
    <row r="9" spans="1:24" x14ac:dyDescent="0.25">
      <c r="A9" t="s">
        <v>3</v>
      </c>
      <c r="B9">
        <v>30.54</v>
      </c>
    </row>
    <row r="10" spans="1:24" x14ac:dyDescent="0.25">
      <c r="A10" t="s">
        <v>3</v>
      </c>
      <c r="B10">
        <v>32.520000000000003</v>
      </c>
    </row>
    <row r="11" spans="1:24" x14ac:dyDescent="0.25">
      <c r="A11" t="s">
        <v>3</v>
      </c>
      <c r="B11">
        <v>34.65</v>
      </c>
      <c r="C11" s="1" t="s">
        <v>4</v>
      </c>
      <c r="D11" s="1">
        <v>27</v>
      </c>
      <c r="E11" s="1">
        <v>176</v>
      </c>
      <c r="F11" s="1">
        <v>259</v>
      </c>
      <c r="G11" s="1">
        <v>322</v>
      </c>
      <c r="H11" s="1">
        <v>430</v>
      </c>
      <c r="I11" s="1">
        <v>566</v>
      </c>
      <c r="J11" s="1">
        <v>620</v>
      </c>
      <c r="K11" s="1">
        <v>785</v>
      </c>
      <c r="L11" s="1">
        <v>935</v>
      </c>
      <c r="M11" s="1">
        <v>980</v>
      </c>
      <c r="N11" s="1">
        <v>1059</v>
      </c>
      <c r="O11" s="1">
        <v>1151</v>
      </c>
      <c r="P11" s="1">
        <v>1242</v>
      </c>
      <c r="Q11" s="1">
        <v>1297</v>
      </c>
      <c r="R11" s="1">
        <v>1351</v>
      </c>
      <c r="S11" s="1">
        <v>1406</v>
      </c>
      <c r="T11" s="1">
        <v>1476</v>
      </c>
      <c r="U11" s="1">
        <v>1673</v>
      </c>
      <c r="V11" s="1">
        <v>1755</v>
      </c>
      <c r="W11" s="1">
        <v>1808</v>
      </c>
      <c r="X11" s="1">
        <v>1932</v>
      </c>
    </row>
    <row r="12" spans="1:24" x14ac:dyDescent="0.25">
      <c r="A12" t="s">
        <v>3</v>
      </c>
      <c r="B12">
        <v>38.1</v>
      </c>
      <c r="C12" s="1" t="s">
        <v>5</v>
      </c>
      <c r="D12" s="2">
        <f>D11/30</f>
        <v>0.9</v>
      </c>
      <c r="E12" s="2">
        <f t="shared" ref="E12:X12" si="2">E11/30</f>
        <v>5.8666666666666663</v>
      </c>
      <c r="F12" s="2">
        <f t="shared" si="2"/>
        <v>8.6333333333333329</v>
      </c>
      <c r="G12" s="2">
        <f t="shared" si="2"/>
        <v>10.733333333333333</v>
      </c>
      <c r="H12" s="2">
        <f t="shared" si="2"/>
        <v>14.333333333333334</v>
      </c>
      <c r="I12" s="2">
        <f t="shared" si="2"/>
        <v>18.866666666666667</v>
      </c>
      <c r="J12" s="2">
        <f t="shared" si="2"/>
        <v>20.666666666666668</v>
      </c>
      <c r="K12" s="2">
        <f t="shared" si="2"/>
        <v>26.166666666666668</v>
      </c>
      <c r="L12" s="2">
        <f t="shared" si="2"/>
        <v>31.166666666666668</v>
      </c>
      <c r="M12" s="2">
        <f t="shared" si="2"/>
        <v>32.666666666666664</v>
      </c>
      <c r="N12" s="2">
        <f t="shared" si="2"/>
        <v>35.299999999999997</v>
      </c>
      <c r="O12" s="2">
        <f t="shared" si="2"/>
        <v>38.366666666666667</v>
      </c>
      <c r="P12" s="2">
        <f t="shared" si="2"/>
        <v>41.4</v>
      </c>
      <c r="Q12" s="2">
        <f t="shared" si="2"/>
        <v>43.233333333333334</v>
      </c>
      <c r="R12" s="2">
        <f t="shared" si="2"/>
        <v>45.033333333333331</v>
      </c>
      <c r="S12" s="2">
        <f t="shared" si="2"/>
        <v>46.866666666666667</v>
      </c>
      <c r="T12" s="2">
        <f t="shared" si="2"/>
        <v>49.2</v>
      </c>
      <c r="U12" s="2">
        <f t="shared" si="2"/>
        <v>55.766666666666666</v>
      </c>
      <c r="V12" s="2">
        <f t="shared" si="2"/>
        <v>58.5</v>
      </c>
      <c r="W12" s="2">
        <f t="shared" si="2"/>
        <v>60.266666666666666</v>
      </c>
      <c r="X12" s="2">
        <f t="shared" si="2"/>
        <v>64.400000000000006</v>
      </c>
    </row>
    <row r="13" spans="1:24" x14ac:dyDescent="0.25">
      <c r="A13" t="s">
        <v>3</v>
      </c>
      <c r="B13">
        <v>40.909999999999997</v>
      </c>
      <c r="C13" s="1" t="s">
        <v>6</v>
      </c>
      <c r="D13" s="2">
        <v>4.9666666666666703</v>
      </c>
      <c r="E13" s="2">
        <v>2.7666666666666702</v>
      </c>
      <c r="F13" s="2">
        <v>2.1</v>
      </c>
      <c r="G13" s="2">
        <v>3.6</v>
      </c>
      <c r="H13" s="2">
        <v>4.5333333333333297</v>
      </c>
      <c r="I13" s="2">
        <v>1.8</v>
      </c>
      <c r="J13" s="2">
        <v>5.5</v>
      </c>
      <c r="K13" s="2">
        <v>5</v>
      </c>
      <c r="L13" s="2">
        <v>1.5</v>
      </c>
      <c r="M13" s="2">
        <v>2.6333333333333302</v>
      </c>
      <c r="N13" s="2">
        <v>3.06666666666667</v>
      </c>
      <c r="O13" s="2">
        <v>3.0333333333333301</v>
      </c>
      <c r="P13" s="2">
        <v>1.8333333333333299</v>
      </c>
      <c r="Q13" s="2">
        <v>1.8</v>
      </c>
      <c r="R13" s="2">
        <v>1.8333333333333299</v>
      </c>
      <c r="S13" s="2">
        <v>2.3333333333333299</v>
      </c>
      <c r="T13" s="2">
        <v>6.56666666666667</v>
      </c>
      <c r="U13" s="2">
        <v>2.7333333333333298</v>
      </c>
      <c r="V13" s="2">
        <v>1.7666666666666699</v>
      </c>
      <c r="W13" s="2">
        <v>4.1333333333333302</v>
      </c>
      <c r="X13" s="1"/>
    </row>
    <row r="14" spans="1:24" x14ac:dyDescent="0.25">
      <c r="A14" t="s">
        <v>3</v>
      </c>
      <c r="B14">
        <v>42.82</v>
      </c>
      <c r="D14" s="5">
        <f>E12-D12</f>
        <v>4.9666666666666659</v>
      </c>
      <c r="E14" s="5">
        <f t="shared" ref="E14:W14" si="3">F12-E12</f>
        <v>2.7666666666666666</v>
      </c>
      <c r="F14" s="5">
        <f t="shared" si="3"/>
        <v>2.0999999999999996</v>
      </c>
      <c r="G14" s="5">
        <f t="shared" si="3"/>
        <v>3.6000000000000014</v>
      </c>
      <c r="H14" s="5">
        <f t="shared" si="3"/>
        <v>4.5333333333333332</v>
      </c>
      <c r="I14" s="5">
        <f t="shared" si="3"/>
        <v>1.8000000000000007</v>
      </c>
      <c r="J14" s="5">
        <f t="shared" si="3"/>
        <v>5.5</v>
      </c>
      <c r="K14" s="5">
        <f t="shared" si="3"/>
        <v>5</v>
      </c>
      <c r="L14" s="5">
        <f t="shared" si="3"/>
        <v>1.4999999999999964</v>
      </c>
      <c r="M14" s="5">
        <f t="shared" si="3"/>
        <v>2.6333333333333329</v>
      </c>
      <c r="N14" s="5">
        <f t="shared" si="3"/>
        <v>3.06666666666667</v>
      </c>
      <c r="O14" s="5">
        <f t="shared" si="3"/>
        <v>3.0333333333333314</v>
      </c>
      <c r="P14" s="5">
        <f t="shared" si="3"/>
        <v>1.8333333333333357</v>
      </c>
      <c r="Q14" s="5">
        <f t="shared" si="3"/>
        <v>1.7999999999999972</v>
      </c>
      <c r="R14" s="5">
        <f t="shared" si="3"/>
        <v>1.8333333333333357</v>
      </c>
      <c r="S14" s="5">
        <f t="shared" si="3"/>
        <v>2.3333333333333357</v>
      </c>
      <c r="T14" s="5">
        <f t="shared" si="3"/>
        <v>6.5666666666666629</v>
      </c>
      <c r="U14" s="5">
        <f t="shared" si="3"/>
        <v>2.7333333333333343</v>
      </c>
      <c r="V14" s="5">
        <f t="shared" si="3"/>
        <v>1.7666666666666657</v>
      </c>
      <c r="W14" s="5">
        <f t="shared" si="3"/>
        <v>4.13333333333334</v>
      </c>
    </row>
    <row r="15" spans="1:24" x14ac:dyDescent="0.25">
      <c r="A15" t="s">
        <v>3</v>
      </c>
      <c r="B15">
        <v>44.99</v>
      </c>
    </row>
    <row r="16" spans="1:24" x14ac:dyDescent="0.25">
      <c r="A16" t="s">
        <v>3</v>
      </c>
      <c r="B16">
        <v>46.71</v>
      </c>
    </row>
    <row r="17" spans="1:23" x14ac:dyDescent="0.25">
      <c r="A17" t="s">
        <v>3</v>
      </c>
      <c r="B17">
        <v>49.03</v>
      </c>
    </row>
    <row r="18" spans="1:23" x14ac:dyDescent="0.25">
      <c r="A18" t="s">
        <v>3</v>
      </c>
      <c r="B18">
        <v>55.6</v>
      </c>
    </row>
    <row r="19" spans="1:23" x14ac:dyDescent="0.25">
      <c r="A19" t="s">
        <v>3</v>
      </c>
      <c r="B19">
        <v>57.75</v>
      </c>
    </row>
    <row r="20" spans="1:23" x14ac:dyDescent="0.25">
      <c r="A20" t="s">
        <v>3</v>
      </c>
      <c r="B20">
        <v>60.07</v>
      </c>
      <c r="D20">
        <v>5.05</v>
      </c>
      <c r="E20">
        <v>2.6700000000000008</v>
      </c>
      <c r="F20">
        <v>2.16</v>
      </c>
      <c r="G20">
        <v>3.5599999999999987</v>
      </c>
      <c r="H20">
        <v>4.5199999999999996</v>
      </c>
      <c r="I20">
        <v>1.4100000000000001</v>
      </c>
      <c r="J20">
        <v>5.7200000000000024</v>
      </c>
      <c r="K20">
        <v>4.6899999999999977</v>
      </c>
      <c r="L20">
        <v>1.980000000000004</v>
      </c>
      <c r="M20">
        <v>2.1299999999999955</v>
      </c>
      <c r="N20">
        <v>3.4500000000000028</v>
      </c>
      <c r="O20">
        <v>2.8099999999999952</v>
      </c>
      <c r="P20">
        <v>1.9100000000000037</v>
      </c>
      <c r="Q20">
        <v>2.1700000000000017</v>
      </c>
      <c r="R20">
        <v>1.7199999999999989</v>
      </c>
      <c r="S20">
        <v>2.3200000000000003</v>
      </c>
      <c r="T20">
        <v>6.57</v>
      </c>
      <c r="U20">
        <v>2.1499999999999986</v>
      </c>
      <c r="V20">
        <v>2.3200000000000003</v>
      </c>
      <c r="W20">
        <v>4.2700000000000031</v>
      </c>
    </row>
    <row r="21" spans="1:23" x14ac:dyDescent="0.25">
      <c r="A21" t="s">
        <v>3</v>
      </c>
      <c r="B21">
        <v>64.34</v>
      </c>
    </row>
    <row r="22" spans="1:23" ht="15.75" x14ac:dyDescent="0.25">
      <c r="E22" s="19">
        <v>957</v>
      </c>
    </row>
    <row r="23" spans="1:23" x14ac:dyDescent="0.25">
      <c r="E23">
        <f>0.7*E22</f>
        <v>669.9</v>
      </c>
    </row>
    <row r="24" spans="1:23" x14ac:dyDescent="0.25">
      <c r="E24">
        <f>0.6*E22</f>
        <v>574.19999999999993</v>
      </c>
    </row>
    <row r="27" spans="1:23" x14ac:dyDescent="0.25">
      <c r="G27" s="1" t="s">
        <v>0</v>
      </c>
      <c r="H27" s="1" t="s">
        <v>7</v>
      </c>
      <c r="I27" s="1" t="s">
        <v>8</v>
      </c>
      <c r="K27" s="1" t="s">
        <v>0</v>
      </c>
      <c r="L27" s="1" t="s">
        <v>1</v>
      </c>
      <c r="M27" s="1" t="s">
        <v>8</v>
      </c>
      <c r="O27" s="21" t="s">
        <v>1</v>
      </c>
      <c r="P27" s="21" t="s">
        <v>8</v>
      </c>
    </row>
    <row r="28" spans="1:23" x14ac:dyDescent="0.25">
      <c r="G28" s="1">
        <v>177</v>
      </c>
      <c r="H28" s="2">
        <f>G28/30</f>
        <v>5.9</v>
      </c>
      <c r="I28" s="1"/>
      <c r="K28" s="1">
        <v>27</v>
      </c>
      <c r="L28" s="2">
        <f>K28/30</f>
        <v>0.9</v>
      </c>
      <c r="M28" s="1"/>
      <c r="O28" s="1">
        <v>0.76</v>
      </c>
      <c r="P28" s="1"/>
    </row>
    <row r="29" spans="1:23" x14ac:dyDescent="0.25">
      <c r="G29" s="1">
        <v>260</v>
      </c>
      <c r="H29" s="2">
        <f>G29/30</f>
        <v>8.6666666666666661</v>
      </c>
      <c r="I29" s="2">
        <v>2.7666666666666702</v>
      </c>
      <c r="K29" s="1">
        <v>176</v>
      </c>
      <c r="L29" s="2">
        <f>K29/30</f>
        <v>5.8666666666666663</v>
      </c>
      <c r="M29" s="2">
        <v>4.9666666666666703</v>
      </c>
      <c r="O29" s="1">
        <v>5.81</v>
      </c>
      <c r="P29" s="1">
        <f>O29-O28</f>
        <v>5.05</v>
      </c>
    </row>
    <row r="30" spans="1:23" x14ac:dyDescent="0.25">
      <c r="G30" s="1">
        <v>323</v>
      </c>
      <c r="H30" s="2">
        <f>G30/30</f>
        <v>10.766666666666667</v>
      </c>
      <c r="I30" s="2">
        <v>2.1</v>
      </c>
      <c r="K30" s="1">
        <v>259</v>
      </c>
      <c r="L30" s="2">
        <f>K30/30</f>
        <v>8.6333333333333329</v>
      </c>
      <c r="M30" s="2">
        <v>2.7666666666666702</v>
      </c>
      <c r="O30" s="1">
        <v>8.48</v>
      </c>
      <c r="P30" s="1">
        <f>O30-O29</f>
        <v>2.6700000000000008</v>
      </c>
    </row>
    <row r="31" spans="1:23" x14ac:dyDescent="0.25">
      <c r="G31" s="1">
        <v>431</v>
      </c>
      <c r="H31" s="2">
        <f>G31/30</f>
        <v>14.366666666666667</v>
      </c>
      <c r="I31" s="2">
        <v>3.6</v>
      </c>
      <c r="K31" s="1">
        <v>322</v>
      </c>
      <c r="L31" s="2">
        <f>K31/30</f>
        <v>10.733333333333333</v>
      </c>
      <c r="M31" s="2">
        <v>2.1</v>
      </c>
      <c r="O31" s="1">
        <v>10.64</v>
      </c>
      <c r="P31" s="1">
        <f>O31-O30</f>
        <v>2.16</v>
      </c>
    </row>
    <row r="32" spans="1:23" x14ac:dyDescent="0.25">
      <c r="G32" s="1">
        <v>567</v>
      </c>
      <c r="H32" s="2">
        <f>G32/30</f>
        <v>18.899999999999999</v>
      </c>
      <c r="I32" s="2">
        <v>4.5333333333333297</v>
      </c>
      <c r="K32" s="1">
        <v>430</v>
      </c>
      <c r="L32" s="2">
        <f>K32/30</f>
        <v>14.333333333333334</v>
      </c>
      <c r="M32" s="2">
        <v>3.6</v>
      </c>
      <c r="O32" s="1">
        <v>14.2</v>
      </c>
      <c r="P32" s="1">
        <f>O32-O31</f>
        <v>3.5599999999999987</v>
      </c>
    </row>
    <row r="33" spans="7:16" x14ac:dyDescent="0.25">
      <c r="G33" s="1">
        <v>621</v>
      </c>
      <c r="H33" s="2">
        <f>G33/30</f>
        <v>20.7</v>
      </c>
      <c r="I33" s="2">
        <v>1.8</v>
      </c>
      <c r="K33" s="1">
        <v>566</v>
      </c>
      <c r="L33" s="2">
        <f>K33/30</f>
        <v>18.866666666666667</v>
      </c>
      <c r="M33" s="2">
        <v>4.5333333333333297</v>
      </c>
      <c r="O33" s="1">
        <v>18.72</v>
      </c>
      <c r="P33" s="1">
        <f>O33-O32</f>
        <v>4.5199999999999996</v>
      </c>
    </row>
    <row r="34" spans="7:16" x14ac:dyDescent="0.25">
      <c r="G34" s="1">
        <v>785</v>
      </c>
      <c r="H34" s="2">
        <f>G34/30</f>
        <v>26.166666666666668</v>
      </c>
      <c r="I34" s="2">
        <v>5.4666666666666703</v>
      </c>
      <c r="K34" s="1">
        <v>620</v>
      </c>
      <c r="L34" s="2">
        <f>K34/30</f>
        <v>20.666666666666668</v>
      </c>
      <c r="M34" s="2">
        <v>1.8</v>
      </c>
      <c r="O34" s="1">
        <v>20.13</v>
      </c>
      <c r="P34" s="1">
        <f>O34-O33</f>
        <v>1.4100000000000001</v>
      </c>
    </row>
    <row r="35" spans="7:16" x14ac:dyDescent="0.25">
      <c r="G35" s="1">
        <v>935</v>
      </c>
      <c r="H35" s="2">
        <f>G35/30</f>
        <v>31.166666666666668</v>
      </c>
      <c r="I35" s="2">
        <v>5</v>
      </c>
      <c r="K35" s="1">
        <v>785</v>
      </c>
      <c r="L35" s="2">
        <f>K35/30</f>
        <v>26.166666666666668</v>
      </c>
      <c r="M35" s="20">
        <v>5.5</v>
      </c>
      <c r="O35" s="1">
        <v>25.85</v>
      </c>
      <c r="P35" s="1">
        <f>O35-O34</f>
        <v>5.7200000000000024</v>
      </c>
    </row>
    <row r="36" spans="7:16" x14ac:dyDescent="0.25">
      <c r="G36" s="1">
        <v>980</v>
      </c>
      <c r="H36" s="2">
        <f>G36/30</f>
        <v>32.666666666666664</v>
      </c>
      <c r="I36" s="2">
        <v>1.5</v>
      </c>
      <c r="K36" s="1">
        <v>935</v>
      </c>
      <c r="L36" s="2">
        <f>K36/30</f>
        <v>31.166666666666668</v>
      </c>
      <c r="M36" s="20">
        <v>5</v>
      </c>
      <c r="O36" s="1">
        <v>30.54</v>
      </c>
      <c r="P36" s="1">
        <f>O36-O35</f>
        <v>4.6899999999999977</v>
      </c>
    </row>
    <row r="37" spans="7:16" x14ac:dyDescent="0.25">
      <c r="G37" s="1">
        <v>1060</v>
      </c>
      <c r="H37" s="2">
        <f>G37/30</f>
        <v>35.333333333333336</v>
      </c>
      <c r="I37" s="2">
        <v>2.6666666666666701</v>
      </c>
      <c r="K37" s="1">
        <v>980</v>
      </c>
      <c r="L37" s="2">
        <f>K37/30</f>
        <v>32.666666666666664</v>
      </c>
      <c r="M37" s="20">
        <v>1.5</v>
      </c>
      <c r="O37" s="1">
        <v>32.520000000000003</v>
      </c>
      <c r="P37" s="1">
        <f>O37-O36</f>
        <v>1.980000000000004</v>
      </c>
    </row>
    <row r="38" spans="7:16" x14ac:dyDescent="0.25">
      <c r="G38" s="1">
        <v>1151</v>
      </c>
      <c r="H38" s="2">
        <f>G38/30</f>
        <v>38.366666666666667</v>
      </c>
      <c r="I38" s="2">
        <v>3.0333333333333301</v>
      </c>
      <c r="K38" s="1">
        <v>1059</v>
      </c>
      <c r="L38" s="2">
        <f>K38/30</f>
        <v>35.299999999999997</v>
      </c>
      <c r="M38" s="20">
        <v>2.6333333333333302</v>
      </c>
      <c r="O38" s="1">
        <v>34.65</v>
      </c>
      <c r="P38" s="1">
        <f>O38-O37</f>
        <v>2.1299999999999955</v>
      </c>
    </row>
    <row r="39" spans="7:16" x14ac:dyDescent="0.25">
      <c r="G39" s="1">
        <v>1243</v>
      </c>
      <c r="H39" s="2">
        <f>G39/30</f>
        <v>41.43333333333333</v>
      </c>
      <c r="I39" s="2">
        <v>3.06666666666667</v>
      </c>
      <c r="K39" s="1">
        <v>1151</v>
      </c>
      <c r="L39" s="2">
        <f>K39/30</f>
        <v>38.366666666666667</v>
      </c>
      <c r="M39" s="20">
        <v>3.06666666666667</v>
      </c>
      <c r="O39" s="1">
        <v>38.1</v>
      </c>
      <c r="P39" s="1">
        <f>O39-O38</f>
        <v>3.4500000000000028</v>
      </c>
    </row>
    <row r="40" spans="7:16" x14ac:dyDescent="0.25">
      <c r="G40" s="1">
        <v>1305</v>
      </c>
      <c r="H40" s="2">
        <f>G40/30</f>
        <v>43.5</v>
      </c>
      <c r="I40" s="2">
        <v>2.06666666666667</v>
      </c>
      <c r="K40" s="1">
        <v>1242</v>
      </c>
      <c r="L40" s="2">
        <f>K40/30</f>
        <v>41.4</v>
      </c>
      <c r="M40" s="20">
        <v>3.0333333333333301</v>
      </c>
      <c r="O40" s="1">
        <v>40.909999999999997</v>
      </c>
      <c r="P40" s="1">
        <f>O40-O39</f>
        <v>2.8099999999999952</v>
      </c>
    </row>
    <row r="41" spans="7:16" x14ac:dyDescent="0.25">
      <c r="G41" s="1">
        <v>1351</v>
      </c>
      <c r="H41" s="2">
        <f>G41/30</f>
        <v>45.033333333333331</v>
      </c>
      <c r="I41" s="2">
        <v>1.5333333333333301</v>
      </c>
      <c r="K41" s="1">
        <v>1297</v>
      </c>
      <c r="L41" s="2">
        <f>K41/30</f>
        <v>43.233333333333334</v>
      </c>
      <c r="M41" s="20">
        <v>1.8333333333333299</v>
      </c>
      <c r="O41" s="1">
        <v>42.82</v>
      </c>
      <c r="P41" s="1">
        <f>O41-O40</f>
        <v>1.9100000000000037</v>
      </c>
    </row>
    <row r="42" spans="7:16" x14ac:dyDescent="0.25">
      <c r="G42" s="1">
        <v>1406</v>
      </c>
      <c r="H42" s="2">
        <f>G42/30</f>
        <v>46.866666666666667</v>
      </c>
      <c r="I42" s="2">
        <v>1.8333333333333299</v>
      </c>
      <c r="K42" s="1">
        <v>1351</v>
      </c>
      <c r="L42" s="2">
        <f>K42/30</f>
        <v>45.033333333333331</v>
      </c>
      <c r="M42" s="20">
        <v>1.8</v>
      </c>
      <c r="O42" s="1">
        <v>44.99</v>
      </c>
      <c r="P42" s="1">
        <f>O42-O41</f>
        <v>2.1700000000000017</v>
      </c>
    </row>
    <row r="43" spans="7:16" x14ac:dyDescent="0.25">
      <c r="G43" s="1">
        <v>1476</v>
      </c>
      <c r="H43" s="2">
        <f>G43/30</f>
        <v>49.2</v>
      </c>
      <c r="I43" s="2">
        <v>2.3333333333333299</v>
      </c>
      <c r="K43" s="1">
        <v>1406</v>
      </c>
      <c r="L43" s="2">
        <f>K43/30</f>
        <v>46.866666666666667</v>
      </c>
      <c r="M43" s="20">
        <v>1.8333333333333299</v>
      </c>
      <c r="O43" s="1">
        <v>46.71</v>
      </c>
      <c r="P43" s="1">
        <f>O43-O42</f>
        <v>1.7199999999999989</v>
      </c>
    </row>
    <row r="44" spans="7:16" x14ac:dyDescent="0.25">
      <c r="G44" s="1">
        <v>1674</v>
      </c>
      <c r="H44" s="2">
        <f>G44/30</f>
        <v>55.8</v>
      </c>
      <c r="I44" s="2">
        <v>6.6</v>
      </c>
      <c r="K44" s="1">
        <v>1476</v>
      </c>
      <c r="L44" s="2">
        <f>K44/30</f>
        <v>49.2</v>
      </c>
      <c r="M44" s="20">
        <v>2.3333333333333299</v>
      </c>
      <c r="O44" s="1">
        <v>49.03</v>
      </c>
      <c r="P44" s="1">
        <f>O44-O43</f>
        <v>2.3200000000000003</v>
      </c>
    </row>
    <row r="45" spans="7:16" x14ac:dyDescent="0.25">
      <c r="G45" s="1">
        <v>1812</v>
      </c>
      <c r="H45" s="2">
        <f>G45/30</f>
        <v>60.4</v>
      </c>
      <c r="I45" s="2">
        <v>4.5999999999999996</v>
      </c>
      <c r="K45" s="1">
        <v>1673</v>
      </c>
      <c r="L45" s="2">
        <f>K45/30</f>
        <v>55.766666666666666</v>
      </c>
      <c r="M45" s="20">
        <v>6.56666666666667</v>
      </c>
      <c r="O45" s="1">
        <v>55.6</v>
      </c>
      <c r="P45" s="1">
        <f>O45-O44</f>
        <v>6.57</v>
      </c>
    </row>
    <row r="46" spans="7:16" x14ac:dyDescent="0.25">
      <c r="G46" s="1">
        <v>1933</v>
      </c>
      <c r="H46" s="2">
        <f>G46/30</f>
        <v>64.433333333333337</v>
      </c>
      <c r="I46" s="2">
        <v>4.0333333333333297</v>
      </c>
      <c r="K46" s="1">
        <v>1755</v>
      </c>
      <c r="L46" s="2">
        <f>K46/30</f>
        <v>58.5</v>
      </c>
      <c r="M46" s="20">
        <v>2.7333333333333298</v>
      </c>
      <c r="O46" s="1">
        <v>57.75</v>
      </c>
      <c r="P46" s="1">
        <f>O46-O45</f>
        <v>2.1499999999999986</v>
      </c>
    </row>
    <row r="47" spans="7:16" x14ac:dyDescent="0.25">
      <c r="G47" s="1"/>
      <c r="H47" s="1"/>
      <c r="I47" s="1"/>
      <c r="K47" s="1">
        <v>1808</v>
      </c>
      <c r="L47" s="2">
        <f>K47/30</f>
        <v>60.266666666666666</v>
      </c>
      <c r="M47" s="20">
        <v>1.7666666666666699</v>
      </c>
      <c r="O47" s="1">
        <v>60.07</v>
      </c>
      <c r="P47" s="1">
        <f>O47-O46</f>
        <v>2.3200000000000003</v>
      </c>
    </row>
    <row r="48" spans="7:16" x14ac:dyDescent="0.25">
      <c r="G48" s="1"/>
      <c r="H48" s="1"/>
      <c r="I48" s="1"/>
      <c r="K48" s="1">
        <v>1932</v>
      </c>
      <c r="L48" s="2">
        <f>K48/30</f>
        <v>64.400000000000006</v>
      </c>
      <c r="M48" s="20">
        <v>4.1333333333333302</v>
      </c>
      <c r="O48" s="1">
        <v>64.34</v>
      </c>
      <c r="P48" s="1">
        <f>O48-O47</f>
        <v>4.2700000000000031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2018-01-07T01:59:34Z</dcterms:modified>
</cp:coreProperties>
</file>