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https://d.docs.live.net/c65d77c6347d6fd0/Área de Trabalho/Curso de Office/Excel/"/>
    </mc:Choice>
  </mc:AlternateContent>
  <xr:revisionPtr revIDLastSave="0" documentId="8_{9FAC0737-5D43-42BD-9164-D3582F3926A6}" xr6:coauthVersionLast="47" xr6:coauthVersionMax="47" xr10:uidLastSave="{00000000-0000-0000-0000-000000000000}"/>
  <bookViews>
    <workbookView xWindow="12463" yWindow="0" windowWidth="12776" windowHeight="13536" xr2:uid="{00000000-000D-0000-FFFF-FFFF00000000}"/>
  </bookViews>
  <sheets>
    <sheet name="Plan1" sheetId="1" r:id="rId1"/>
  </sheets>
  <definedNames>
    <definedName name="_xlnm._FilterDatabase" localSheetId="0" hidden="1">Plan1!$A$4:$G$23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3" i="1" l="1"/>
  <c r="J15" i="1"/>
  <c r="J12" i="1"/>
  <c r="J9" i="1"/>
  <c r="J6" i="1"/>
  <c r="F23" i="1"/>
  <c r="G23" i="1" s="1"/>
  <c r="K23" i="1" s="1"/>
  <c r="F15" i="1"/>
  <c r="F12" i="1"/>
  <c r="F9" i="1"/>
  <c r="G9" i="1" s="1"/>
  <c r="K9" i="1" s="1"/>
  <c r="F6" i="1"/>
  <c r="G6" i="1" s="1"/>
  <c r="K6" i="1" s="1"/>
  <c r="D23" i="1"/>
  <c r="D15" i="1"/>
  <c r="G15" i="1" s="1"/>
  <c r="K15" i="1" s="1"/>
  <c r="D12" i="1"/>
  <c r="G12" i="1" s="1"/>
  <c r="K12" i="1" s="1"/>
  <c r="D9" i="1"/>
  <c r="D6" i="1"/>
  <c r="B26" i="1"/>
  <c r="B25" i="1"/>
</calcChain>
</file>

<file path=xl/sharedStrings.xml><?xml version="1.0" encoding="utf-8"?>
<sst xmlns="http://schemas.openxmlformats.org/spreadsheetml/2006/main" count="54" uniqueCount="41">
  <si>
    <t>Setor</t>
  </si>
  <si>
    <t xml:space="preserve">Nome </t>
  </si>
  <si>
    <t>Impostos</t>
  </si>
  <si>
    <t>Valor Líquido</t>
  </si>
  <si>
    <t>ADM</t>
  </si>
  <si>
    <t>VENDAS</t>
  </si>
  <si>
    <t>ATENDIMENTO</t>
  </si>
  <si>
    <t>PRODUÇÃO</t>
  </si>
  <si>
    <t>COZINHA</t>
  </si>
  <si>
    <t>AJUDANTE</t>
  </si>
  <si>
    <t>THOMAS SILVA</t>
  </si>
  <si>
    <t>JULIETE MORAES</t>
  </si>
  <si>
    <t>POMPÍLIO MACEDO</t>
  </si>
  <si>
    <t>JOSÉ NUNES</t>
  </si>
  <si>
    <t>RIBAMAR PEIXOTO</t>
  </si>
  <si>
    <t>ROSA GUIMARÃES</t>
  </si>
  <si>
    <t>SOARES JUNIOR</t>
  </si>
  <si>
    <t>MARINÊS ROSA</t>
  </si>
  <si>
    <t>JULIA SILVA</t>
  </si>
  <si>
    <t>THOMAS JOSÉ</t>
  </si>
  <si>
    <t>ROSA GALVÃO</t>
  </si>
  <si>
    <t>JULIA PAZ</t>
  </si>
  <si>
    <t>SATORU KAWATA</t>
  </si>
  <si>
    <t>MOHAMMED LIMA</t>
  </si>
  <si>
    <t>TÚLIO MANOEL</t>
  </si>
  <si>
    <t>MARIA SILVA</t>
  </si>
  <si>
    <t>NICOLAS SILAS</t>
  </si>
  <si>
    <t>ALFREDO DA LUZ</t>
  </si>
  <si>
    <t>THABATA CAROLINE</t>
  </si>
  <si>
    <t>Salário Bruto</t>
  </si>
  <si>
    <t>Quant. Faltas</t>
  </si>
  <si>
    <t>Valor da Falta</t>
  </si>
  <si>
    <t>Valor Total (Salários)</t>
  </si>
  <si>
    <t xml:space="preserve">Média Salarial </t>
  </si>
  <si>
    <t>TECTREINAMENTOS INFORMÁTICA LTDA - VENDEDORES</t>
  </si>
  <si>
    <t>Vendas Realizadas</t>
  </si>
  <si>
    <t>Meta de Vendas</t>
  </si>
  <si>
    <t>Comissão de Meta</t>
  </si>
  <si>
    <t>Comissão</t>
  </si>
  <si>
    <t>Total a Receber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</si>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</sst>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i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8">
    <xf numFmtId="0" fontId="0" fillId="0" borderId="0" xfId="0"/>
    <xf numFmtId="0" fontId="1" fillId="0" borderId="0" xfId="0" applyFont="1"/>
    <xf numFmtId="44" fontId="0" fillId="0" borderId="0" xfId="1" applyFont="1"/>
    <xf numFmtId="44" fontId="1" fillId="0" borderId="0" xfId="1" applyFont="1"/>
    <xf numFmtId="0" fontId="3" fillId="2" borderId="0" xfId="0" applyFont="1" applyFill="1"/>
    <xf numFmtId="0" fontId="4" fillId="2" borderId="0" xfId="0" applyFont="1" applyFill="1"/>
    <xf numFmtId="44" fontId="4" fillId="2" borderId="0" xfId="1" applyFont="1" applyFill="1"/>
    <xf numFmtId="0" fontId="1" fillId="0" borderId="0" xfId="0" applyFont="1" applyAlignment="1">
      <alignment horizontal="center"/>
    </xf>
    <xf numFmtId="44" fontId="1" fillId="0" borderId="0" xfId="1" applyFont="1" applyBorder="1" applyAlignment="1">
      <alignment horizontal="center"/>
    </xf>
    <xf numFmtId="0" fontId="1" fillId="0" borderId="1" xfId="0" applyFont="1" applyBorder="1"/>
    <xf numFmtId="0" fontId="0" fillId="0" borderId="1" xfId="0" applyBorder="1"/>
    <xf numFmtId="44" fontId="0" fillId="0" borderId="1" xfId="1" applyFont="1" applyFill="1" applyBorder="1"/>
    <xf numFmtId="44" fontId="0" fillId="0" borderId="1" xfId="0" applyNumberFormat="1" applyBorder="1"/>
    <xf numFmtId="44" fontId="0" fillId="0" borderId="1" xfId="1" applyFont="1" applyBorder="1"/>
    <xf numFmtId="0" fontId="0" fillId="0" borderId="1" xfId="0" applyBorder="1" applyAlignment="1">
      <alignment horizontal="center"/>
    </xf>
    <xf numFmtId="44" fontId="0" fillId="0" borderId="1" xfId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44" fontId="1" fillId="0" borderId="1" xfId="1" applyFont="1" applyBorder="1" applyAlignment="1">
      <alignment horizontal="center"/>
    </xf>
  </cellXfs>
  <cellStyles count="2">
    <cellStyle name="Moeda" xfId="1" builtinId="4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9"/>
  <sheetViews>
    <sheetView showGridLines="0" tabSelected="1" topLeftCell="E1" zoomScale="90" zoomScaleNormal="90" workbookViewId="0">
      <selection activeCell="K28" sqref="K28"/>
    </sheetView>
  </sheetViews>
  <sheetFormatPr defaultRowHeight="15.05" x14ac:dyDescent="0.3"/>
  <cols>
    <col min="1" max="1" width="19.33203125" customWidth="1"/>
    <col min="2" max="2" width="18.6640625" customWidth="1"/>
    <col min="3" max="3" width="16.109375" style="2" bestFit="1" customWidth="1"/>
    <col min="4" max="4" width="14.44140625" customWidth="1"/>
    <col min="5" max="5" width="14.88671875" bestFit="1" customWidth="1"/>
    <col min="6" max="6" width="15.44140625" bestFit="1" customWidth="1"/>
    <col min="7" max="7" width="14.88671875" bestFit="1" customWidth="1"/>
    <col min="9" max="9" width="17.44140625" customWidth="1"/>
    <col min="10" max="10" width="13.33203125" style="2" bestFit="1" customWidth="1"/>
    <col min="11" max="11" width="17.6640625" customWidth="1"/>
    <col min="12" max="12" width="12.6640625" bestFit="1" customWidth="1"/>
  </cols>
  <sheetData>
    <row r="1" spans="1:12" x14ac:dyDescent="0.3">
      <c r="A1" s="4" t="s">
        <v>34</v>
      </c>
      <c r="B1" s="5"/>
      <c r="C1" s="6"/>
      <c r="D1" s="5"/>
      <c r="E1" s="5"/>
      <c r="F1" s="5"/>
      <c r="G1" s="5"/>
    </row>
    <row r="2" spans="1:12" x14ac:dyDescent="0.3">
      <c r="I2" s="9" t="s">
        <v>36</v>
      </c>
      <c r="J2" s="10">
        <v>100</v>
      </c>
      <c r="K2" s="9" t="s">
        <v>37</v>
      </c>
      <c r="L2" s="13">
        <v>1250</v>
      </c>
    </row>
    <row r="3" spans="1:12" x14ac:dyDescent="0.3">
      <c r="J3"/>
    </row>
    <row r="4" spans="1:12" x14ac:dyDescent="0.3">
      <c r="A4" s="1" t="s">
        <v>0</v>
      </c>
      <c r="B4" s="1" t="s">
        <v>1</v>
      </c>
      <c r="C4" s="3" t="s">
        <v>29</v>
      </c>
      <c r="D4" s="1" t="s">
        <v>2</v>
      </c>
      <c r="E4" s="1" t="s">
        <v>30</v>
      </c>
      <c r="F4" s="1" t="s">
        <v>31</v>
      </c>
      <c r="G4" s="1" t="s">
        <v>3</v>
      </c>
      <c r="I4" s="7" t="s">
        <v>35</v>
      </c>
      <c r="J4" s="8" t="s">
        <v>38</v>
      </c>
      <c r="K4" s="7" t="s">
        <v>39</v>
      </c>
    </row>
    <row r="5" spans="1:12" x14ac:dyDescent="0.3">
      <c r="A5" s="9" t="s">
        <v>4</v>
      </c>
      <c r="B5" s="10" t="s">
        <v>10</v>
      </c>
      <c r="C5" s="11">
        <v>1290</v>
      </c>
      <c r="D5" s="12"/>
      <c r="E5" s="10"/>
      <c r="F5" s="12"/>
      <c r="G5" s="12"/>
      <c r="I5" s="14"/>
      <c r="J5" s="15"/>
      <c r="K5" s="16"/>
    </row>
    <row r="6" spans="1:12" x14ac:dyDescent="0.3">
      <c r="A6" s="9" t="s">
        <v>5</v>
      </c>
      <c r="B6" s="10" t="s">
        <v>11</v>
      </c>
      <c r="C6" s="11">
        <v>1700</v>
      </c>
      <c r="D6" s="12">
        <f>C6*15%</f>
        <v>255</v>
      </c>
      <c r="E6" s="10">
        <v>0</v>
      </c>
      <c r="F6" s="12">
        <f>(C6/30)*E6</f>
        <v>0</v>
      </c>
      <c r="G6" s="12">
        <f>C6-D6-F6</f>
        <v>1445</v>
      </c>
      <c r="I6" s="14">
        <v>10</v>
      </c>
      <c r="J6" s="15" t="str">
        <f>IF(I6&gt;=$J$2,"Comissão OK","Sem Comissão")</f>
        <v>Sem Comissão</v>
      </c>
      <c r="K6" s="17">
        <f>IF(I6&gt;=$J$2,G6+$L$2,G6)</f>
        <v>1445</v>
      </c>
    </row>
    <row r="7" spans="1:12" x14ac:dyDescent="0.3">
      <c r="A7" s="9" t="s">
        <v>4</v>
      </c>
      <c r="B7" s="10" t="s">
        <v>12</v>
      </c>
      <c r="C7" s="11">
        <v>1290</v>
      </c>
      <c r="D7" s="12"/>
      <c r="E7" s="10"/>
      <c r="F7" s="12"/>
      <c r="G7" s="12"/>
      <c r="I7" s="14"/>
      <c r="J7" s="15"/>
      <c r="K7" s="16"/>
    </row>
    <row r="8" spans="1:12" x14ac:dyDescent="0.3">
      <c r="A8" s="9" t="s">
        <v>4</v>
      </c>
      <c r="B8" s="10" t="s">
        <v>13</v>
      </c>
      <c r="C8" s="11">
        <v>1290</v>
      </c>
      <c r="D8" s="12"/>
      <c r="E8" s="10"/>
      <c r="F8" s="12"/>
      <c r="G8" s="12"/>
      <c r="I8" s="14"/>
      <c r="J8" s="15"/>
      <c r="K8" s="16"/>
    </row>
    <row r="9" spans="1:12" x14ac:dyDescent="0.3">
      <c r="A9" s="9" t="s">
        <v>5</v>
      </c>
      <c r="B9" s="10" t="s">
        <v>14</v>
      </c>
      <c r="C9" s="11">
        <v>1700</v>
      </c>
      <c r="D9" s="12">
        <f>C9*15%</f>
        <v>255</v>
      </c>
      <c r="E9" s="10">
        <v>2</v>
      </c>
      <c r="F9" s="12">
        <f>(C9/30)*E9</f>
        <v>113.33333333333333</v>
      </c>
      <c r="G9" s="12">
        <f>C9-D9-F9</f>
        <v>1331.6666666666667</v>
      </c>
      <c r="I9" s="14">
        <v>100</v>
      </c>
      <c r="J9" s="15" t="str">
        <f>IF(I9&gt;=$J$2,"Comissão OK","Sem Comissão")</f>
        <v>Comissão OK</v>
      </c>
      <c r="K9" s="17">
        <f>IF(I9&gt;=$J$2,G9+$L$2,G9)</f>
        <v>2581.666666666667</v>
      </c>
    </row>
    <row r="10" spans="1:12" x14ac:dyDescent="0.3">
      <c r="A10" s="9" t="s">
        <v>6</v>
      </c>
      <c r="B10" s="10" t="s">
        <v>15</v>
      </c>
      <c r="C10" s="11">
        <v>890</v>
      </c>
      <c r="D10" s="10"/>
      <c r="E10" s="10"/>
      <c r="F10" s="10"/>
      <c r="G10" s="10"/>
      <c r="I10" s="14"/>
      <c r="J10" s="15"/>
      <c r="K10" s="16"/>
    </row>
    <row r="11" spans="1:12" x14ac:dyDescent="0.3">
      <c r="A11" s="9" t="s">
        <v>4</v>
      </c>
      <c r="B11" s="10" t="s">
        <v>16</v>
      </c>
      <c r="C11" s="11">
        <v>1290</v>
      </c>
      <c r="D11" s="12"/>
      <c r="E11" s="10"/>
      <c r="F11" s="12"/>
      <c r="G11" s="12"/>
      <c r="I11" s="14"/>
      <c r="J11" s="15"/>
      <c r="K11" s="16"/>
    </row>
    <row r="12" spans="1:12" x14ac:dyDescent="0.3">
      <c r="A12" s="9" t="s">
        <v>5</v>
      </c>
      <c r="B12" s="10" t="s">
        <v>17</v>
      </c>
      <c r="C12" s="11">
        <v>1700</v>
      </c>
      <c r="D12" s="12">
        <f>C12*15%</f>
        <v>255</v>
      </c>
      <c r="E12" s="10">
        <v>0</v>
      </c>
      <c r="F12" s="12">
        <f>(C12/30)*E12</f>
        <v>0</v>
      </c>
      <c r="G12" s="12">
        <f>C12-D12-F12</f>
        <v>1445</v>
      </c>
      <c r="I12" s="14">
        <v>50</v>
      </c>
      <c r="J12" s="15" t="str">
        <f>IF(I12&gt;=$J$2,"Comissão OK","Sem Comissão")</f>
        <v>Sem Comissão</v>
      </c>
      <c r="K12" s="17">
        <f>IF(I12&gt;=$J$2,G12+$L$2,G12)</f>
        <v>1445</v>
      </c>
    </row>
    <row r="13" spans="1:12" x14ac:dyDescent="0.3">
      <c r="A13" s="9" t="s">
        <v>6</v>
      </c>
      <c r="B13" s="10" t="s">
        <v>18</v>
      </c>
      <c r="C13" s="11">
        <v>890</v>
      </c>
      <c r="D13" s="10"/>
      <c r="E13" s="10"/>
      <c r="F13" s="10"/>
      <c r="G13" s="10"/>
      <c r="I13" s="14"/>
      <c r="J13" s="15"/>
      <c r="K13" s="16"/>
    </row>
    <row r="14" spans="1:12" x14ac:dyDescent="0.3">
      <c r="A14" s="9" t="s">
        <v>7</v>
      </c>
      <c r="B14" s="10" t="s">
        <v>19</v>
      </c>
      <c r="C14" s="11">
        <v>788</v>
      </c>
      <c r="D14" s="12"/>
      <c r="E14" s="12"/>
      <c r="F14" s="10"/>
      <c r="G14" s="12"/>
      <c r="I14" s="14"/>
      <c r="J14" s="15"/>
      <c r="K14" s="16"/>
    </row>
    <row r="15" spans="1:12" x14ac:dyDescent="0.3">
      <c r="A15" s="9" t="s">
        <v>5</v>
      </c>
      <c r="B15" s="10" t="s">
        <v>20</v>
      </c>
      <c r="C15" s="11">
        <v>1700</v>
      </c>
      <c r="D15" s="12">
        <f>C15*15%</f>
        <v>255</v>
      </c>
      <c r="E15" s="10">
        <v>0</v>
      </c>
      <c r="F15" s="12">
        <f>(C15/30)*E15</f>
        <v>0</v>
      </c>
      <c r="G15" s="12">
        <f>C15-D15-F15</f>
        <v>1445</v>
      </c>
      <c r="I15" s="14">
        <v>150</v>
      </c>
      <c r="J15" s="15" t="str">
        <f>IF(I15&gt;=$J$2,"Comissão OK","Sem Comissão")</f>
        <v>Comissão OK</v>
      </c>
      <c r="K15" s="17">
        <f>IF(I15&gt;=$J$2,G15+$L$2,G15)</f>
        <v>2695</v>
      </c>
    </row>
    <row r="16" spans="1:12" x14ac:dyDescent="0.3">
      <c r="A16" s="9" t="s">
        <v>7</v>
      </c>
      <c r="B16" s="10" t="s">
        <v>21</v>
      </c>
      <c r="C16" s="11">
        <v>788</v>
      </c>
      <c r="D16" s="12"/>
      <c r="E16" s="12"/>
      <c r="F16" s="10"/>
      <c r="G16" s="12"/>
      <c r="I16" s="14"/>
      <c r="J16" s="15"/>
      <c r="K16" s="16"/>
    </row>
    <row r="17" spans="1:11" x14ac:dyDescent="0.3">
      <c r="A17" s="9" t="s">
        <v>7</v>
      </c>
      <c r="B17" s="10" t="s">
        <v>22</v>
      </c>
      <c r="C17" s="11">
        <v>788</v>
      </c>
      <c r="D17" s="12"/>
      <c r="E17" s="12"/>
      <c r="F17" s="10"/>
      <c r="G17" s="12"/>
      <c r="I17" s="14"/>
      <c r="J17" s="15"/>
      <c r="K17" s="16"/>
    </row>
    <row r="18" spans="1:11" x14ac:dyDescent="0.3">
      <c r="A18" s="9" t="s">
        <v>4</v>
      </c>
      <c r="B18" s="10" t="s">
        <v>23</v>
      </c>
      <c r="C18" s="11">
        <v>1290</v>
      </c>
      <c r="D18" s="12"/>
      <c r="E18" s="10"/>
      <c r="F18" s="12"/>
      <c r="G18" s="12"/>
      <c r="I18" s="14"/>
      <c r="J18" s="15"/>
      <c r="K18" s="16"/>
    </row>
    <row r="19" spans="1:11" x14ac:dyDescent="0.3">
      <c r="A19" s="9" t="s">
        <v>8</v>
      </c>
      <c r="B19" s="10" t="s">
        <v>24</v>
      </c>
      <c r="C19" s="13">
        <v>940</v>
      </c>
      <c r="D19" s="10"/>
      <c r="E19" s="10"/>
      <c r="F19" s="10"/>
      <c r="G19" s="10"/>
      <c r="I19" s="14"/>
      <c r="J19" s="15"/>
      <c r="K19" s="16"/>
    </row>
    <row r="20" spans="1:11" x14ac:dyDescent="0.3">
      <c r="A20" s="9" t="s">
        <v>9</v>
      </c>
      <c r="B20" s="10" t="s">
        <v>25</v>
      </c>
      <c r="C20" s="13">
        <v>788</v>
      </c>
      <c r="D20" s="10"/>
      <c r="E20" s="10"/>
      <c r="F20" s="10"/>
      <c r="G20" s="10"/>
      <c r="I20" s="14"/>
      <c r="J20" s="15"/>
      <c r="K20" s="16"/>
    </row>
    <row r="21" spans="1:11" x14ac:dyDescent="0.3">
      <c r="A21" s="9" t="s">
        <v>9</v>
      </c>
      <c r="B21" s="10" t="s">
        <v>26</v>
      </c>
      <c r="C21" s="13">
        <v>788</v>
      </c>
      <c r="D21" s="10"/>
      <c r="E21" s="10"/>
      <c r="F21" s="10"/>
      <c r="G21" s="10"/>
      <c r="I21" s="14"/>
      <c r="J21" s="15"/>
      <c r="K21" s="16"/>
    </row>
    <row r="22" spans="1:11" x14ac:dyDescent="0.3">
      <c r="A22" s="9" t="s">
        <v>8</v>
      </c>
      <c r="B22" s="10" t="s">
        <v>27</v>
      </c>
      <c r="C22" s="13">
        <v>940</v>
      </c>
      <c r="D22" s="10"/>
      <c r="E22" s="10"/>
      <c r="F22" s="10"/>
      <c r="G22" s="10"/>
      <c r="I22" s="14"/>
      <c r="J22" s="15"/>
      <c r="K22" s="16"/>
    </row>
    <row r="23" spans="1:11" x14ac:dyDescent="0.3">
      <c r="A23" s="9" t="s">
        <v>5</v>
      </c>
      <c r="B23" s="10" t="s">
        <v>28</v>
      </c>
      <c r="C23" s="13">
        <v>1700</v>
      </c>
      <c r="D23" s="12">
        <f>C23*15%</f>
        <v>255</v>
      </c>
      <c r="E23" s="10">
        <v>3</v>
      </c>
      <c r="F23" s="12">
        <f>(C23/30)*E23</f>
        <v>170</v>
      </c>
      <c r="G23" s="12">
        <f>C23-D23-F23</f>
        <v>1275</v>
      </c>
      <c r="I23" s="14">
        <v>99</v>
      </c>
      <c r="J23" s="15" t="str">
        <f>IF(I23&gt;=$J$2,"Comissão OK","Sem Comissão")</f>
        <v>Sem Comissão</v>
      </c>
      <c r="K23" s="17">
        <f>IF(I23&gt;=$J$2,G23+$L$2,G23)</f>
        <v>1275</v>
      </c>
    </row>
    <row r="25" spans="1:11" x14ac:dyDescent="0.3">
      <c r="A25" s="9" t="s">
        <v>32</v>
      </c>
      <c r="B25" s="12">
        <f>SUM(C5:C23)</f>
        <v>22550</v>
      </c>
    </row>
    <row r="26" spans="1:11" x14ac:dyDescent="0.3">
      <c r="A26" s="9" t="s">
        <v>33</v>
      </c>
      <c r="B26" s="12">
        <f>AVERAGE(C5:C23)</f>
        <v>1186.8421052631579</v>
      </c>
    </row>
    <row r="29" spans="1:11" x14ac:dyDescent="0.3">
      <c r="D29" t="s">
        <v>40</v>
      </c>
    </row>
  </sheetData>
  <autoFilter ref="A4:G23" xr:uid="{00000000-0001-0000-0000-000000000000}"/>
  <conditionalFormatting sqref="J6:J23">
    <cfRule type="containsText" dxfId="0" priority="2" operator="containsText" text="sem">
      <formula>NOT(ISERROR(SEARCH("sem",J6)))</formula>
    </cfRule>
    <cfRule type="containsText" dxfId="1" priority="1" operator="containsText" text="ok">
      <formula>NOT(ISERROR(SEARCH("ok",J6)))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SJ Operário</dc:creator>
  <cp:lastModifiedBy>Evellin Alves</cp:lastModifiedBy>
  <dcterms:created xsi:type="dcterms:W3CDTF">2015-10-14T15:39:36Z</dcterms:created>
  <dcterms:modified xsi:type="dcterms:W3CDTF">2024-03-01T18:11:16Z</dcterms:modified>
</cp:coreProperties>
</file>