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IZLOPC-31\Downloads\documentos_actualizados\"/>
    </mc:Choice>
  </mc:AlternateContent>
  <xr:revisionPtr revIDLastSave="0" documentId="13_ncr:1_{79469B33-4CC3-47DA-AA3B-AF7A4AFC356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<sst xmlns="http://schemas.openxmlformats.org/spreadsheetml/2006/main" count="164" uniqueCount="129">
  <si>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</si>
  <si>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</si>
  <si>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</si>
  <si>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</si>
  <si>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</si>
  <si>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</si>
  <si>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</si>
  <si>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</si>
  <si>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</si>
  <si>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</si>
  <si>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</si>
  <si>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</si>
  <si>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</si>
  <si>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</si>
  <si>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</si>
  <si>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</si>
  <si>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</si>
  <si>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</si>
  <si>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</si>
  <si>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</si>
  <si>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</si>
  <si>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</si>
  <si>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</si>
  <si>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</si>
  <si>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</si>
  <si>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</si>
  <si>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</si>
  <si>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</si>
  <si>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</si>
  <si>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</si>
  <si>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</si>
  <si>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</si>
  <si>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</si>
  <si>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</si>
  <si>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</si>
  <si>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</si>
  <si>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</si>
  <si>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</si>
  <si>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</si>
  <si>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</si>
  <si>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</si>
  <si>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Casa Valor:</t>
  </si>
  <si>
    <t>Dirección:</t>
  </si>
  <si>
    <t>Terreno Valor: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</si>
  <si>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</si>
  <si>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</si>
  <si>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</si>
  <si>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</si>
  <si>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</si>
  <si>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</si>
  <si>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</si>
  <si>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</si>
  <si>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</si>
  <si>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</si>
  <si>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</si>
  <si>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</si>
  <si>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</si>
  <si>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</si>
  <si>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</si>
  <si>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</si>
  <si>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</si>
  <si>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</si>
  <si>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</si>
  <si>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</si>
  <si>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</si>
  <si>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</si>
  <si>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</si>
  <si>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</si>
  <si>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</si>
  <si>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</si>
  <si>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</si>
  <si>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</si>
  <si>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</si>
  <si>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</si>
  <si>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</si>
  <si>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</si>
  <si>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</si>
  <si>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</si>
  <si>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Vehículo Valor:</t>
  </si>
  <si>
    <t>Buró de Crédito:</t>
  </si>
  <si>
    <t>Policía Nacional antecedentes: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</si>
  <si>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</si>
  <si>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</si>
  <si>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</si>
  <si>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</si>
  <si>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</si>
  <si>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</si>
  <si>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</si>
  <si>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</si>
  <si>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</si>
  <si>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</si>
  <si>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</si>
  <si>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</si>
  <si>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</si>
  <si>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</si>
  <si>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</si>
  <si>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</si>
  <si>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</si>
  <si>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</si>
  <si>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</si>
  <si>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</si>
  <si>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</si>
  <si>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</si>
  <si>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</si>
  <si>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</si>
  <si>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</si>
  <si>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</si>
  <si>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</si>
  <si>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</si>
  <si>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</si>
  <si>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</si>
  <si>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</si>
  <si>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</si>
  <si>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</si>
  <si>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</si>
  <si>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</si>
  <si>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</si>
  <si>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</si>
  <si>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</si>
  <si>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</si>
  <si>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</si>
  <si>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</si>
  <si>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</si>
  <si>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</si>
  <si>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</si>
  <si>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</si>
  <si>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</si>
  <si>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27 de Diciembre del 2021</t>
  </si>
  <si>
    <t>Nombre del Garante.: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</si>
</sst>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7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9" borderId="16" xfId="0" applyFont="1" applyFill="1" applyBorder="1" applyAlignment="1">
      <alignment horizontal="left"/>
    </xf>
    <xf numFmtId="0" fontId="18" fillId="9" borderId="15" xfId="0" applyFont="1" applyFill="1" applyBorder="1" applyAlignment="1">
      <alignment horizontal="left"/>
    </xf>
    <xf numFmtId="170" fontId="18" fillId="9" borderId="18" xfId="0" applyNumberFormat="1" applyFont="1" applyFill="1" applyBorder="1" applyAlignment="1">
      <alignment horizontal="left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5" fillId="0" borderId="4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2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21" fillId="3" borderId="21" xfId="0" applyFont="1" applyFill="1" applyBorder="1" applyAlignment="1">
      <alignment horizontal="left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5" fillId="8" borderId="16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167" fontId="18" fillId="0" borderId="11" xfId="1" applyFont="1" applyFill="1" applyBorder="1" applyAlignment="1"/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89535</xdr:colOff>
      <xdr:row>1</xdr:row>
      <xdr:rowOff>161926</xdr:rowOff>
    </xdr:from>
    <xdr:to>
      <xdr:col>2</xdr:col>
      <xdr:colOff>28676</xdr:colOff>
      <xdr:row>3</xdr:row>
      <xdr:rowOff>108586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" y="323851"/>
          <a:ext cx="710666" cy="7372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showGridLines="0" topLeftCell="A10" workbookViewId="0">
      <selection activeCell="E36" sqref="E36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57"/>
      <c r="B1" s="61"/>
      <c r="C1" s="258"/>
      <c r="D1" s="258"/>
      <c r="E1" s="258"/>
    </row>
    <row r="2" spans="1:8" ht="21" customHeight="1">
      <c r="A2" s="257"/>
      <c r="B2" s="259" t="s">
        <v>123</v>
      </c>
      <c r="C2" s="260"/>
      <c r="D2" s="260"/>
      <c r="E2" s="260"/>
      <c r="F2" s="260"/>
    </row>
    <row r="3" spans="1:8" ht="15.6" customHeight="1">
      <c r="A3" s="257"/>
      <c r="B3" s="260"/>
      <c r="C3" s="260"/>
      <c r="D3" s="260"/>
      <c r="E3" s="260"/>
      <c r="F3" s="260"/>
    </row>
    <row r="4" spans="1:8" ht="15.6" customHeight="1">
      <c r="A4" s="257"/>
      <c r="B4" s="260"/>
      <c r="C4" s="260"/>
      <c r="D4" s="260"/>
      <c r="E4" s="260"/>
      <c r="F4" s="260"/>
    </row>
    <row r="5" spans="1:8" ht="15.6" customHeight="1">
      <c r="A5" s="257"/>
      <c r="B5" s="260"/>
      <c r="C5" s="260"/>
      <c r="D5" s="260"/>
      <c r="E5" s="260"/>
      <c r="F5" s="260"/>
    </row>
    <row r="6" spans="1:8">
      <c r="C6" s="63"/>
      <c r="D6" s="63"/>
      <c r="E6" s="63"/>
      <c r="F6" s="63"/>
    </row>
    <row r="8" spans="1:8" ht="15.75">
      <c r="B8" s="238" t="s">
        <v>48</v>
      </c>
      <c r="C8" s="238"/>
      <c r="D8" s="238"/>
      <c r="E8" s="238"/>
      <c r="F8" s="238"/>
      <c r="H8" s="63" t="s">
        <v>27</v>
      </c>
    </row>
    <row r="9" spans="1:8">
      <c r="H9" s="63" t="s">
        <v>28</v>
      </c>
    </row>
    <row r="10" spans="1:8">
      <c r="B10" s="119" t="s">
        <v>128</v>
      </c>
      <c r="C10" s="239"/>
      <c r="D10" s="239"/>
      <c r="E10" s="239"/>
      <c r="F10" s="240"/>
      <c r="H10" s="63" t="s">
        <v>29</v>
      </c>
    </row>
    <row r="11" spans="1:8">
      <c r="B11" s="120" t="s">
        <v>75</v>
      </c>
      <c r="C11" s="241"/>
      <c r="D11" s="241"/>
      <c r="E11" s="123" t="s">
        <v>76</v>
      </c>
      <c r="F11" s="116"/>
      <c r="H11" s="63" t="s">
        <v>30</v>
      </c>
    </row>
    <row r="12" spans="1:8" ht="15">
      <c r="B12" s="120" t="s">
        <v>31</v>
      </c>
      <c r="C12" s="114"/>
      <c r="D12" s="121" t="s">
        <v>32</v>
      </c>
      <c r="E12" s="115"/>
      <c r="F12" s="65"/>
      <c r="H12" s="63" t="s">
        <v>33</v>
      </c>
    </row>
    <row r="13" spans="1:8">
      <c r="B13" s="120" t="s">
        <v>34</v>
      </c>
      <c r="C13" s="117"/>
      <c r="D13" s="122" t="s">
        <v>35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2" t="s">
        <v>36</v>
      </c>
      <c r="C15" s="242"/>
      <c r="D15" s="242"/>
      <c r="E15" s="242"/>
      <c r="F15" s="242"/>
    </row>
    <row r="16" spans="1:8">
      <c r="B16" s="119" t="s">
        <v>77</v>
      </c>
      <c r="C16" s="239"/>
      <c r="D16" s="239"/>
      <c r="E16" s="239"/>
      <c r="F16" s="240"/>
    </row>
    <row r="17" spans="1:6" ht="14.25" customHeight="1">
      <c r="A17" s="73"/>
      <c r="B17" s="124" t="s">
        <v>75</v>
      </c>
      <c r="C17" s="126"/>
      <c r="D17" s="253" t="s">
        <v>31</v>
      </c>
      <c r="E17" s="253"/>
      <c r="F17" s="127"/>
    </row>
    <row r="18" spans="1:6" ht="12.75" customHeight="1">
      <c r="A18" s="73"/>
      <c r="B18" s="120" t="s">
        <v>34</v>
      </c>
      <c r="C18" s="117"/>
      <c r="D18" s="128" t="s">
        <v>32</v>
      </c>
      <c r="E18" s="254"/>
      <c r="F18" s="255"/>
    </row>
    <row r="19" spans="1:6">
      <c r="B19" s="68"/>
      <c r="C19" s="69"/>
      <c r="D19" s="70"/>
      <c r="E19" s="71"/>
      <c r="F19" s="72"/>
    </row>
    <row r="21" spans="1:6">
      <c r="B21" s="243" t="s">
        <v>37</v>
      </c>
      <c r="C21" s="243"/>
      <c r="D21" s="243"/>
      <c r="E21" s="243"/>
      <c r="F21" s="243"/>
    </row>
    <row r="22" spans="1:6">
      <c r="B22" s="129" t="s">
        <v>38</v>
      </c>
      <c r="C22" s="75"/>
      <c r="D22" s="75"/>
      <c r="E22" s="75"/>
      <c r="F22" s="76"/>
    </row>
    <row r="23" spans="1:6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3" t="s">
        <v>39</v>
      </c>
      <c r="C27" s="243"/>
      <c r="D27" s="243"/>
      <c r="E27" s="243"/>
      <c r="F27" s="243"/>
    </row>
    <row r="28" spans="1:6">
      <c r="B28" s="129" t="s">
        <v>38</v>
      </c>
      <c r="C28" s="77"/>
      <c r="D28" s="75"/>
      <c r="E28" s="75"/>
      <c r="F28" s="76"/>
    </row>
    <row r="29" spans="1:6">
      <c r="B29" s="247"/>
      <c r="C29" s="248"/>
      <c r="D29" s="248"/>
      <c r="E29" s="248"/>
      <c r="F29" s="249"/>
    </row>
    <row r="30" spans="1:6">
      <c r="B30" s="247"/>
      <c r="C30" s="248"/>
      <c r="D30" s="248"/>
      <c r="E30" s="248"/>
      <c r="F30" s="249"/>
    </row>
    <row r="31" spans="1:6">
      <c r="B31" s="247"/>
      <c r="C31" s="248"/>
      <c r="D31" s="248"/>
      <c r="E31" s="248"/>
      <c r="F31" s="249"/>
    </row>
    <row r="32" spans="1:6">
      <c r="B32" s="247"/>
      <c r="C32" s="248"/>
      <c r="D32" s="248"/>
      <c r="E32" s="248"/>
      <c r="F32" s="249"/>
    </row>
    <row r="33" spans="2:6">
      <c r="B33" s="250"/>
      <c r="C33" s="251"/>
      <c r="D33" s="251"/>
      <c r="E33" s="251"/>
      <c r="F33" s="252"/>
    </row>
    <row r="35" spans="2:6">
      <c r="B35" s="243" t="s">
        <v>40</v>
      </c>
      <c r="C35" s="243"/>
      <c r="D35" s="243"/>
      <c r="E35" s="243"/>
      <c r="F35" s="243"/>
    </row>
    <row r="36" spans="2:6">
      <c r="B36" s="78" t="s">
        <v>113</v>
      </c>
      <c r="C36" s="301"/>
      <c r="D36" s="77" t="s">
        <v>114</v>
      </c>
      <c r="E36" s="79"/>
      <c r="F36" s="80"/>
    </row>
    <row r="37" spans="2:6">
      <c r="B37" s="64" t="s">
        <v>41</v>
      </c>
      <c r="C37" s="81"/>
      <c r="D37" s="66" t="s">
        <v>42</v>
      </c>
      <c r="E37" s="82"/>
      <c r="F37" s="83"/>
    </row>
    <row r="38" spans="2:6">
      <c r="B38" s="64" t="s">
        <v>43</v>
      </c>
      <c r="C38" s="84"/>
      <c r="D38" s="66" t="s">
        <v>42</v>
      </c>
      <c r="E38" s="79"/>
      <c r="F38" s="85"/>
    </row>
    <row r="39" spans="2:6">
      <c r="B39" s="64" t="s">
        <v>78</v>
      </c>
      <c r="C39" s="86"/>
      <c r="D39" s="74" t="s">
        <v>44</v>
      </c>
      <c r="E39" s="79"/>
      <c r="F39" s="87"/>
    </row>
    <row r="40" spans="2:6">
      <c r="B40" s="64" t="s">
        <v>49</v>
      </c>
      <c r="C40" s="88"/>
      <c r="D40" s="74"/>
      <c r="E40" s="89"/>
      <c r="F40" s="90"/>
    </row>
    <row r="41" spans="2:6">
      <c r="B41" s="68" t="s">
        <v>115</v>
      </c>
      <c r="C41" s="88"/>
      <c r="D41" s="130" t="s">
        <v>116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3" t="s">
        <v>45</v>
      </c>
      <c r="C43" s="243"/>
      <c r="D43" s="243"/>
      <c r="E43" s="243"/>
      <c r="F43" s="243"/>
    </row>
    <row r="44" spans="2:6">
      <c r="B44" s="78" t="s">
        <v>79</v>
      </c>
      <c r="C44" s="75"/>
      <c r="D44" s="75"/>
      <c r="E44" s="77" t="s">
        <v>72</v>
      </c>
      <c r="F44" s="96"/>
    </row>
    <row r="45" spans="2:6">
      <c r="B45" s="64" t="s">
        <v>80</v>
      </c>
      <c r="C45" s="97"/>
      <c r="D45" s="74"/>
      <c r="E45" s="66" t="s">
        <v>73</v>
      </c>
      <c r="F45" s="98"/>
    </row>
    <row r="46" spans="2:6">
      <c r="B46" s="64" t="s">
        <v>46</v>
      </c>
      <c r="C46" s="99"/>
      <c r="D46" s="74"/>
      <c r="E46" s="66" t="s">
        <v>73</v>
      </c>
      <c r="F46" s="100"/>
    </row>
    <row r="47" spans="2:6">
      <c r="B47" s="64" t="s">
        <v>119</v>
      </c>
      <c r="C47" s="99"/>
      <c r="D47" s="74"/>
      <c r="E47" s="66" t="s">
        <v>73</v>
      </c>
      <c r="F47" s="100"/>
    </row>
    <row r="48" spans="2:6">
      <c r="B48" s="68" t="s">
        <v>120</v>
      </c>
      <c r="C48" s="69"/>
      <c r="D48" s="70"/>
      <c r="E48" s="101" t="s">
        <v>73</v>
      </c>
      <c r="F48" s="90"/>
    </row>
    <row r="50" spans="2:11">
      <c r="B50" s="243" t="s">
        <v>47</v>
      </c>
      <c r="C50" s="243"/>
      <c r="D50" s="243"/>
      <c r="E50" s="243"/>
      <c r="F50" s="243"/>
    </row>
    <row r="51" spans="2:11">
      <c r="B51" s="261"/>
      <c r="C51" s="262"/>
      <c r="D51" s="262"/>
      <c r="E51" s="262"/>
      <c r="F51" s="263"/>
    </row>
    <row r="52" spans="2:11">
      <c r="B52" s="247"/>
      <c r="C52" s="264"/>
      <c r="D52" s="264"/>
      <c r="E52" s="264"/>
      <c r="F52" s="265"/>
    </row>
    <row r="53" spans="2:11">
      <c r="B53" s="247"/>
      <c r="C53" s="264"/>
      <c r="D53" s="264"/>
      <c r="E53" s="264"/>
      <c r="F53" s="265"/>
    </row>
    <row r="54" spans="2:11">
      <c r="B54" s="247"/>
      <c r="C54" s="264"/>
      <c r="D54" s="264"/>
      <c r="E54" s="264"/>
      <c r="F54" s="265"/>
      <c r="K54" s="102"/>
    </row>
    <row r="55" spans="2:11">
      <c r="B55" s="247"/>
      <c r="C55" s="264"/>
      <c r="D55" s="264"/>
      <c r="E55" s="264"/>
      <c r="F55" s="265"/>
    </row>
    <row r="56" spans="2:11">
      <c r="B56" s="266"/>
      <c r="C56" s="264"/>
      <c r="D56" s="264"/>
      <c r="E56" s="264"/>
      <c r="F56" s="265"/>
    </row>
    <row r="57" spans="2:11">
      <c r="B57" s="266"/>
      <c r="C57" s="264"/>
      <c r="D57" s="264"/>
      <c r="E57" s="264"/>
      <c r="F57" s="265"/>
    </row>
    <row r="58" spans="2:11">
      <c r="B58" s="267"/>
      <c r="C58" s="268"/>
      <c r="D58" s="268"/>
      <c r="E58" s="268"/>
      <c r="F58" s="269"/>
    </row>
    <row r="59" spans="2:11">
      <c r="E59" s="256" t="s">
        <v>74</v>
      </c>
      <c r="F59" s="256"/>
    </row>
    <row r="61" spans="2:11">
      <c r="B61" s="244" t="s">
        <v>3</v>
      </c>
      <c r="C61" s="245"/>
      <c r="D61" s="245"/>
      <c r="E61" s="245"/>
      <c r="F61" s="246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6" t="s">
        <v>118</v>
      </c>
      <c r="D65" s="237"/>
      <c r="E65" s="236" t="s">
        <v>121</v>
      </c>
      <c r="F65" s="237"/>
    </row>
    <row r="66" spans="2:6">
      <c r="B66" s="133" t="s">
        <v>127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C10:F10"/>
    <mergeCell ref="C11:D11"/>
    <mergeCell ref="B15:F15"/>
    <mergeCell ref="C16:F16"/>
    <mergeCell ref="B21:F21"/>
    <mergeCell ref="B27:F27"/>
    <mergeCell ref="B35:F35"/>
    <mergeCell ref="B43:F43"/>
    <mergeCell ref="B50:F50"/>
    <mergeCell ref="B61:F61"/>
    <mergeCell ref="B23:F25"/>
    <mergeCell ref="B29:F33"/>
    <mergeCell ref="D17:E17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37" workbookViewId="0">
      <selection activeCell="B44" sqref="B44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124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59" t="s">
        <v>122</v>
      </c>
      <c r="D3" s="259"/>
      <c r="E3" s="259"/>
      <c r="F3" s="259"/>
      <c r="G3" s="134"/>
      <c r="I3" s="271"/>
      <c r="J3" s="271"/>
      <c r="K3" s="271"/>
      <c r="L3" s="271"/>
    </row>
    <row r="4" spans="1:12" ht="19.5" customHeight="1">
      <c r="A4" s="107"/>
      <c r="B4" s="183"/>
      <c r="C4" s="184" t="s">
        <v>125</v>
      </c>
      <c r="D4" s="184"/>
      <c r="E4" s="184"/>
      <c r="F4" s="184"/>
      <c r="G4" s="183"/>
      <c r="I4" s="271"/>
      <c r="J4" s="271"/>
      <c r="K4" s="271"/>
      <c r="L4" s="271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128</v>
      </c>
      <c r="C8" s="273"/>
      <c r="D8" s="273"/>
      <c r="E8" s="273"/>
      <c r="F8" s="274"/>
      <c r="G8" s="137"/>
    </row>
    <row r="9" spans="1:12" s="138" customFormat="1" ht="12.75">
      <c r="A9" s="64"/>
      <c r="B9" s="120" t="s">
        <v>26</v>
      </c>
      <c r="C9" s="272"/>
      <c r="D9" s="272"/>
      <c r="E9" s="192" t="s">
        <v>76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68</v>
      </c>
      <c r="J14" s="142" t="s">
        <v>59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58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60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61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/>
      <c r="D19" s="155"/>
      <c r="E19" s="156"/>
      <c r="F19" s="141"/>
      <c r="G19" s="73"/>
      <c r="I19" s="131" t="s">
        <v>62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64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63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51</v>
      </c>
      <c r="C23" s="161"/>
      <c r="D23" s="162">
        <v>1</v>
      </c>
      <c r="E23" s="156" t="s">
        <v>54</v>
      </c>
      <c r="F23" s="141"/>
      <c r="G23" s="73"/>
      <c r="I23" s="131" t="s">
        <v>65</v>
      </c>
      <c r="J23" s="142">
        <v>200</v>
      </c>
    </row>
    <row r="24" spans="1:10" ht="15.75">
      <c r="A24" s="107"/>
      <c r="B24" s="197" t="s">
        <v>52</v>
      </c>
      <c r="C24" s="163">
        <f>+C23*0.7</f>
        <v>0</v>
      </c>
      <c r="D24" s="164" t="e">
        <f>+C24/C23</f>
        <v>#DIV/0!</v>
      </c>
      <c r="E24" s="131" t="s">
        <v>57</v>
      </c>
      <c r="F24" s="149"/>
      <c r="G24" s="73"/>
      <c r="I24" s="131" t="s">
        <v>66</v>
      </c>
      <c r="J24" s="142">
        <v>100</v>
      </c>
    </row>
    <row r="25" spans="1:10">
      <c r="A25" s="107"/>
      <c r="B25" s="198" t="s">
        <v>53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67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69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70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71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49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75" t="s">
        <v>7</v>
      </c>
      <c r="C38" s="275"/>
      <c r="D38" s="275"/>
      <c r="E38" s="275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55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56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4" t="s">
        <v>3</v>
      </c>
      <c r="C46" s="245"/>
      <c r="D46" s="245"/>
      <c r="E46" s="245"/>
      <c r="F46" s="246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6" t="s">
        <v>2</v>
      </c>
      <c r="D50" s="237"/>
      <c r="E50" s="236" t="s">
        <v>121</v>
      </c>
      <c r="F50" s="237"/>
      <c r="G50" s="73"/>
    </row>
    <row r="51" spans="1:7" ht="12.75">
      <c r="A51" s="110"/>
      <c r="B51" s="159"/>
      <c r="C51" s="159"/>
      <c r="D51" s="159"/>
      <c r="E51" s="270" t="s">
        <v>0</v>
      </c>
      <c r="F51" s="270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C8:F8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31" workbookViewId="0">
      <selection activeCell="C41" sqref="C41:E41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15.4257812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124</v>
      </c>
      <c r="C2" s="259" t="s">
        <v>122</v>
      </c>
      <c r="D2" s="259"/>
      <c r="E2" s="259"/>
      <c r="F2" s="259"/>
      <c r="G2" s="205"/>
    </row>
    <row r="3" spans="1:14" ht="21.75" customHeight="1">
      <c r="A3" s="7"/>
      <c r="B3" s="207"/>
      <c r="C3" s="259"/>
      <c r="D3" s="259"/>
      <c r="E3" s="259"/>
      <c r="F3" s="259"/>
      <c r="G3" s="205"/>
    </row>
    <row r="4" spans="1:14" ht="21.75" customHeight="1">
      <c r="A4" s="7"/>
      <c r="B4" s="183"/>
      <c r="C4" s="184" t="s">
        <v>125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126</v>
      </c>
      <c r="C7" s="277"/>
      <c r="D7" s="278"/>
      <c r="E7" s="278"/>
      <c r="F7" s="279"/>
      <c r="G7" s="31"/>
    </row>
    <row r="8" spans="1:14" s="30" customFormat="1" ht="25.5">
      <c r="A8" s="37"/>
      <c r="B8" s="210" t="s">
        <v>26</v>
      </c>
      <c r="C8" s="280"/>
      <c r="D8" s="280"/>
      <c r="E8" s="220" t="s">
        <v>76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>
        <v>30</v>
      </c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-30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85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86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87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88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82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111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81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0" t="s">
        <v>84</v>
      </c>
      <c r="C30" s="291"/>
      <c r="D30" s="286"/>
      <c r="E30" s="287"/>
      <c r="F30" s="288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89"/>
      <c r="C34" s="289"/>
      <c r="D34" s="289"/>
      <c r="E34" s="289"/>
      <c r="F34" s="289"/>
      <c r="G34" s="6"/>
    </row>
    <row r="35" spans="1:7" ht="15.75" customHeight="1">
      <c r="A35" s="7"/>
      <c r="G35" s="6"/>
    </row>
    <row r="36" spans="1:7" ht="14.25" customHeight="1">
      <c r="A36" s="7"/>
      <c r="B36" s="281" t="s">
        <v>3</v>
      </c>
      <c r="C36" s="282"/>
      <c r="D36" s="282"/>
      <c r="E36" s="282"/>
      <c r="F36" s="283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50</v>
      </c>
      <c r="C40" s="284" t="s">
        <v>2</v>
      </c>
      <c r="D40" s="285"/>
      <c r="E40" s="284" t="s">
        <v>1</v>
      </c>
      <c r="F40" s="285"/>
      <c r="G40" s="6"/>
    </row>
    <row r="41" spans="1:7" ht="15.75" customHeight="1">
      <c r="A41" s="7"/>
      <c r="B41" s="229" t="s">
        <v>83</v>
      </c>
      <c r="C41" s="276">
        <f ca="1">TODAY()</f>
        <v>44578</v>
      </c>
      <c r="D41" s="276"/>
      <c r="E41" s="276"/>
      <c r="F41" s="50"/>
      <c r="G41" s="6"/>
    </row>
    <row r="42" spans="1:7" ht="12.75">
      <c r="A42" s="5"/>
      <c r="B42" s="4"/>
      <c r="C42" s="4"/>
      <c r="D42" s="4"/>
      <c r="E42" s="230" t="s">
        <v>89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workbookViewId="0">
      <selection activeCell="D19" sqref="D19:E19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293" t="s">
        <v>122</v>
      </c>
      <c r="E2" s="293"/>
      <c r="F2" s="293"/>
      <c r="G2" s="231"/>
    </row>
    <row r="3" spans="2:7" ht="12.6" customHeight="1">
      <c r="B3" s="231"/>
      <c r="C3" s="231"/>
      <c r="D3" s="293"/>
      <c r="E3" s="293"/>
      <c r="F3" s="293"/>
      <c r="G3" s="231"/>
    </row>
    <row r="4" spans="2:7">
      <c r="B4" s="231"/>
      <c r="C4" s="231"/>
      <c r="D4" s="293"/>
      <c r="E4" s="293"/>
      <c r="F4" s="293"/>
      <c r="G4" s="231"/>
    </row>
    <row r="6" spans="2:7">
      <c r="B6" t="s">
        <v>90</v>
      </c>
      <c r="C6" s="295">
        <f ca="1">TODAY()</f>
        <v>44578</v>
      </c>
      <c r="D6" s="295"/>
      <c r="E6" s="295"/>
    </row>
    <row r="9" spans="2:7">
      <c r="B9" t="s">
        <v>91</v>
      </c>
    </row>
    <row r="10" spans="2:7">
      <c r="B10" s="43">
        <f>+Liquidacion!D30</f>
        <v>0</v>
      </c>
    </row>
    <row r="11" spans="2:7">
      <c r="B11" t="s">
        <v>92</v>
      </c>
    </row>
    <row r="13" spans="2:7" ht="20.25" customHeight="1">
      <c r="B13" s="293" t="s">
        <v>93</v>
      </c>
      <c r="C13" s="293"/>
      <c r="D13" s="293"/>
      <c r="E13" s="293"/>
      <c r="F13" s="293"/>
      <c r="G13" s="293"/>
    </row>
    <row r="14" spans="2:7" ht="30.75" customHeight="1">
      <c r="B14" s="296" t="s">
        <v>94</v>
      </c>
      <c r="C14" s="296"/>
      <c r="D14" s="296"/>
      <c r="E14" s="296"/>
      <c r="F14" s="296"/>
      <c r="G14" s="296"/>
    </row>
    <row r="16" spans="2:7">
      <c r="B16" s="226" t="s">
        <v>95</v>
      </c>
      <c r="D16" s="43">
        <f>+Liquidacion!C7</f>
        <v>0</v>
      </c>
    </row>
    <row r="17" spans="2:7">
      <c r="B17" s="226" t="s">
        <v>96</v>
      </c>
      <c r="D17" s="297">
        <f>+Liquidacion!C8</f>
        <v>0</v>
      </c>
      <c r="E17" s="297"/>
    </row>
    <row r="18" spans="2:7" ht="27" customHeight="1">
      <c r="B18" s="232" t="s">
        <v>42</v>
      </c>
      <c r="D18" s="298"/>
      <c r="E18" s="298"/>
      <c r="F18" s="298"/>
      <c r="G18" s="298"/>
    </row>
    <row r="19" spans="2:7">
      <c r="B19" s="226" t="s">
        <v>97</v>
      </c>
      <c r="D19" s="297"/>
      <c r="E19" s="297"/>
    </row>
    <row r="21" spans="2:7">
      <c r="B21" s="299" t="s">
        <v>98</v>
      </c>
      <c r="C21" s="299"/>
      <c r="D21" s="299"/>
      <c r="E21" s="299"/>
      <c r="F21" s="299"/>
      <c r="G21" s="299"/>
    </row>
    <row r="23" spans="2:7">
      <c r="B23" s="226" t="s">
        <v>99</v>
      </c>
      <c r="D23" s="43"/>
    </row>
    <row r="24" spans="2:7">
      <c r="B24" s="226" t="s">
        <v>100</v>
      </c>
      <c r="D24" s="43"/>
    </row>
    <row r="25" spans="2:7">
      <c r="B25" s="226" t="s">
        <v>101</v>
      </c>
      <c r="D25" s="53"/>
    </row>
    <row r="26" spans="2:7">
      <c r="B26" s="226" t="s">
        <v>102</v>
      </c>
      <c r="D26" s="43"/>
    </row>
    <row r="28" spans="2:7">
      <c r="B28" s="300" t="s">
        <v>103</v>
      </c>
      <c r="C28" s="300"/>
      <c r="D28" s="300"/>
      <c r="E28" s="300"/>
      <c r="F28" s="300"/>
      <c r="G28" s="300"/>
    </row>
    <row r="29" spans="2:7">
      <c r="D29" s="54"/>
    </row>
    <row r="30" spans="2:7">
      <c r="B30" s="234" t="s">
        <v>86</v>
      </c>
      <c r="C30" s="234"/>
      <c r="D30" s="234"/>
      <c r="E30" s="54">
        <f>+Liquidacion!F20</f>
        <v>0</v>
      </c>
    </row>
    <row r="31" spans="2:7">
      <c r="B31" s="234" t="s">
        <v>104</v>
      </c>
      <c r="C31" s="234"/>
      <c r="D31" s="234"/>
      <c r="E31" s="56">
        <f>+Liquidacion!F28</f>
        <v>0</v>
      </c>
    </row>
    <row r="32" spans="2:7">
      <c r="B32" s="234" t="s">
        <v>105</v>
      </c>
      <c r="C32" s="234"/>
      <c r="D32" s="234"/>
      <c r="E32" s="56">
        <f>+Liquidacion!F25</f>
        <v>0</v>
      </c>
      <c r="F32" s="55"/>
    </row>
    <row r="33" spans="2:7">
      <c r="B33" s="234" t="s">
        <v>112</v>
      </c>
      <c r="C33" s="234"/>
      <c r="D33" s="234"/>
      <c r="E33" s="56">
        <f>+Liquidacion!F26</f>
        <v>0</v>
      </c>
      <c r="F33" s="58"/>
    </row>
    <row r="34" spans="2:7">
      <c r="B34" s="235" t="s">
        <v>106</v>
      </c>
      <c r="C34" s="235"/>
      <c r="D34" s="235"/>
      <c r="E34" s="233">
        <f>+E31+E32+E33</f>
        <v>0</v>
      </c>
      <c r="F34" s="30"/>
    </row>
    <row r="35" spans="2:7">
      <c r="B35" s="294">
        <f>IF(E35=0,0,"DIFERENCIA PAGA AL CONCESIONARIO")</f>
        <v>0</v>
      </c>
      <c r="C35" s="294"/>
      <c r="D35" s="294"/>
      <c r="E35" s="57">
        <f>IF(E34&lt;E30,E30-E34,0)</f>
        <v>0</v>
      </c>
    </row>
    <row r="37" spans="2:7">
      <c r="B37" t="s">
        <v>107</v>
      </c>
    </row>
    <row r="39" spans="2:7">
      <c r="B39" s="292" t="s">
        <v>117</v>
      </c>
      <c r="C39" s="292"/>
      <c r="D39" s="292"/>
      <c r="E39" s="292"/>
      <c r="F39" s="292"/>
      <c r="G39" s="292"/>
    </row>
    <row r="41" spans="2:7">
      <c r="B41" t="s">
        <v>108</v>
      </c>
    </row>
    <row r="44" spans="2:7">
      <c r="B44" s="43" t="s">
        <v>109</v>
      </c>
    </row>
    <row r="49" spans="2:2">
      <c r="B49" t="s">
        <v>110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GIZLOPC-31</cp:lastModifiedBy>
  <cp:lastPrinted>2021-12-27T22:24:10Z</cp:lastPrinted>
  <dcterms:created xsi:type="dcterms:W3CDTF">2020-02-25T03:23:20Z</dcterms:created>
  <dcterms:modified xsi:type="dcterms:W3CDTF">2022-01-17T14:32:07Z</dcterms:modified>
</cp:coreProperties>
</file>