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summaries\"/>
    </mc:Choice>
  </mc:AlternateContent>
  <xr:revisionPtr revIDLastSave="0" documentId="8_{E28A75FC-5A03-4421-8E85-3D58461AB17B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U9" i="2" l="1"/>
  <c r="U10" i="2"/>
  <c r="U11" i="2"/>
  <c r="U12" i="2"/>
  <c r="U13" i="2"/>
  <c r="U8" i="2"/>
  <c r="U3" i="2"/>
  <c r="U4" i="2"/>
  <c r="U5" i="2"/>
  <c r="U6" i="2"/>
  <c r="U7" i="2"/>
  <c r="U2" i="2"/>
  <c r="O9" i="1"/>
  <c r="O10" i="1"/>
  <c r="O11" i="1"/>
  <c r="O12" i="1"/>
  <c r="O13" i="1"/>
  <c r="O8" i="1"/>
  <c r="O3" i="1"/>
  <c r="O4" i="1"/>
  <c r="O5" i="1"/>
  <c r="O6" i="1"/>
  <c r="O7" i="1"/>
  <c r="O2" i="1"/>
  <c r="N8" i="1"/>
  <c r="N9" i="1"/>
  <c r="N10" i="1"/>
  <c r="N11" i="1"/>
  <c r="N12" i="1"/>
  <c r="N13" i="1"/>
  <c r="N7" i="1"/>
  <c r="N6" i="1"/>
  <c r="N5" i="1"/>
  <c r="N4" i="1"/>
  <c r="N3" i="1"/>
  <c r="N2" i="1"/>
  <c r="M8" i="1"/>
  <c r="M9" i="1"/>
  <c r="M10" i="1"/>
  <c r="M11" i="1"/>
  <c r="M12" i="1"/>
  <c r="M13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<sst xmlns="http://schemas.openxmlformats.org/spreadsheetml/2006/main" count="70" uniqueCount="50">
  <si>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</si>
  <si>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</si>
  <si>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</si>
  <si>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</si>
  <si>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</si>
  <si>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</si>
  <si>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</si>
  <si>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</si>
  <si>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</si>
  <si>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</si>
  <si>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sa_el_high_year_bio_fc.xlsx</t>
  </si>
  <si>
    <t>sa_el_high_year_bio.xlsx</t>
  </si>
  <si>
    <t>sa_el_high_year_fc.xlsx</t>
  </si>
  <si>
    <t>sa_el_high_2050_year_bio_fc.xlsx</t>
  </si>
  <si>
    <t>sa_el_high_2050_year_bio.xlsx</t>
  </si>
  <si>
    <t>sa_el_high_2050_year_fc.xlsx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</si>
  <si>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</si>
  <si>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</si>
  <si>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</si>
  <si>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</si>
  <si>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</si>
  <si>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</si>
  <si>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</si>
  <si>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</si>
  <si>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</si>
  <si>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</si>
  <si>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</si>
  <si>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</si>
  <si>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</si>
  <si>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</si>
  <si>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</si>
  <si>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</si>
  <si>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</si>
  <si>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sa_el_low_year_bio_fc.xlsx</t>
  </si>
  <si>
    <t>sa_el_low_year_bio.xlsx</t>
  </si>
  <si>
    <t>sa_el_low_year_fc.xlsx</t>
  </si>
  <si>
    <t>sa_el_low_2050_year_bio_fc.xlsx</t>
  </si>
  <si>
    <t>sa_el_low_2050_year_bio.xlsx</t>
  </si>
  <si>
    <t>sa_el_low_2050_year_fc.xlsx</t>
  </si>
  <si>
    <t>year_bio_fc.xlsx</t>
  </si>
  <si>
    <t>year_bio.xlsx</t>
  </si>
  <si>
    <t>year_fc.xlsx</t>
  </si>
  <si>
    <t xml:space="preserve">Base </t>
  </si>
  <si>
    <t>d_Cost</t>
  </si>
  <si>
    <t>d_emissions</t>
  </si>
  <si>
    <t>2050_year_bio_fc.xlsx</t>
  </si>
  <si>
    <t>2050_year_bio.xlsx</t>
  </si>
  <si>
    <t>2050_year_fc.xlsx</t>
  </si>
  <si>
    <t>d_sg</t>
  </si>
  <si>
    <t>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</si>
</sst>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165" fontId="0" fillId="3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pane ySplit="1" topLeftCell="A2" activePane="bottomLeft" state="frozen"/>
      <selection pane="bottomLeft" activeCell="F7" sqref="F7"/>
    </sheetView>
  </sheetViews>
  <sheetFormatPr defaultRowHeight="14.25" x14ac:dyDescent="0.45"/>
  <cols>
    <col min="2" max="2" width="23.3984375" customWidth="1"/>
    <col min="14" max="14" width="11.796875" customWidth="1"/>
  </cols>
  <sheetData>
    <row r="1" spans="1:1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4" t="s">
        <v>43</v>
      </c>
      <c r="N1" s="4" t="s">
        <v>44</v>
      </c>
      <c r="O1" s="4" t="s">
        <v>48</v>
      </c>
    </row>
    <row r="2" spans="1:15" x14ac:dyDescent="0.45">
      <c r="A2" s="1">
        <v>1</v>
      </c>
      <c r="B2" s="6" t="s">
        <v>10</v>
      </c>
      <c r="C2" s="6">
        <v>195667.25715384781</v>
      </c>
      <c r="D2" s="6">
        <v>20474856.103413671</v>
      </c>
      <c r="E2" s="9">
        <v>0.5142202936462601</v>
      </c>
      <c r="F2" s="6">
        <v>0</v>
      </c>
      <c r="G2" s="6">
        <v>1.1680080744110199</v>
      </c>
      <c r="H2" s="6">
        <v>3.3894292237442918</v>
      </c>
      <c r="I2" s="6">
        <v>3.9288034246575218E-2</v>
      </c>
      <c r="J2" s="6">
        <v>89644.943883719025</v>
      </c>
      <c r="K2" s="6">
        <v>28112.834987927741</v>
      </c>
      <c r="L2" s="6"/>
      <c r="M2" s="7">
        <f>C2/$C$16-1</f>
        <v>0</v>
      </c>
      <c r="N2" s="7">
        <f>D2/$D$16-1</f>
        <v>0</v>
      </c>
      <c r="O2" s="9">
        <f>E2-$E16</f>
        <v>0</v>
      </c>
    </row>
    <row r="3" spans="1:15" x14ac:dyDescent="0.45">
      <c r="A3" s="1">
        <v>2</v>
      </c>
      <c r="B3" s="6" t="s">
        <v>11</v>
      </c>
      <c r="C3" s="6">
        <v>195607.2622765452</v>
      </c>
      <c r="D3" s="6">
        <v>20484380.813234299</v>
      </c>
      <c r="E3" s="9">
        <v>0.51335548721946977</v>
      </c>
      <c r="F3" s="6">
        <v>0</v>
      </c>
      <c r="G3" s="6">
        <v>1.1680080744110199</v>
      </c>
      <c r="H3" s="6">
        <v>3.3894292237442918</v>
      </c>
      <c r="I3" s="6">
        <v>3.9288034246575218E-2</v>
      </c>
      <c r="J3" s="6">
        <v>89771.091141048324</v>
      </c>
      <c r="K3" s="6">
        <v>28002.4797916387</v>
      </c>
      <c r="L3" s="6"/>
      <c r="M3" s="7">
        <f>C3/$C$17-1</f>
        <v>0</v>
      </c>
      <c r="N3" s="7">
        <f>D3/$D$17-1</f>
        <v>0</v>
      </c>
      <c r="O3" s="9">
        <f t="shared" ref="O3:O13" si="0">E3-$E17</f>
        <v>0</v>
      </c>
    </row>
    <row r="4" spans="1:15" x14ac:dyDescent="0.45">
      <c r="A4" s="1">
        <v>3</v>
      </c>
      <c r="B4" s="6" t="s">
        <v>12</v>
      </c>
      <c r="C4" s="6">
        <v>208979.73372408291</v>
      </c>
      <c r="D4" s="6">
        <v>30833373.801170871</v>
      </c>
      <c r="E4" s="9">
        <v>4.967136458247888E-2</v>
      </c>
      <c r="F4" s="6">
        <v>0</v>
      </c>
      <c r="G4" s="6">
        <v>1.1680080744110199</v>
      </c>
      <c r="H4" s="6">
        <v>3.3894292237442918</v>
      </c>
      <c r="I4" s="6">
        <v>3.9288034246575218E-2</v>
      </c>
      <c r="J4" s="6">
        <v>144346.7057980836</v>
      </c>
      <c r="K4" s="6">
        <v>50112.992877498633</v>
      </c>
      <c r="L4" s="6"/>
      <c r="M4" s="7">
        <f>C4/$C$18-1</f>
        <v>0</v>
      </c>
      <c r="N4" s="7">
        <f>D4/$D$18-1</f>
        <v>0</v>
      </c>
      <c r="O4" s="9">
        <f t="shared" si="0"/>
        <v>0</v>
      </c>
    </row>
    <row r="5" spans="1:15" x14ac:dyDescent="0.45">
      <c r="A5" s="1">
        <v>4</v>
      </c>
      <c r="B5" s="5" t="s">
        <v>13</v>
      </c>
      <c r="C5" s="5">
        <v>181429.4665011605</v>
      </c>
      <c r="D5" s="5">
        <v>5075912.5344182774</v>
      </c>
      <c r="E5" s="10">
        <v>0.73870013153578695</v>
      </c>
      <c r="F5" s="5">
        <v>7297</v>
      </c>
      <c r="G5" s="5">
        <v>1.1680080744110199</v>
      </c>
      <c r="H5" s="5">
        <v>3.3894292237442918</v>
      </c>
      <c r="I5" s="5">
        <v>5.8932051369862688E-2</v>
      </c>
      <c r="J5" s="5">
        <v>31707.184145684059</v>
      </c>
      <c r="K5" s="5">
        <v>48735.778819629573</v>
      </c>
      <c r="L5" s="5"/>
      <c r="M5" s="8">
        <f>C5/$C$19-1</f>
        <v>-1.5488956062983172E-2</v>
      </c>
      <c r="N5" s="8">
        <f>D5/$D$19-1</f>
        <v>-0.40526723072162585</v>
      </c>
      <c r="O5" s="10">
        <f t="shared" si="0"/>
        <v>3.3422255076954732E-3</v>
      </c>
    </row>
    <row r="6" spans="1:15" x14ac:dyDescent="0.45">
      <c r="A6" s="1">
        <v>5</v>
      </c>
      <c r="B6" s="5" t="s">
        <v>14</v>
      </c>
      <c r="C6" s="5">
        <v>197326.7097435614</v>
      </c>
      <c r="D6" s="5">
        <v>16358447.26378677</v>
      </c>
      <c r="E6" s="10">
        <v>0.54290503622572472</v>
      </c>
      <c r="F6" s="5">
        <v>0</v>
      </c>
      <c r="G6" s="5">
        <v>1.1680080744110199</v>
      </c>
      <c r="H6" s="5">
        <v>3.3894292237442918</v>
      </c>
      <c r="I6" s="5">
        <v>5.8932051369862688E-2</v>
      </c>
      <c r="J6" s="5">
        <v>72923.300670841592</v>
      </c>
      <c r="K6" s="5">
        <v>47365.753095567779</v>
      </c>
      <c r="L6" s="5"/>
      <c r="M6" s="8">
        <f>C6/$C$20-1</f>
        <v>2.8287236441656871E-2</v>
      </c>
      <c r="N6" s="8">
        <f>D6/$D$20-1</f>
        <v>-0.17023572111548735</v>
      </c>
      <c r="O6" s="10">
        <f t="shared" si="0"/>
        <v>1.8373835686006368E-3</v>
      </c>
    </row>
    <row r="7" spans="1:15" x14ac:dyDescent="0.45">
      <c r="A7" s="1">
        <v>6</v>
      </c>
      <c r="B7" s="5" t="s">
        <v>15</v>
      </c>
      <c r="C7" s="5">
        <v>181384.5638468914</v>
      </c>
      <c r="D7" s="5">
        <v>5075449.3901016666</v>
      </c>
      <c r="E7" s="10">
        <v>0.73863985815663369</v>
      </c>
      <c r="F7" s="5">
        <v>7301</v>
      </c>
      <c r="G7" s="5">
        <v>1.1680080744110199</v>
      </c>
      <c r="H7" s="5">
        <v>3.3894292237442918</v>
      </c>
      <c r="I7" s="5">
        <v>5.8932051369862688E-2</v>
      </c>
      <c r="J7" s="5">
        <v>31751.35580114726</v>
      </c>
      <c r="K7" s="5">
        <v>48650.57070997476</v>
      </c>
      <c r="L7" s="5"/>
      <c r="M7" s="8">
        <f>C7/$C$21-1</f>
        <v>-1.5732616367356789E-2</v>
      </c>
      <c r="N7" s="8">
        <f>D7/$D$21-1</f>
        <v>-0.40532149625518765</v>
      </c>
      <c r="O7" s="10">
        <f t="shared" si="0"/>
        <v>3.2819521285422093E-3</v>
      </c>
    </row>
    <row r="8" spans="1:15" x14ac:dyDescent="0.45">
      <c r="A8" s="1">
        <v>7</v>
      </c>
      <c r="B8" s="6" t="s">
        <v>33</v>
      </c>
      <c r="C8" s="6">
        <v>141613.35164523029</v>
      </c>
      <c r="D8" s="6">
        <v>33986549.448172249</v>
      </c>
      <c r="E8" s="9">
        <v>4.997268259961455E-2</v>
      </c>
      <c r="F8" s="6">
        <v>0</v>
      </c>
      <c r="G8" s="6">
        <v>1.1680080744110199</v>
      </c>
      <c r="H8" s="6">
        <v>3.3894292237442918</v>
      </c>
      <c r="I8" s="6">
        <v>1.9644017123287609E-2</v>
      </c>
      <c r="J8" s="6">
        <v>123206.8455630314</v>
      </c>
      <c r="K8" s="6">
        <v>3886.4710336982589</v>
      </c>
      <c r="L8" s="6"/>
      <c r="M8" s="7">
        <f>C8/$C$16-1</f>
        <v>-0.27625422002065692</v>
      </c>
      <c r="N8" s="7">
        <f>D8/$D$16-1</f>
        <v>0.65991640070700375</v>
      </c>
      <c r="O8" s="9">
        <f>E8-$E16</f>
        <v>-0.46424761104664553</v>
      </c>
    </row>
    <row r="9" spans="1:15" x14ac:dyDescent="0.45">
      <c r="A9" s="1">
        <v>8</v>
      </c>
      <c r="B9" s="6" t="s">
        <v>34</v>
      </c>
      <c r="C9" s="6">
        <v>141208.27511630391</v>
      </c>
      <c r="D9" s="6">
        <v>33986435.325692602</v>
      </c>
      <c r="E9" s="9">
        <v>4.997268259961396E-2</v>
      </c>
      <c r="F9" s="6">
        <v>0</v>
      </c>
      <c r="G9" s="6">
        <v>1.1680080744110199</v>
      </c>
      <c r="H9" s="6">
        <v>3.3894292237442918</v>
      </c>
      <c r="I9" s="6">
        <v>1.9644017123287609E-2</v>
      </c>
      <c r="J9" s="6">
        <v>123206.8455630314</v>
      </c>
      <c r="K9" s="6">
        <v>3481.3945047718321</v>
      </c>
      <c r="L9" s="6"/>
      <c r="M9" s="7">
        <f>C9/$C$17-1</f>
        <v>-0.27810310582095465</v>
      </c>
      <c r="N9" s="7">
        <f>D9/$D$17-1</f>
        <v>0.65913901111109285</v>
      </c>
      <c r="O9" s="9">
        <f t="shared" ref="O9:O13" si="1">E9-$E17</f>
        <v>-0.46338280461985581</v>
      </c>
    </row>
    <row r="10" spans="1:15" x14ac:dyDescent="0.45">
      <c r="A10" s="1">
        <v>9</v>
      </c>
      <c r="B10" s="6" t="s">
        <v>35</v>
      </c>
      <c r="C10" s="6">
        <v>141752.52626474859</v>
      </c>
      <c r="D10" s="6">
        <v>33985908.354518287</v>
      </c>
      <c r="E10" s="9">
        <v>4.9972682599614432E-2</v>
      </c>
      <c r="F10" s="6">
        <v>0</v>
      </c>
      <c r="G10" s="6">
        <v>1.1680080744110199</v>
      </c>
      <c r="H10" s="6">
        <v>3.3894292237442918</v>
      </c>
      <c r="I10" s="6">
        <v>1.9644017123287609E-2</v>
      </c>
      <c r="J10" s="6">
        <v>123206.8455630314</v>
      </c>
      <c r="K10" s="6">
        <v>4025.6456532165489</v>
      </c>
      <c r="L10" s="6"/>
      <c r="M10" s="7">
        <f>C10/$C$18-1</f>
        <v>-0.3216924735299681</v>
      </c>
      <c r="N10" s="7">
        <f>D10/$D$18-1</f>
        <v>0.10224422969982294</v>
      </c>
      <c r="O10" s="9">
        <f t="shared" si="1"/>
        <v>3.0131801713555173E-4</v>
      </c>
    </row>
    <row r="11" spans="1:15" x14ac:dyDescent="0.45">
      <c r="A11" s="1">
        <v>10</v>
      </c>
      <c r="B11" s="5" t="s">
        <v>36</v>
      </c>
      <c r="C11" s="5">
        <v>139230.27979517821</v>
      </c>
      <c r="D11" s="5">
        <v>33986240.664629973</v>
      </c>
      <c r="E11" s="10">
        <v>4.9972682599614203E-2</v>
      </c>
      <c r="F11" s="5">
        <v>0</v>
      </c>
      <c r="G11" s="5">
        <v>1.1680080744110199</v>
      </c>
      <c r="H11" s="5">
        <v>3.3894292237442918</v>
      </c>
      <c r="I11" s="5">
        <v>1.9644017123287609E-2</v>
      </c>
      <c r="J11" s="5">
        <v>123206.8455630314</v>
      </c>
      <c r="K11" s="5">
        <v>3287.537865637305</v>
      </c>
      <c r="L11" s="5"/>
      <c r="M11" s="8">
        <f>C11/$C$19-1</f>
        <v>-0.24447913146502542</v>
      </c>
      <c r="N11" s="8">
        <f>D11/$D$19-1</f>
        <v>2.9820881251952356</v>
      </c>
      <c r="O11" s="10">
        <f t="shared" si="1"/>
        <v>-0.6853852234284773</v>
      </c>
    </row>
    <row r="12" spans="1:15" x14ac:dyDescent="0.45">
      <c r="A12" s="1">
        <v>11</v>
      </c>
      <c r="B12" s="5" t="s">
        <v>37</v>
      </c>
      <c r="C12" s="5">
        <v>139003.6832803193</v>
      </c>
      <c r="D12" s="5">
        <v>33986752.786900699</v>
      </c>
      <c r="E12" s="10">
        <v>4.9972682599615029E-2</v>
      </c>
      <c r="F12" s="5">
        <v>0</v>
      </c>
      <c r="G12" s="5">
        <v>1.1680080744110199</v>
      </c>
      <c r="H12" s="5">
        <v>3.3894292237442918</v>
      </c>
      <c r="I12" s="5">
        <v>1.9644017123287609E-2</v>
      </c>
      <c r="J12" s="5">
        <v>123206.8455630314</v>
      </c>
      <c r="K12" s="5">
        <v>3060.9413507783388</v>
      </c>
      <c r="L12" s="5"/>
      <c r="M12" s="8">
        <f>C12/$C$20-1</f>
        <v>-0.27563930133287617</v>
      </c>
      <c r="N12" s="8">
        <f>D12/$D$20-1</f>
        <v>0.7239407239022202</v>
      </c>
      <c r="O12" s="10">
        <f t="shared" si="1"/>
        <v>-0.49109497005750907</v>
      </c>
    </row>
    <row r="13" spans="1:15" x14ac:dyDescent="0.45">
      <c r="A13" s="1">
        <v>12</v>
      </c>
      <c r="B13" s="5" t="s">
        <v>38</v>
      </c>
      <c r="C13" s="5">
        <v>139014.95753358511</v>
      </c>
      <c r="D13" s="5">
        <v>33987694.47373791</v>
      </c>
      <c r="E13" s="10">
        <v>4.9972682599614307E-2</v>
      </c>
      <c r="F13" s="5">
        <v>0</v>
      </c>
      <c r="G13" s="5">
        <v>1.1680080744110199</v>
      </c>
      <c r="H13" s="5">
        <v>3.3894292237442918</v>
      </c>
      <c r="I13" s="5">
        <v>1.9644017123287609E-2</v>
      </c>
      <c r="J13" s="5">
        <v>123206.8455630314</v>
      </c>
      <c r="K13" s="5">
        <v>3072.2156040441432</v>
      </c>
      <c r="L13" s="5"/>
      <c r="M13" s="8">
        <f>C13/$C$21-1</f>
        <v>-0.24564755878078648</v>
      </c>
      <c r="N13" s="8">
        <f>D13/$D$21-1</f>
        <v>2.9822584645994121</v>
      </c>
      <c r="O13" s="10">
        <f t="shared" si="1"/>
        <v>-0.68538522342847719</v>
      </c>
    </row>
    <row r="15" spans="1:15" x14ac:dyDescent="0.45">
      <c r="A15" s="2" t="s">
        <v>42</v>
      </c>
    </row>
    <row r="16" spans="1:15" x14ac:dyDescent="0.45">
      <c r="A16" s="3">
        <v>1</v>
      </c>
      <c r="B16" s="6" t="s">
        <v>39</v>
      </c>
      <c r="C16" s="6">
        <v>195667.25715384781</v>
      </c>
      <c r="D16" s="6">
        <v>20474856.103413671</v>
      </c>
      <c r="E16" s="6">
        <v>0.5142202936462601</v>
      </c>
      <c r="F16" s="6">
        <v>0</v>
      </c>
      <c r="G16" s="6">
        <v>1.1680080744110199</v>
      </c>
      <c r="H16" s="6">
        <v>3.3894292237442918</v>
      </c>
      <c r="I16" s="6">
        <v>3.9288034246575218E-2</v>
      </c>
      <c r="J16" s="6">
        <v>89644.943883719025</v>
      </c>
      <c r="K16" s="6">
        <v>28112.834987927741</v>
      </c>
      <c r="L16" s="6"/>
      <c r="M16" s="6"/>
      <c r="N16" s="6"/>
      <c r="O16" s="6"/>
    </row>
    <row r="17" spans="1:15" x14ac:dyDescent="0.45">
      <c r="A17" s="3">
        <v>2</v>
      </c>
      <c r="B17" s="6" t="s">
        <v>40</v>
      </c>
      <c r="C17" s="6">
        <v>195607.2622765452</v>
      </c>
      <c r="D17" s="6">
        <v>20484380.813234299</v>
      </c>
      <c r="E17" s="6">
        <v>0.51335548721946977</v>
      </c>
      <c r="F17" s="6">
        <v>0</v>
      </c>
      <c r="G17" s="6">
        <v>1.1680080744110199</v>
      </c>
      <c r="H17" s="6">
        <v>3.3894292237442918</v>
      </c>
      <c r="I17" s="6">
        <v>3.9288034246575218E-2</v>
      </c>
      <c r="J17" s="6">
        <v>89771.091141048324</v>
      </c>
      <c r="K17" s="6">
        <v>28002.4797916387</v>
      </c>
      <c r="L17" s="6"/>
      <c r="M17" s="6"/>
      <c r="N17" s="6"/>
      <c r="O17" s="6"/>
    </row>
    <row r="18" spans="1:15" x14ac:dyDescent="0.45">
      <c r="A18" s="3">
        <v>3</v>
      </c>
      <c r="B18" s="6" t="s">
        <v>41</v>
      </c>
      <c r="C18" s="6">
        <v>208979.73372408291</v>
      </c>
      <c r="D18" s="6">
        <v>30833373.801170871</v>
      </c>
      <c r="E18" s="6">
        <v>4.967136458247888E-2</v>
      </c>
      <c r="F18" s="6">
        <v>0</v>
      </c>
      <c r="G18" s="6">
        <v>1.1680080744110199</v>
      </c>
      <c r="H18" s="6">
        <v>3.3894292237442918</v>
      </c>
      <c r="I18" s="6">
        <v>3.9288034246575218E-2</v>
      </c>
      <c r="J18" s="6">
        <v>144346.7057980836</v>
      </c>
      <c r="K18" s="6">
        <v>50112.992877498633</v>
      </c>
      <c r="L18" s="6"/>
      <c r="M18" s="6"/>
      <c r="N18" s="6"/>
      <c r="O18" s="6"/>
    </row>
    <row r="19" spans="1:15" x14ac:dyDescent="0.45">
      <c r="A19" s="3">
        <v>4</v>
      </c>
      <c r="B19" s="5" t="s">
        <v>45</v>
      </c>
      <c r="C19" s="5">
        <v>184283.83065733011</v>
      </c>
      <c r="D19" s="5">
        <v>8534778.6377690174</v>
      </c>
      <c r="E19" s="5">
        <v>0.73535790602809148</v>
      </c>
      <c r="F19" s="5">
        <v>7344</v>
      </c>
      <c r="G19" s="5">
        <v>1.1680080744110199</v>
      </c>
      <c r="H19" s="5">
        <v>3.3894292237442918</v>
      </c>
      <c r="I19" s="5">
        <v>3.9288034246575218E-2</v>
      </c>
      <c r="J19" s="5">
        <v>57201.090311754037</v>
      </c>
      <c r="K19" s="5">
        <v>26287.009344850088</v>
      </c>
      <c r="L19" s="5"/>
      <c r="M19" s="5"/>
      <c r="N19" s="5"/>
      <c r="O19" s="5"/>
    </row>
    <row r="20" spans="1:15" x14ac:dyDescent="0.45">
      <c r="A20" s="3">
        <v>5</v>
      </c>
      <c r="B20" s="5" t="s">
        <v>46</v>
      </c>
      <c r="C20" s="5">
        <v>191898.4333855994</v>
      </c>
      <c r="D20" s="5">
        <v>19714571.571794011</v>
      </c>
      <c r="E20" s="5">
        <v>0.54106765265712409</v>
      </c>
      <c r="F20" s="5">
        <v>0</v>
      </c>
      <c r="G20" s="5">
        <v>1.1680080744110199</v>
      </c>
      <c r="H20" s="5">
        <v>3.3894292237442918</v>
      </c>
      <c r="I20" s="5">
        <v>3.9288034246575218E-2</v>
      </c>
      <c r="J20" s="5">
        <v>90243.847627502371</v>
      </c>
      <c r="K20" s="5">
        <v>24687.239872573729</v>
      </c>
      <c r="L20" s="5"/>
      <c r="M20" s="5"/>
      <c r="N20" s="5"/>
      <c r="O20" s="5"/>
    </row>
    <row r="21" spans="1:15" x14ac:dyDescent="0.45">
      <c r="A21" s="3">
        <v>6</v>
      </c>
      <c r="B21" s="5" t="s">
        <v>47</v>
      </c>
      <c r="C21" s="5">
        <v>184283.83065733011</v>
      </c>
      <c r="D21" s="5">
        <v>8534778.6377690174</v>
      </c>
      <c r="E21" s="5">
        <v>0.73535790602809148</v>
      </c>
      <c r="F21" s="5">
        <v>7344</v>
      </c>
      <c r="G21" s="5">
        <v>1.1680080744110199</v>
      </c>
      <c r="H21" s="5">
        <v>3.3894292237442918</v>
      </c>
      <c r="I21" s="5">
        <v>3.9288034246575218E-2</v>
      </c>
      <c r="J21" s="5">
        <v>57201.090311754037</v>
      </c>
      <c r="K21" s="5">
        <v>26287.009344850088</v>
      </c>
      <c r="L21" s="5"/>
      <c r="M21" s="5"/>
      <c r="N21" s="5"/>
      <c r="O2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"/>
  <sheetViews>
    <sheetView tabSelected="1" topLeftCell="D1" workbookViewId="0">
      <pane ySplit="1" topLeftCell="A2" activePane="bottomLeft" state="frozen"/>
      <selection pane="bottomLeft" activeCell="U7" sqref="U7"/>
    </sheetView>
  </sheetViews>
  <sheetFormatPr defaultRowHeight="14.25" x14ac:dyDescent="0.45"/>
  <cols>
    <col min="2" max="2" width="27.3984375" customWidth="1"/>
    <col min="21" max="21" width="11.59765625" bestFit="1" customWidth="1"/>
  </cols>
  <sheetData>
    <row r="1" spans="1:21" x14ac:dyDescent="0.45">
      <c r="B1" s="1" t="s">
        <v>0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/>
      <c r="U1" s="1" t="s">
        <v>49</v>
      </c>
    </row>
    <row r="2" spans="1:21" x14ac:dyDescent="0.45">
      <c r="A2" s="1">
        <v>1</v>
      </c>
      <c r="B2" s="6" t="s">
        <v>10</v>
      </c>
      <c r="C2" s="6">
        <v>902809.20904742589</v>
      </c>
      <c r="D2" s="6">
        <v>62785.686899999913</v>
      </c>
      <c r="E2" s="6">
        <v>0</v>
      </c>
      <c r="F2" s="6">
        <v>260314.2934223171</v>
      </c>
      <c r="G2" s="6">
        <v>582854.08494094445</v>
      </c>
      <c r="H2" s="6">
        <v>5.0359251206954873E-12</v>
      </c>
      <c r="I2" s="6">
        <v>0</v>
      </c>
      <c r="J2" s="6">
        <v>62897.124321950927</v>
      </c>
      <c r="K2" s="6">
        <v>59752.268105853123</v>
      </c>
      <c r="L2" s="6">
        <v>1054488.44582002</v>
      </c>
      <c r="M2" s="6">
        <v>42224.726767999877</v>
      </c>
      <c r="N2" s="6">
        <v>2.3624090810433639E-7</v>
      </c>
      <c r="O2" s="6">
        <v>650785.73355579411</v>
      </c>
      <c r="P2" s="6">
        <v>364078.18202957569</v>
      </c>
      <c r="Q2" s="6">
        <v>0</v>
      </c>
      <c r="R2" s="6">
        <v>52003.930671736409</v>
      </c>
      <c r="S2" s="6">
        <v>49403.734138121486</v>
      </c>
      <c r="T2" s="6"/>
      <c r="U2" s="6">
        <f>E2-E16</f>
        <v>0</v>
      </c>
    </row>
    <row r="3" spans="1:21" x14ac:dyDescent="0.45">
      <c r="A3" s="1">
        <v>2</v>
      </c>
      <c r="B3" s="6" t="s">
        <v>11</v>
      </c>
      <c r="C3" s="6">
        <v>902809.20904742589</v>
      </c>
      <c r="D3" s="6">
        <v>62785.686899999913</v>
      </c>
      <c r="E3" s="6">
        <v>0</v>
      </c>
      <c r="F3" s="6">
        <v>259899.2884606891</v>
      </c>
      <c r="G3" s="6">
        <v>583933.74051179457</v>
      </c>
      <c r="H3" s="6">
        <v>1.84385839929746E-12</v>
      </c>
      <c r="I3" s="6">
        <v>658.33632862410411</v>
      </c>
      <c r="J3" s="6">
        <v>63023.409928659719</v>
      </c>
      <c r="K3" s="6">
        <v>59872.23943222643</v>
      </c>
      <c r="L3" s="6">
        <v>1054488.44582002</v>
      </c>
      <c r="M3" s="6">
        <v>42224.726767999877</v>
      </c>
      <c r="N3" s="6">
        <v>0</v>
      </c>
      <c r="O3" s="6">
        <v>649748.22115172399</v>
      </c>
      <c r="P3" s="6">
        <v>364366.49885644659</v>
      </c>
      <c r="Q3" s="6">
        <v>0</v>
      </c>
      <c r="R3" s="6">
        <v>50186.745695462152</v>
      </c>
      <c r="S3" s="6">
        <v>47677.408410689182</v>
      </c>
      <c r="T3" s="6"/>
      <c r="U3" s="6">
        <f t="shared" ref="U3:U8" si="0">E3-E17</f>
        <v>0</v>
      </c>
    </row>
    <row r="4" spans="1:21" x14ac:dyDescent="0.45">
      <c r="A4" s="1">
        <v>3</v>
      </c>
      <c r="B4" s="6" t="s">
        <v>12</v>
      </c>
      <c r="C4" s="6">
        <v>902809.20904742589</v>
      </c>
      <c r="D4" s="6">
        <v>62785.686899999913</v>
      </c>
      <c r="E4" s="6">
        <v>0</v>
      </c>
      <c r="F4" s="6">
        <v>0</v>
      </c>
      <c r="G4" s="6">
        <v>850171.92898285319</v>
      </c>
      <c r="H4" s="6">
        <v>2.1316282072803009E-14</v>
      </c>
      <c r="I4" s="6">
        <v>6988.015622192208</v>
      </c>
      <c r="J4" s="6">
        <v>63207.824264707931</v>
      </c>
      <c r="K4" s="6">
        <v>60047.43305147194</v>
      </c>
      <c r="L4" s="6">
        <v>1054488.44582002</v>
      </c>
      <c r="M4" s="6">
        <v>42224.726767999877</v>
      </c>
      <c r="N4" s="6">
        <v>0</v>
      </c>
      <c r="O4" s="6">
        <v>0</v>
      </c>
      <c r="P4" s="6">
        <v>1005485.056054256</v>
      </c>
      <c r="Q4" s="6">
        <v>0</v>
      </c>
      <c r="R4" s="6">
        <v>4187.052488434334</v>
      </c>
      <c r="S4" s="6">
        <v>3977.699864012618</v>
      </c>
      <c r="T4" s="6"/>
      <c r="U4" s="6">
        <f t="shared" si="0"/>
        <v>0</v>
      </c>
    </row>
    <row r="5" spans="1:21" x14ac:dyDescent="0.45">
      <c r="A5" s="1">
        <v>4</v>
      </c>
      <c r="B5" s="5" t="s">
        <v>13</v>
      </c>
      <c r="C5" s="5">
        <v>902809.20904742589</v>
      </c>
      <c r="D5" s="5">
        <v>62785.686899999913</v>
      </c>
      <c r="E5" s="5">
        <v>710817.58740740642</v>
      </c>
      <c r="F5" s="5">
        <v>7.3389025472418171E-7</v>
      </c>
      <c r="G5" s="5">
        <v>173413.9335109661</v>
      </c>
      <c r="H5" s="5">
        <v>3734.8259279639201</v>
      </c>
      <c r="I5" s="5">
        <v>37976.852944544669</v>
      </c>
      <c r="J5" s="5">
        <v>49926.397983417701</v>
      </c>
      <c r="K5" s="5">
        <v>47430.078084235131</v>
      </c>
      <c r="L5" s="5">
        <v>1054488.44582002</v>
      </c>
      <c r="M5" s="5">
        <v>42224.726767999877</v>
      </c>
      <c r="N5" s="5">
        <v>639735.82866666606</v>
      </c>
      <c r="O5" s="5">
        <v>1.8347256368104181E-6</v>
      </c>
      <c r="P5" s="5">
        <v>338027.68625120999</v>
      </c>
      <c r="Q5" s="5">
        <v>0</v>
      </c>
      <c r="R5" s="5">
        <v>69532.976245179656</v>
      </c>
      <c r="S5" s="5">
        <v>66056.327432449543</v>
      </c>
      <c r="T5" s="5"/>
      <c r="U5" s="5">
        <f t="shared" si="0"/>
        <v>4197.4572564429836</v>
      </c>
    </row>
    <row r="6" spans="1:21" x14ac:dyDescent="0.45">
      <c r="A6" s="1">
        <v>5</v>
      </c>
      <c r="B6" s="5" t="s">
        <v>14</v>
      </c>
      <c r="C6" s="5">
        <v>902809.20904742589</v>
      </c>
      <c r="D6" s="5">
        <v>62785.686899999913</v>
      </c>
      <c r="E6" s="5">
        <v>0</v>
      </c>
      <c r="F6" s="5">
        <v>275470.33684739377</v>
      </c>
      <c r="G6" s="5">
        <v>567799.4941804664</v>
      </c>
      <c r="H6" s="5">
        <v>1.245226144419576E-12</v>
      </c>
      <c r="I6" s="5">
        <v>107.86975533215519</v>
      </c>
      <c r="J6" s="5">
        <v>62768.782502016307</v>
      </c>
      <c r="K6" s="5">
        <v>59630.343376915211</v>
      </c>
      <c r="L6" s="5">
        <v>1054488.44582002</v>
      </c>
      <c r="M6" s="5">
        <v>42224.726767999877</v>
      </c>
      <c r="N6" s="5">
        <v>0</v>
      </c>
      <c r="O6" s="5">
        <v>688675.84211848374</v>
      </c>
      <c r="P6" s="5">
        <v>326871.40646664228</v>
      </c>
      <c r="Q6" s="5">
        <v>0</v>
      </c>
      <c r="R6" s="5">
        <v>67827.985768764702</v>
      </c>
      <c r="S6" s="5">
        <v>64436.58648032655</v>
      </c>
      <c r="T6" s="5"/>
      <c r="U6" s="5">
        <f t="shared" si="0"/>
        <v>0</v>
      </c>
    </row>
    <row r="7" spans="1:21" x14ac:dyDescent="0.45">
      <c r="A7" s="1">
        <v>6</v>
      </c>
      <c r="B7" s="5" t="s">
        <v>15</v>
      </c>
      <c r="C7" s="5">
        <v>902809.20904742589</v>
      </c>
      <c r="D7" s="5">
        <v>62785.686899999913</v>
      </c>
      <c r="E7" s="5">
        <v>710922.40493750363</v>
      </c>
      <c r="F7" s="5">
        <v>0</v>
      </c>
      <c r="G7" s="5">
        <v>173590.43281135199</v>
      </c>
      <c r="H7" s="5">
        <v>4058.4813494054242</v>
      </c>
      <c r="I7" s="5">
        <v>37894.922985033911</v>
      </c>
      <c r="J7" s="5">
        <v>50718.225339787212</v>
      </c>
      <c r="K7" s="5">
        <v>48182.314072797817</v>
      </c>
      <c r="L7" s="5">
        <v>1054488.44582002</v>
      </c>
      <c r="M7" s="5">
        <v>42224.726767999877</v>
      </c>
      <c r="N7" s="5">
        <v>639830.16444375389</v>
      </c>
      <c r="O7" s="5">
        <v>0</v>
      </c>
      <c r="P7" s="5">
        <v>337969.15989449149</v>
      </c>
      <c r="Q7" s="5">
        <v>0</v>
      </c>
      <c r="R7" s="5">
        <v>68610.565425160617</v>
      </c>
      <c r="S7" s="5">
        <v>65180.037153902711</v>
      </c>
      <c r="T7" s="5"/>
      <c r="U7" s="5">
        <f t="shared" si="0"/>
        <v>4302.2747865401907</v>
      </c>
    </row>
    <row r="8" spans="1:21" x14ac:dyDescent="0.45">
      <c r="A8" s="1">
        <v>7</v>
      </c>
      <c r="B8" s="6" t="s">
        <v>33</v>
      </c>
      <c r="C8" s="6">
        <v>902809.20904742589</v>
      </c>
      <c r="D8" s="6">
        <v>62785.686899999913</v>
      </c>
      <c r="E8" s="6">
        <v>0</v>
      </c>
      <c r="F8" s="6">
        <v>0</v>
      </c>
      <c r="G8" s="6">
        <v>1857788.2312099109</v>
      </c>
      <c r="H8" s="6">
        <v>1.7834622667578511E-12</v>
      </c>
      <c r="I8" s="6">
        <v>1015603.062952955</v>
      </c>
      <c r="J8" s="6">
        <v>43232.92219064285</v>
      </c>
      <c r="K8" s="6">
        <v>41071.276081110649</v>
      </c>
      <c r="L8" s="6">
        <v>1054488.44582002</v>
      </c>
      <c r="M8" s="6">
        <v>42224.726767999877</v>
      </c>
      <c r="N8" s="6">
        <v>0</v>
      </c>
      <c r="O8" s="6">
        <v>0</v>
      </c>
      <c r="P8" s="6">
        <v>1698.009197873253</v>
      </c>
      <c r="Q8" s="6">
        <v>0</v>
      </c>
      <c r="R8" s="6">
        <v>100747.0619760671</v>
      </c>
      <c r="S8" s="6">
        <v>95709.708877263794</v>
      </c>
      <c r="T8" s="6"/>
      <c r="U8" s="6">
        <f>E8-E16</f>
        <v>0</v>
      </c>
    </row>
    <row r="9" spans="1:21" x14ac:dyDescent="0.45">
      <c r="A9" s="1">
        <v>8</v>
      </c>
      <c r="B9" s="6" t="s">
        <v>34</v>
      </c>
      <c r="C9" s="6">
        <v>902809.20904742589</v>
      </c>
      <c r="D9" s="6">
        <v>62785.686899999913</v>
      </c>
      <c r="E9" s="6">
        <v>0</v>
      </c>
      <c r="F9" s="6">
        <v>0</v>
      </c>
      <c r="G9" s="6">
        <v>1857788.2312099121</v>
      </c>
      <c r="H9" s="6">
        <v>1.598721155460225E-12</v>
      </c>
      <c r="I9" s="6">
        <v>1015603.599096707</v>
      </c>
      <c r="J9" s="6">
        <v>43222.199315617792</v>
      </c>
      <c r="K9" s="6">
        <v>41061.08934983681</v>
      </c>
      <c r="L9" s="6">
        <v>1054488.44582002</v>
      </c>
      <c r="M9" s="6">
        <v>42224.726767999877</v>
      </c>
      <c r="N9" s="6">
        <v>0</v>
      </c>
      <c r="O9" s="6">
        <v>-5.2882143108945456E-10</v>
      </c>
      <c r="P9" s="6">
        <v>1698.009197873994</v>
      </c>
      <c r="Q9" s="6">
        <v>0</v>
      </c>
      <c r="R9" s="6">
        <v>100757.7848510921</v>
      </c>
      <c r="S9" s="6">
        <v>95719.895608537612</v>
      </c>
      <c r="T9" s="6"/>
      <c r="U9" s="6">
        <f t="shared" ref="U9:U13" si="1">E9-E17</f>
        <v>0</v>
      </c>
    </row>
    <row r="10" spans="1:21" x14ac:dyDescent="0.45">
      <c r="A10" s="1">
        <v>9</v>
      </c>
      <c r="B10" s="6" t="s">
        <v>35</v>
      </c>
      <c r="C10" s="6">
        <v>902809.20904742589</v>
      </c>
      <c r="D10" s="6">
        <v>62785.686899999913</v>
      </c>
      <c r="E10" s="6">
        <v>0</v>
      </c>
      <c r="F10" s="6">
        <v>0</v>
      </c>
      <c r="G10" s="6">
        <v>1857788.2312099121</v>
      </c>
      <c r="H10" s="6">
        <v>1.598721155460225E-12</v>
      </c>
      <c r="I10" s="6">
        <v>1015611.6763713059</v>
      </c>
      <c r="J10" s="6">
        <v>43060.653823642002</v>
      </c>
      <c r="K10" s="6">
        <v>40907.621132459812</v>
      </c>
      <c r="L10" s="6">
        <v>1054488.44582002</v>
      </c>
      <c r="M10" s="6">
        <v>42224.726767999877</v>
      </c>
      <c r="N10" s="6">
        <v>0</v>
      </c>
      <c r="O10" s="6">
        <v>0</v>
      </c>
      <c r="P10" s="6">
        <v>1698.009197873253</v>
      </c>
      <c r="Q10" s="6">
        <v>0</v>
      </c>
      <c r="R10" s="6">
        <v>100919.33034306789</v>
      </c>
      <c r="S10" s="6">
        <v>95873.363825914566</v>
      </c>
      <c r="T10" s="6"/>
      <c r="U10" s="6">
        <f t="shared" si="1"/>
        <v>0</v>
      </c>
    </row>
    <row r="11" spans="1:21" x14ac:dyDescent="0.45">
      <c r="A11" s="1">
        <v>10</v>
      </c>
      <c r="B11" s="5" t="s">
        <v>36</v>
      </c>
      <c r="C11" s="5">
        <v>902809.20904742589</v>
      </c>
      <c r="D11" s="5">
        <v>62785.686899999913</v>
      </c>
      <c r="E11" s="5">
        <v>0</v>
      </c>
      <c r="F11" s="5">
        <v>0</v>
      </c>
      <c r="G11" s="5">
        <v>1857788.2312099121</v>
      </c>
      <c r="H11" s="5">
        <v>1.655564574321033E-12</v>
      </c>
      <c r="I11" s="5">
        <v>1015616.968434118</v>
      </c>
      <c r="J11" s="5">
        <v>42954.812567400913</v>
      </c>
      <c r="K11" s="5">
        <v>40807.071939030793</v>
      </c>
      <c r="L11" s="5">
        <v>1054488.44582002</v>
      </c>
      <c r="M11" s="5">
        <v>42224.726767999877</v>
      </c>
      <c r="N11" s="5">
        <v>0</v>
      </c>
      <c r="O11" s="5">
        <v>0</v>
      </c>
      <c r="P11" s="5">
        <v>1698.009197873253</v>
      </c>
      <c r="Q11" s="5">
        <v>0</v>
      </c>
      <c r="R11" s="5">
        <v>101025.171599309</v>
      </c>
      <c r="S11" s="5">
        <v>95973.913019343672</v>
      </c>
      <c r="T11" s="5"/>
      <c r="U11" s="5">
        <f t="shared" si="1"/>
        <v>-706620.13015096344</v>
      </c>
    </row>
    <row r="12" spans="1:21" x14ac:dyDescent="0.45">
      <c r="A12" s="1">
        <v>11</v>
      </c>
      <c r="B12" s="5" t="s">
        <v>37</v>
      </c>
      <c r="C12" s="5">
        <v>902809.20904742589</v>
      </c>
      <c r="D12" s="5">
        <v>62785.686899999913</v>
      </c>
      <c r="E12" s="5">
        <v>0</v>
      </c>
      <c r="F12" s="5">
        <v>0</v>
      </c>
      <c r="G12" s="5">
        <v>1857788.2312099109</v>
      </c>
      <c r="H12" s="5">
        <v>1.570299446029821E-12</v>
      </c>
      <c r="I12" s="5">
        <v>1015607.127669205</v>
      </c>
      <c r="J12" s="5">
        <v>43151.627865662027</v>
      </c>
      <c r="K12" s="5">
        <v>40994.046472378861</v>
      </c>
      <c r="L12" s="5">
        <v>1054488.44582002</v>
      </c>
      <c r="M12" s="5">
        <v>42224.726767999877</v>
      </c>
      <c r="N12" s="5">
        <v>0</v>
      </c>
      <c r="O12" s="5">
        <v>6.3533178717989358E-10</v>
      </c>
      <c r="P12" s="5">
        <v>1698.009197872364</v>
      </c>
      <c r="Q12" s="5">
        <v>0</v>
      </c>
      <c r="R12" s="5">
        <v>100828.3563010479</v>
      </c>
      <c r="S12" s="5">
        <v>95786.93848599559</v>
      </c>
      <c r="T12" s="5"/>
      <c r="U12" s="5">
        <f t="shared" si="1"/>
        <v>0</v>
      </c>
    </row>
    <row r="13" spans="1:21" x14ac:dyDescent="0.45">
      <c r="A13" s="1">
        <v>12</v>
      </c>
      <c r="B13" s="5" t="s">
        <v>38</v>
      </c>
      <c r="C13" s="5">
        <v>902809.20904742589</v>
      </c>
      <c r="D13" s="5">
        <v>62785.686899999913</v>
      </c>
      <c r="E13" s="5">
        <v>0</v>
      </c>
      <c r="F13" s="5">
        <v>0</v>
      </c>
      <c r="G13" s="5">
        <v>1857788.2312099121</v>
      </c>
      <c r="H13" s="5">
        <v>1.7834622667578511E-12</v>
      </c>
      <c r="I13" s="5">
        <v>1015609.037211843</v>
      </c>
      <c r="J13" s="5">
        <v>43113.437012890827</v>
      </c>
      <c r="K13" s="5">
        <v>40957.7651622462</v>
      </c>
      <c r="L13" s="5">
        <v>1054488.44582002</v>
      </c>
      <c r="M13" s="5">
        <v>42224.726767999877</v>
      </c>
      <c r="N13" s="5">
        <v>0</v>
      </c>
      <c r="O13" s="5">
        <v>0</v>
      </c>
      <c r="P13" s="5">
        <v>1698.009197873253</v>
      </c>
      <c r="Q13" s="5">
        <v>0</v>
      </c>
      <c r="R13" s="5">
        <v>100866.54715381911</v>
      </c>
      <c r="S13" s="5">
        <v>95823.219796128207</v>
      </c>
      <c r="T13" s="5"/>
      <c r="U13" s="5">
        <f t="shared" si="1"/>
        <v>-706620.13015096344</v>
      </c>
    </row>
    <row r="15" spans="1:21" x14ac:dyDescent="0.45">
      <c r="A15" s="2" t="s">
        <v>42</v>
      </c>
    </row>
    <row r="16" spans="1:21" x14ac:dyDescent="0.45">
      <c r="A16" s="3">
        <v>1</v>
      </c>
      <c r="B16" s="6" t="s">
        <v>39</v>
      </c>
      <c r="C16" s="6">
        <v>902809.20904742589</v>
      </c>
      <c r="D16" s="6">
        <v>62785.686899999913</v>
      </c>
      <c r="E16" s="6">
        <v>0</v>
      </c>
      <c r="F16" s="6">
        <v>259775.6544787137</v>
      </c>
      <c r="G16" s="6">
        <v>847891.55951766495</v>
      </c>
      <c r="H16" s="6">
        <v>5.7767124417296153E-12</v>
      </c>
      <c r="I16" s="6">
        <v>264783.70196575747</v>
      </c>
      <c r="J16" s="6">
        <v>57199.797663922647</v>
      </c>
      <c r="K16" s="6">
        <v>54339.807780726282</v>
      </c>
      <c r="L16" s="6">
        <v>1054488.44582002</v>
      </c>
      <c r="M16" s="6">
        <v>42224.726767999877</v>
      </c>
      <c r="N16" s="6">
        <v>2.9650381205058121E-9</v>
      </c>
      <c r="O16" s="6">
        <v>649439.13619678514</v>
      </c>
      <c r="P16" s="6">
        <v>102923.9205107063</v>
      </c>
      <c r="Q16" s="6">
        <v>0</v>
      </c>
      <c r="R16" s="6">
        <v>97660.792424638275</v>
      </c>
      <c r="S16" s="6">
        <v>92777.752803406474</v>
      </c>
      <c r="T16" s="6"/>
      <c r="U16" s="6"/>
    </row>
    <row r="17" spans="1:21" x14ac:dyDescent="0.45">
      <c r="A17" s="3">
        <v>2</v>
      </c>
      <c r="B17" s="6" t="s">
        <v>40</v>
      </c>
      <c r="C17" s="6">
        <v>902809.20904742589</v>
      </c>
      <c r="D17" s="6">
        <v>62785.686899999913</v>
      </c>
      <c r="E17" s="6">
        <v>0</v>
      </c>
      <c r="F17" s="6">
        <v>259312.61291789499</v>
      </c>
      <c r="G17" s="6">
        <v>849877.93571681599</v>
      </c>
      <c r="H17" s="6">
        <v>1.3147705146820951E-10</v>
      </c>
      <c r="I17" s="6">
        <v>266299.94110129989</v>
      </c>
      <c r="J17" s="6">
        <v>57341.70771972301</v>
      </c>
      <c r="K17" s="6">
        <v>54474.62233373661</v>
      </c>
      <c r="L17" s="6">
        <v>1054488.44582002</v>
      </c>
      <c r="M17" s="6">
        <v>42224.726767999877</v>
      </c>
      <c r="N17" s="6">
        <v>0</v>
      </c>
      <c r="O17" s="6">
        <v>648281.53229473811</v>
      </c>
      <c r="P17" s="6">
        <v>102630.2279026264</v>
      </c>
      <c r="Q17" s="6">
        <v>0</v>
      </c>
      <c r="R17" s="6">
        <v>98959.644932801632</v>
      </c>
      <c r="S17" s="6">
        <v>94011.662686160271</v>
      </c>
      <c r="T17" s="6"/>
      <c r="U17" s="6"/>
    </row>
    <row r="18" spans="1:21" x14ac:dyDescent="0.45">
      <c r="A18" s="3">
        <v>3</v>
      </c>
      <c r="B18" s="6" t="s">
        <v>41</v>
      </c>
      <c r="C18" s="6">
        <v>902809.20904742589</v>
      </c>
      <c r="D18" s="6">
        <v>62785.686899999913</v>
      </c>
      <c r="E18" s="6">
        <v>0</v>
      </c>
      <c r="F18" s="6">
        <v>0</v>
      </c>
      <c r="G18" s="6">
        <v>1553701.5078421191</v>
      </c>
      <c r="H18" s="6">
        <v>8.9528384705772623E-13</v>
      </c>
      <c r="I18" s="6">
        <v>710727.13095835818</v>
      </c>
      <c r="J18" s="6">
        <v>59017.094726710668</v>
      </c>
      <c r="K18" s="6">
        <v>56066.239990374772</v>
      </c>
      <c r="L18" s="6">
        <v>1054488.44582002</v>
      </c>
      <c r="M18" s="6">
        <v>42224.726767999877</v>
      </c>
      <c r="N18" s="6">
        <v>0</v>
      </c>
      <c r="O18" s="6">
        <v>0</v>
      </c>
      <c r="P18" s="6">
        <v>306374.50161397428</v>
      </c>
      <c r="Q18" s="6">
        <v>0</v>
      </c>
      <c r="R18" s="6">
        <v>96758.2704062384</v>
      </c>
      <c r="S18" s="6">
        <v>91920.356885926609</v>
      </c>
      <c r="T18" s="6"/>
      <c r="U18" s="6"/>
    </row>
    <row r="19" spans="1:21" x14ac:dyDescent="0.45">
      <c r="A19" s="3">
        <v>4</v>
      </c>
      <c r="B19" s="5" t="s">
        <v>45</v>
      </c>
      <c r="C19" s="5">
        <v>902809.20904742589</v>
      </c>
      <c r="D19" s="5">
        <v>62785.686899999913</v>
      </c>
      <c r="E19" s="5">
        <v>706620.13015096344</v>
      </c>
      <c r="F19" s="5">
        <v>0</v>
      </c>
      <c r="G19" s="5">
        <v>429179.10455877328</v>
      </c>
      <c r="H19" s="5">
        <v>165.115511559819</v>
      </c>
      <c r="I19" s="5">
        <v>293222.12739547482</v>
      </c>
      <c r="J19" s="5">
        <v>47769.39310549909</v>
      </c>
      <c r="K19" s="5">
        <v>45380.923450223963</v>
      </c>
      <c r="L19" s="5">
        <v>1054488.44582002</v>
      </c>
      <c r="M19" s="5">
        <v>42224.726767999877</v>
      </c>
      <c r="N19" s="5">
        <v>635958.11713586759</v>
      </c>
      <c r="O19" s="5">
        <v>0</v>
      </c>
      <c r="P19" s="5">
        <v>88804.245351653284</v>
      </c>
      <c r="Q19" s="5">
        <v>0</v>
      </c>
      <c r="R19" s="5">
        <v>114415.41661953169</v>
      </c>
      <c r="S19" s="5">
        <v>108694.64578855511</v>
      </c>
      <c r="T19" s="5"/>
      <c r="U19" s="5"/>
    </row>
    <row r="20" spans="1:21" x14ac:dyDescent="0.45">
      <c r="A20" s="3">
        <v>5</v>
      </c>
      <c r="B20" s="5" t="s">
        <v>46</v>
      </c>
      <c r="C20" s="5">
        <v>902809.20904742589</v>
      </c>
      <c r="D20" s="5">
        <v>62785.686899999913</v>
      </c>
      <c r="E20" s="5">
        <v>0</v>
      </c>
      <c r="F20" s="5">
        <v>275040.75761802809</v>
      </c>
      <c r="G20" s="5">
        <v>814512.37397971004</v>
      </c>
      <c r="H20" s="5">
        <v>5.6701310313655987E-12</v>
      </c>
      <c r="I20" s="5">
        <v>246672.0919903866</v>
      </c>
      <c r="J20" s="5">
        <v>57150.34919851584</v>
      </c>
      <c r="K20" s="5">
        <v>54292.831738589812</v>
      </c>
      <c r="L20" s="5">
        <v>1054488.44582002</v>
      </c>
      <c r="M20" s="5">
        <v>42224.726767999877</v>
      </c>
      <c r="N20" s="5">
        <v>0</v>
      </c>
      <c r="O20" s="5">
        <v>687601.89404507016</v>
      </c>
      <c r="P20" s="5">
        <v>83754.833217312931</v>
      </c>
      <c r="Q20" s="5">
        <v>0</v>
      </c>
      <c r="R20" s="5">
        <v>115302.004015018</v>
      </c>
      <c r="S20" s="5">
        <v>109536.9038142669</v>
      </c>
      <c r="T20" s="5"/>
      <c r="U20" s="5"/>
    </row>
    <row r="21" spans="1:21" x14ac:dyDescent="0.45">
      <c r="A21" s="3">
        <v>6</v>
      </c>
      <c r="B21" s="5" t="s">
        <v>47</v>
      </c>
      <c r="C21" s="5">
        <v>902809.20904742589</v>
      </c>
      <c r="D21" s="5">
        <v>62785.686899999913</v>
      </c>
      <c r="E21" s="5">
        <v>706620.13015096344</v>
      </c>
      <c r="F21" s="5">
        <v>0</v>
      </c>
      <c r="G21" s="5">
        <v>429179.10455877328</v>
      </c>
      <c r="H21" s="5">
        <v>165.115511559819</v>
      </c>
      <c r="I21" s="5">
        <v>293222.12739547482</v>
      </c>
      <c r="J21" s="5">
        <v>47769.39310549909</v>
      </c>
      <c r="K21" s="5">
        <v>45380.923450223963</v>
      </c>
      <c r="L21" s="5">
        <v>1054488.44582002</v>
      </c>
      <c r="M21" s="5">
        <v>42224.726767999877</v>
      </c>
      <c r="N21" s="5">
        <v>635958.11713586759</v>
      </c>
      <c r="O21" s="5">
        <v>0</v>
      </c>
      <c r="P21" s="5">
        <v>88804.245351653284</v>
      </c>
      <c r="Q21" s="5">
        <v>0</v>
      </c>
      <c r="R21" s="5">
        <v>114415.41661953169</v>
      </c>
      <c r="S21" s="5">
        <v>108694.64578855511</v>
      </c>
      <c r="T21" s="5"/>
      <c r="U21" s="5"/>
    </row>
    <row r="24" spans="1:21" x14ac:dyDescent="0.45">
      <c r="F24">
        <f>F3-F17</f>
        <v>586.67554279410979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2021-06-11T17:24:13Z</dcterms:created>
  <dcterms:modified xsi:type="dcterms:W3CDTF">2021-06-16T08:15:18Z</dcterms:modified>
</cp:coreProperties>
</file>