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96F1D67D-AD25-412A-9998-591563744DB8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P115" i="45" l="1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<sst xmlns="http://schemas.openxmlformats.org/spreadsheetml/2006/main" count="35233" uniqueCount="7669">
  <si>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</si>
  <si>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</si>
  <si>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</si>
  <si>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</si>
  <si>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</si>
  <si>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</si>
  <si>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</si>
  <si>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</si>
  <si>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</si>
  <si>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</si>
  <si>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</si>
  <si>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</si>
  <si>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</si>
  <si>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</si>
  <si>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</si>
  <si>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</si>
  <si>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</si>
  <si>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</si>
  <si>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</si>
  <si>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</si>
  <si>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</si>
  <si>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</si>
  <si>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</si>
  <si>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</si>
  <si>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</si>
  <si>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</si>
  <si>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</si>
  <si>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</si>
  <si>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</si>
  <si>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</si>
  <si>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</si>
  <si>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</si>
  <si>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</si>
  <si>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</si>
  <si>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</si>
  <si>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</si>
  <si>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</si>
  <si>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</si>
  <si>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</si>
  <si>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</si>
  <si>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</si>
  <si>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</si>
  <si>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</si>
  <si>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</si>
  <si>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</si>
  <si>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</si>
  <si>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</si>
  <si>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</si>
  <si>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</si>
  <si>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</si>
  <si>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</si>
  <si>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</si>
  <si>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</si>
  <si>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</si>
  <si>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</si>
  <si>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</si>
  <si>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</si>
  <si>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</si>
  <si>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</si>
  <si>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</si>
  <si>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</si>
  <si>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</si>
  <si>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</si>
  <si>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</si>
  <si>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</si>
  <si>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</si>
  <si>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</si>
  <si>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</si>
  <si>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</si>
  <si>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</si>
  <si>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</si>
  <si>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</si>
  <si>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</si>
  <si>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</si>
  <si>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</si>
  <si>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</si>
  <si>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</si>
  <si>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</si>
  <si>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</si>
  <si>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</si>
  <si>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</si>
  <si>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</si>
  <si>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</si>
  <si>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</si>
  <si>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</si>
  <si>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</si>
  <si>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</si>
  <si>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</si>
  <si>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</si>
  <si>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</si>
  <si>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</si>
  <si>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</si>
  <si>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</si>
  <si>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</si>
  <si>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</si>
  <si>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</si>
  <si>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</si>
  <si>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</si>
  <si>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</si>
  <si>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</si>
  <si>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</si>
  <si>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</si>
  <si>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</si>
  <si>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</si>
  <si>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</si>
  <si>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</si>
  <si>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</si>
  <si>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</si>
  <si>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</si>
  <si>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</si>
  <si>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</si>
  <si>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</si>
  <si>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</si>
  <si>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</si>
  <si>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</si>
  <si>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</si>
  <si>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</si>
  <si>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</si>
  <si>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</si>
  <si>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</si>
  <si>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</si>
  <si>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</si>
  <si>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</si>
  <si>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</si>
  <si>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</si>
  <si>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</si>
  <si>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</si>
  <si>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</si>
  <si>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</si>
  <si>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</si>
  <si>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</si>
  <si>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</si>
  <si>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</si>
  <si>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</si>
  <si>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</si>
  <si>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</si>
  <si>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</si>
  <si>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</si>
  <si>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</si>
  <si>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</si>
  <si>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</si>
  <si>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</si>
  <si>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</si>
  <si>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</si>
  <si>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</si>
  <si>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</si>
  <si>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</si>
  <si>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</si>
  <si>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</si>
  <si>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</si>
  <si>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</si>
  <si>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</si>
  <si>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</si>
  <si>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</si>
  <si>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</si>
  <si>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</si>
  <si>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</si>
  <si>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</si>
  <si>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</si>
  <si>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</si>
  <si>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</si>
  <si>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</si>
  <si>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</si>
  <si>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</si>
  <si>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</si>
  <si>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</si>
  <si>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</si>
  <si>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</si>
  <si>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</si>
  <si>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</si>
  <si>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</si>
  <si>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</si>
  <si>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</si>
  <si>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</si>
  <si>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</si>
  <si>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</si>
  <si>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</si>
  <si>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</si>
  <si>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</si>
  <si>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</si>
  <si>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</si>
  <si>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</si>
  <si>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</si>
  <si>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</si>
  <si>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</si>
  <si>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</si>
  <si>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</si>
  <si>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</si>
  <si>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</si>
  <si>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</si>
  <si>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</si>
  <si>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</si>
  <si>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</si>
  <si>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</si>
  <si>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</si>
  <si>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</si>
  <si>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</si>
  <si>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</si>
  <si>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</si>
  <si>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</si>
  <si>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</si>
  <si>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</si>
  <si>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</si>
  <si>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</si>
  <si>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</si>
  <si>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</si>
  <si>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</si>
  <si>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</si>
  <si>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</si>
  <si>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</si>
  <si>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</si>
  <si>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</si>
  <si>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</si>
  <si>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</si>
  <si>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</si>
  <si>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</si>
  <si>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</si>
  <si>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</si>
  <si>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</si>
  <si>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</si>
  <si>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</si>
  <si>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</si>
  <si>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</si>
  <si>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</si>
  <si>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</si>
  <si>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</si>
  <si>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</si>
  <si>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</si>
  <si>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</si>
  <si>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</si>
  <si>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</si>
  <si>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</si>
  <si>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</si>
  <si>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</si>
  <si>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</si>
  <si>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</si>
  <si>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</si>
  <si>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</si>
  <si>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</si>
  <si>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</si>
  <si>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</si>
  <si>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</si>
  <si>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</si>
  <si>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</si>
  <si>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</si>
  <si>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</si>
  <si>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</si>
  <si>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</si>
  <si>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</si>
  <si>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</si>
  <si>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</si>
  <si>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</si>
  <si>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</si>
  <si>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</si>
  <si>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</si>
  <si>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</si>
  <si>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</si>
  <si>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</si>
  <si>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</si>
  <si>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</si>
  <si>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</si>
  <si>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</si>
  <si>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</si>
  <si>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</si>
  <si>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</si>
  <si>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</si>
  <si>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</si>
  <si>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</si>
  <si>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</si>
  <si>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</si>
  <si>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</si>
  <si>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</si>
  <si>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</si>
  <si>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</si>
  <si>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</si>
  <si>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</si>
  <si>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</si>
  <si>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</si>
  <si>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</si>
  <si>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</si>
  <si>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</si>
  <si>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</si>
  <si>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</si>
  <si>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</si>
  <si>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</si>
  <si>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</si>
  <si>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</si>
  <si>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</si>
  <si>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</si>
  <si>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</si>
  <si>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</si>
  <si>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</si>
  <si>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</si>
  <si>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</si>
  <si>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</si>
  <si>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</si>
  <si>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</si>
  <si>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</si>
  <si>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</si>
  <si>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</si>
  <si>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</si>
  <si>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</si>
  <si>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</si>
  <si>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</si>
  <si>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</si>
  <si>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</si>
  <si>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</si>
  <si>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</si>
  <si>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</si>
  <si>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</si>
  <si>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</si>
  <si>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</si>
  <si>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</si>
  <si>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</si>
  <si>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</si>
  <si>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</si>
  <si>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</si>
  <si>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</si>
  <si>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</si>
  <si>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</si>
  <si>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</si>
  <si>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</si>
  <si>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</si>
  <si>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</si>
  <si>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</si>
  <si>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</si>
  <si>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</si>
  <si>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</si>
  <si>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</si>
  <si>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</si>
  <si>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</si>
  <si>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</si>
  <si>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</si>
  <si>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</si>
  <si>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</si>
  <si>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</si>
  <si>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</si>
  <si>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</si>
  <si>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</si>
  <si>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</si>
  <si>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</si>
  <si>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</si>
  <si>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</si>
  <si>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</si>
  <si>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</si>
  <si>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</si>
  <si>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</si>
  <si>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</si>
  <si>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</si>
  <si>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</si>
  <si>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</si>
  <si>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</si>
  <si>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</si>
  <si>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</si>
  <si>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</si>
  <si>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</si>
  <si>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</si>
  <si>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</si>
  <si>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</si>
  <si>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</si>
  <si>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</si>
  <si>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</si>
  <si>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</si>
  <si>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</si>
  <si>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</si>
  <si>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</si>
  <si>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</si>
  <si>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</si>
  <si>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</si>
  <si>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</si>
  <si>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</si>
  <si>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</si>
  <si>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</si>
  <si>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</si>
  <si>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</si>
  <si>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</si>
  <si>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</si>
  <si>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</si>
  <si>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</si>
  <si>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</si>
  <si>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</si>
  <si>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</si>
  <si>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</si>
  <si>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</si>
  <si>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</si>
  <si>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</si>
  <si>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</si>
  <si>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</si>
  <si>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</si>
  <si>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</si>
  <si>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</si>
  <si>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</si>
  <si>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</si>
  <si>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</si>
  <si>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</si>
  <si>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</si>
  <si>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</si>
  <si>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</si>
  <si>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</si>
  <si>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</si>
  <si>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</si>
  <si>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</si>
  <si>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</si>
  <si>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</si>
  <si>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</si>
  <si>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</si>
  <si>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</si>
  <si>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</si>
  <si>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</si>
  <si>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</si>
  <si>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</si>
  <si>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</si>
  <si>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</si>
  <si>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</si>
  <si>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</si>
  <si>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</si>
  <si>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</si>
  <si>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</si>
  <si>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</si>
  <si>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</si>
  <si>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</si>
  <si>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</si>
  <si>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</si>
  <si>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</si>
  <si>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</si>
  <si>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</si>
  <si>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</si>
  <si>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</si>
  <si>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</si>
  <si>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</si>
  <si>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</si>
  <si>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</si>
  <si>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</si>
  <si>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</si>
  <si>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</si>
  <si>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</si>
  <si>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</si>
  <si>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</si>
  <si>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</si>
  <si>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</si>
  <si>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</si>
  <si>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</si>
  <si>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</si>
  <si>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</si>
  <si>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</si>
  <si>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</si>
  <si>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</si>
  <si>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</si>
  <si>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</si>
  <si>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</si>
  <si>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</si>
  <si>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</si>
  <si>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</si>
  <si>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</si>
  <si>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</si>
  <si>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</si>
  <si>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</si>
  <si>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</si>
  <si>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</si>
  <si>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</si>
  <si>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</si>
  <si>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</si>
  <si>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</si>
  <si>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</si>
  <si>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</si>
  <si>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</si>
  <si>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</si>
  <si>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</si>
  <si>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</si>
  <si>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</si>
  <si>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</si>
  <si>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</si>
  <si>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</si>
  <si>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</si>
  <si>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</si>
  <si>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</si>
  <si>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</si>
  <si>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</si>
  <si>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</si>
  <si>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</si>
  <si>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</si>
  <si>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</si>
  <si>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</si>
  <si>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</si>
  <si>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</si>
  <si>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</si>
  <si>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</si>
  <si>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</si>
  <si>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</si>
  <si>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</si>
  <si>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</si>
  <si>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</si>
  <si>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</si>
  <si>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</si>
  <si>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</si>
  <si>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</si>
  <si>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</si>
  <si>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</si>
  <si>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</si>
  <si>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</si>
  <si>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</si>
  <si>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</si>
  <si>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</si>
  <si>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</si>
  <si>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</si>
  <si>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</si>
  <si>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</si>
  <si>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</si>
  <si>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</si>
  <si>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</si>
  <si>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</si>
  <si>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</si>
  <si>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</si>
  <si>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</si>
  <si>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</si>
  <si>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</si>
  <si>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</si>
  <si>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</si>
  <si>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</si>
  <si>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</si>
  <si>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</si>
  <si>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</si>
  <si>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</si>
  <si>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</si>
  <si>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</si>
  <si>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</si>
  <si>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</si>
  <si>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</si>
  <si>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</si>
  <si>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</si>
  <si>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</si>
  <si>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</si>
  <si>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</si>
  <si>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</si>
  <si>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</si>
  <si>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</si>
  <si>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</si>
  <si>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</si>
  <si>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</si>
  <si>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</si>
  <si>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</si>
  <si>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</si>
  <si>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</si>
  <si>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</si>
  <si>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</si>
  <si>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</si>
  <si>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</si>
  <si>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</si>
  <si>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</si>
  <si>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</si>
  <si>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</si>
  <si>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</si>
  <si>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</si>
  <si>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</si>
  <si>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</si>
  <si>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</si>
  <si>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</si>
  <si>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</si>
  <si>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</si>
  <si>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</si>
  <si>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</si>
  <si>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</si>
  <si>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</si>
  <si>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</si>
  <si>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</si>
  <si>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</si>
  <si>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</si>
  <si>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</si>
  <si>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</si>
  <si>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</si>
  <si>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</si>
  <si>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</si>
  <si>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</si>
  <si>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</si>
  <si>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</si>
  <si>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</si>
  <si>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</si>
  <si>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</si>
  <si>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</si>
  <si>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</si>
  <si>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</si>
  <si>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</si>
  <si>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</si>
  <si>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</si>
  <si>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</si>
  <si>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</si>
  <si>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</si>
  <si>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</si>
  <si>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</si>
  <si>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</si>
  <si>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</si>
  <si>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</si>
  <si>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</si>
  <si>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</si>
  <si>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</si>
  <si>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</si>
  <si>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</si>
  <si>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</si>
  <si>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</si>
  <si>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</si>
  <si>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</si>
  <si>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</si>
  <si>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</si>
  <si>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</si>
  <si>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</si>
  <si>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</si>
  <si>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</si>
  <si>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</si>
  <si>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</si>
  <si>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</si>
  <si>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</si>
  <si>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</si>
  <si>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</si>
  <si>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</si>
  <si>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</si>
  <si>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</si>
  <si>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</si>
  <si>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</si>
  <si>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</si>
  <si>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</si>
  <si>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</si>
  <si>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</si>
  <si>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</si>
  <si>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</si>
  <si>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</si>
  <si>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</si>
  <si>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</si>
  <si>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</si>
  <si>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</si>
  <si>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</si>
  <si>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</si>
  <si>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</si>
  <si>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</si>
  <si>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</si>
  <si>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</si>
  <si>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</si>
  <si>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</si>
  <si>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</si>
  <si>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</si>
  <si>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</si>
  <si>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</si>
  <si>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</si>
  <si>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</si>
  <si>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</si>
  <si>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</si>
  <si>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</si>
  <si>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</si>
  <si>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</si>
  <si>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</si>
  <si>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</si>
  <si>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</si>
  <si>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</si>
  <si>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</si>
  <si>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</si>
  <si>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</si>
  <si>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</si>
  <si>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</si>
  <si>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</si>
  <si>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</si>
  <si>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</si>
  <si>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</si>
  <si>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</si>
  <si>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</si>
  <si>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</si>
  <si>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</si>
  <si>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</si>
  <si>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</si>
  <si>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</si>
  <si>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</si>
  <si>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</si>
  <si>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</si>
  <si>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</si>
  <si>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</si>
  <si>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</si>
  <si>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</si>
  <si>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</si>
  <si>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</si>
  <si>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</si>
  <si>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</si>
  <si>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</si>
  <si>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</si>
  <si>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</si>
  <si>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</si>
  <si>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</si>
  <si>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</si>
  <si>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</si>
  <si>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</si>
  <si>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</si>
  <si>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</si>
  <si>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</si>
  <si>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</si>
  <si>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</si>
  <si>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</si>
  <si>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</si>
  <si>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</si>
  <si>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</si>
  <si>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</si>
  <si>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</si>
  <si>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</si>
  <si>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</si>
  <si>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</si>
  <si>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</si>
  <si>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</si>
  <si>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</si>
  <si>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</si>
  <si>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</si>
  <si>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</si>
  <si>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</si>
  <si>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</si>
  <si>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</si>
  <si>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</si>
  <si>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</si>
  <si>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</si>
  <si>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</si>
  <si>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</si>
  <si>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</si>
  <si>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</si>
  <si>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</si>
  <si>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</si>
  <si>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</si>
  <si>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</si>
  <si>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</si>
  <si>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</si>
  <si>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</si>
  <si>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</si>
  <si>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</si>
  <si>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</si>
  <si>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</si>
  <si>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</si>
  <si>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</si>
  <si>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</si>
  <si>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</si>
  <si>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</si>
  <si>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</si>
  <si>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</si>
  <si>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</si>
  <si>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</si>
  <si>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</si>
  <si>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</si>
  <si>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</si>
  <si>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</si>
  <si>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</si>
  <si>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</si>
  <si>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</si>
  <si>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</si>
  <si>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</si>
  <si>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</si>
  <si>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</si>
  <si>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</si>
  <si>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</si>
  <si>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</si>
  <si>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</si>
  <si>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</si>
  <si>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</si>
  <si>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</si>
  <si>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</si>
  <si>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</si>
  <si>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</si>
  <si>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</si>
  <si>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</si>
  <si>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</si>
  <si>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</si>
  <si>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</si>
  <si>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</si>
  <si>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</si>
  <si>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</si>
  <si>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</si>
  <si>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</si>
  <si>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</si>
  <si>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</si>
  <si>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</si>
  <si>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</si>
  <si>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</si>
  <si>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</si>
  <si>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</si>
  <si>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</si>
  <si>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</si>
  <si>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</si>
  <si>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</si>
  <si>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</si>
  <si>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</si>
  <si>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</si>
  <si>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</si>
  <si>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</si>
  <si>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</si>
  <si>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</si>
  <si>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</si>
  <si>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</si>
  <si>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</si>
  <si>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</si>
  <si>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</si>
  <si>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</si>
  <si>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</si>
  <si>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</si>
  <si>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</si>
  <si>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</si>
  <si>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</si>
  <si>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</si>
  <si>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</si>
  <si>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</si>
  <si>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</si>
  <si>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</si>
  <si>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</si>
  <si>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</si>
  <si>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</si>
  <si>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</si>
  <si>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</si>
  <si>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</si>
  <si>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</si>
  <si>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</si>
  <si>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</si>
  <si>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</si>
  <si>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</si>
  <si>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</si>
  <si>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</si>
  <si>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</si>
  <si>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</si>
  <si>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</si>
  <si>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</si>
  <si>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</si>
  <si>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</si>
  <si>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</si>
  <si>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</si>
  <si>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</si>
  <si>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</si>
  <si>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</si>
  <si>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</si>
  <si>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</si>
  <si>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</si>
  <si>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</si>
  <si>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</si>
  <si>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</si>
  <si>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</si>
  <si>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</si>
  <si>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</si>
  <si>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</si>
  <si>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</si>
  <si>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</si>
  <si>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</si>
  <si>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</si>
  <si>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</si>
  <si>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</si>
  <si>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</si>
  <si>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</si>
  <si>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</si>
  <si>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</si>
  <si>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</si>
  <si>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</si>
  <si>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</si>
  <si>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</si>
  <si>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</si>
  <si>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</si>
  <si>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</si>
  <si>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</si>
  <si>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</si>
  <si>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</si>
  <si>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</si>
  <si>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</si>
  <si>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</si>
  <si>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</si>
  <si>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</si>
  <si>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</si>
  <si>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</si>
  <si>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</si>
  <si>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</si>
  <si>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</si>
  <si>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</si>
  <si>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</si>
  <si>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</si>
  <si>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</si>
  <si>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</si>
  <si>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</si>
  <si>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</si>
  <si>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</si>
  <si>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</si>
  <si>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</si>
  <si>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</si>
  <si>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</si>
  <si>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</si>
  <si>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</si>
  <si>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</si>
  <si>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</si>
  <si>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</si>
  <si>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</si>
  <si>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</si>
  <si>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</si>
  <si>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</si>
  <si>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</si>
  <si>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</si>
  <si>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</si>
  <si>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</si>
  <si>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</si>
  <si>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</si>
  <si>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</si>
  <si>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</si>
  <si>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</si>
  <si>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</si>
  <si>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</si>
  <si>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</si>
  <si>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</si>
  <si>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</si>
  <si>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</si>
  <si>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</si>
  <si>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</si>
  <si>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</si>
  <si>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</si>
  <si>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</si>
  <si>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</si>
  <si>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</si>
  <si>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</si>
  <si>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</si>
  <si>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</si>
  <si>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</si>
  <si>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</si>
  <si>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</si>
  <si>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</si>
  <si>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</si>
  <si>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</si>
  <si>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</si>
  <si>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</si>
  <si>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</si>
  <si>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</si>
  <si>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</si>
  <si>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</si>
  <si>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</si>
  <si>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</si>
  <si>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</si>
  <si>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</si>
  <si>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</si>
  <si>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</si>
  <si>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</si>
  <si>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</si>
  <si>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</si>
  <si>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</si>
  <si>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</si>
  <si>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</si>
  <si>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</si>
  <si>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</si>
  <si>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</si>
  <si>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</si>
  <si>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</si>
  <si>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</si>
  <si>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</si>
  <si>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</si>
  <si>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</si>
  <si>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</si>
  <si>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</si>
  <si>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</si>
  <si>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</si>
  <si>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</si>
  <si>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</si>
  <si>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</si>
  <si>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</si>
  <si>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</si>
  <si>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</si>
  <si>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</si>
  <si>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</si>
  <si>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</si>
  <si>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</si>
  <si>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</si>
  <si>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</si>
  <si>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</si>
  <si>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</si>
  <si>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</si>
  <si>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</si>
  <si>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</si>
  <si>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</si>
  <si>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</si>
  <si>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</si>
  <si>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</si>
  <si>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</si>
  <si>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</si>
  <si>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</si>
  <si>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</si>
  <si>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</si>
  <si>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</si>
  <si>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</si>
  <si>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</si>
  <si>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</si>
  <si>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</si>
  <si>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</si>
  <si>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</si>
  <si>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</si>
  <si>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</si>
  <si>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</si>
  <si>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</si>
  <si>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</si>
  <si>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</si>
  <si>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</si>
  <si>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</si>
  <si>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</si>
  <si>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</si>
  <si>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</si>
  <si>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</si>
  <si>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</si>
  <si>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</si>
  <si>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</si>
  <si>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</si>
  <si>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</si>
  <si>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</si>
  <si>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</si>
  <si>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</si>
  <si>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</si>
  <si>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</si>
  <si>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</si>
  <si>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</si>
  <si>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</si>
  <si>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</si>
  <si>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</si>
  <si>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</si>
  <si>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</si>
  <si>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</si>
  <si>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</si>
  <si>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</si>
  <si>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</si>
  <si>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</si>
  <si>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</si>
  <si>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</si>
  <si>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</si>
  <si>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</si>
  <si>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</si>
  <si>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</si>
  <si>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</si>
  <si>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</si>
  <si>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</si>
  <si>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</si>
  <si>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</si>
  <si>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</si>
  <si>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</si>
  <si>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</si>
  <si>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</si>
  <si>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</si>
  <si>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</si>
  <si>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</si>
  <si>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</si>
  <si>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</si>
  <si>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</si>
  <si>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</si>
  <si>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</si>
  <si>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</si>
  <si>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</si>
  <si>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</si>
  <si>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</si>
  <si>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</si>
  <si>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</si>
  <si>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</si>
  <si>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</si>
  <si>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</si>
  <si>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</si>
  <si>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</si>
  <si>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</si>
  <si>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</si>
  <si>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</si>
  <si>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</si>
  <si>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</si>
  <si>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</si>
  <si>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</si>
  <si>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</si>
  <si>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</si>
  <si>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</si>
  <si>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</si>
  <si>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</si>
  <si>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</si>
  <si>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</si>
  <si>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</si>
  <si>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</si>
  <si>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</si>
  <si>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</si>
  <si>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</si>
  <si>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</si>
  <si>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</si>
  <si>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</si>
  <si>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</si>
  <si>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</si>
  <si>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</si>
  <si>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</si>
  <si>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</si>
  <si>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</si>
  <si>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</si>
  <si>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</si>
  <si>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</si>
  <si>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</si>
  <si>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</si>
  <si>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</si>
  <si>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</si>
  <si>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</si>
  <si>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</si>
  <si>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</si>
  <si>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</si>
  <si>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</si>
  <si>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</si>
  <si>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</si>
  <si>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</si>
  <si>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</si>
  <si>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</si>
  <si>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</si>
  <si>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</si>
  <si>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</si>
  <si>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</si>
  <si>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</si>
  <si>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</si>
  <si>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</si>
  <si>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</si>
  <si>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</si>
  <si>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</si>
  <si>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</si>
  <si>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</si>
  <si>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</si>
  <si>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</si>
  <si>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</si>
  <si>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</si>
  <si>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</si>
  <si>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</si>
  <si>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</si>
  <si>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</si>
  <si>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</si>
  <si>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</si>
  <si>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</si>
  <si>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</si>
  <si>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</si>
  <si>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</si>
  <si>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</si>
  <si>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</si>
  <si>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</si>
  <si>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</si>
  <si>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</si>
  <si>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</si>
  <si>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</si>
  <si>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</si>
  <si>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</si>
  <si>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</si>
  <si>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</si>
  <si>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</si>
  <si>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</si>
  <si>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</si>
  <si>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</si>
  <si>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</si>
  <si>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</si>
  <si>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</si>
  <si>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</si>
  <si>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</si>
  <si>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</si>
  <si>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</si>
  <si>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</si>
  <si>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</si>
  <si>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</si>
  <si>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</si>
  <si>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</si>
  <si>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</si>
  <si>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</si>
  <si>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</si>
  <si>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</si>
  <si>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</si>
  <si>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</si>
  <si>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</si>
  <si>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</si>
  <si>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</si>
  <si>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</si>
  <si>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</si>
  <si>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</si>
  <si>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</si>
  <si>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</si>
  <si>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</si>
  <si>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</si>
  <si>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</si>
  <si>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</si>
  <si>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</si>
  <si>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</si>
  <si>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</si>
  <si>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</si>
  <si>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</si>
  <si>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</si>
  <si>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</si>
  <si>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</si>
  <si>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</si>
  <si>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</si>
  <si>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</si>
  <si>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</si>
  <si>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</si>
  <si>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</si>
  <si>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</si>
  <si>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</si>
  <si>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</si>
  <si>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</si>
  <si>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</si>
  <si>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</si>
  <si>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</si>
  <si>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</si>
  <si>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</si>
  <si>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</si>
  <si>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</si>
  <si>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</si>
  <si>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</si>
  <si>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</si>
  <si>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</si>
  <si>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</si>
  <si>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</si>
  <si>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</si>
  <si>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</si>
  <si>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</si>
  <si>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</si>
  <si>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</si>
  <si>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</si>
  <si>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</si>
  <si>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</si>
  <si>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</si>
  <si>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</si>
  <si>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</si>
  <si>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</si>
  <si>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</si>
  <si>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</si>
  <si>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</si>
  <si>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</si>
  <si>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</si>
  <si>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</si>
  <si>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</si>
  <si>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</si>
  <si>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</si>
  <si>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</si>
  <si>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</si>
  <si>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</si>
  <si>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</si>
  <si>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</si>
  <si>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</si>
  <si>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</si>
  <si>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</si>
  <si>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</si>
  <si>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</si>
  <si>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</si>
  <si>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</si>
  <si>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</si>
  <si>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</si>
  <si>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</si>
  <si>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</si>
  <si>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</si>
  <si>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</si>
  <si>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</si>
  <si>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</si>
  <si>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</si>
  <si>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</si>
  <si>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</si>
  <si>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</si>
  <si>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</si>
  <si>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</si>
  <si>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</si>
  <si>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</si>
  <si>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</si>
  <si>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</si>
  <si>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</si>
  <si>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</si>
  <si>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</si>
  <si>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</si>
  <si>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</si>
  <si>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</si>
  <si>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</si>
  <si>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</si>
  <si>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</si>
  <si>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</si>
  <si>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</si>
  <si>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</si>
  <si>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</si>
  <si>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</si>
  <si>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</si>
  <si>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</si>
  <si>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</si>
  <si>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</si>
  <si>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</si>
  <si>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</si>
  <si>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</si>
  <si>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</si>
  <si>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</si>
  <si>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</si>
  <si>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</si>
  <si>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</si>
  <si>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</si>
  <si>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</si>
  <si>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</si>
  <si>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</si>
  <si>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</si>
  <si>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</si>
  <si>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</si>
  <si>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</si>
  <si>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</si>
  <si>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</si>
  <si>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</si>
  <si>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</si>
  <si>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</si>
  <si>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</si>
  <si>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</si>
  <si>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</si>
  <si>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</si>
  <si>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</si>
  <si>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</si>
  <si>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</si>
  <si>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</si>
  <si>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</si>
  <si>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</si>
  <si>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</si>
  <si>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</si>
  <si>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</si>
  <si>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</si>
  <si>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</si>
  <si>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</si>
  <si>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</si>
  <si>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</si>
  <si>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</si>
  <si>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</si>
  <si>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</si>
  <si>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</si>
  <si>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</si>
  <si>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</si>
  <si>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</si>
  <si>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</si>
  <si>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</si>
  <si>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</si>
  <si>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</si>
  <si>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</si>
  <si>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</si>
  <si>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</si>
  <si>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</si>
  <si>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</si>
  <si>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</si>
  <si>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</si>
  <si>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</si>
  <si>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</si>
  <si>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</si>
  <si>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</si>
  <si>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</si>
  <si>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</si>
  <si>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</si>
  <si>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</si>
  <si>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</si>
  <si>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</si>
  <si>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</si>
  <si>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</si>
  <si>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</si>
  <si>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</si>
  <si>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</si>
  <si>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</si>
  <si>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</si>
  <si>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</si>
  <si>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</si>
  <si>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</si>
  <si>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</si>
  <si>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</si>
  <si>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</si>
  <si>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</si>
  <si>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</si>
  <si>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</si>
  <si>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</si>
  <si>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</si>
  <si>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</si>
  <si>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</si>
  <si>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</si>
  <si>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</si>
  <si>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</si>
  <si>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</si>
  <si>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</si>
  <si>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</si>
  <si>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</si>
  <si>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</si>
  <si>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</si>
  <si>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</si>
  <si>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</si>
  <si>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</si>
  <si>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</si>
  <si>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</si>
  <si>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</si>
  <si>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</si>
  <si>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</si>
  <si>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</si>
  <si>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</si>
  <si>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</si>
  <si>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</si>
  <si>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</si>
  <si>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</si>
  <si>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</si>
  <si>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</si>
  <si>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</si>
  <si>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</si>
  <si>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</si>
  <si>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</si>
  <si>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</si>
  <si>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</si>
  <si>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</si>
  <si>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</si>
  <si>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</si>
  <si>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</si>
  <si>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</si>
  <si>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</si>
  <si>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</si>
  <si>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</si>
  <si>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</si>
  <si>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</si>
  <si>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</si>
  <si>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</si>
  <si>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</si>
  <si>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</si>
  <si>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</si>
  <si>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</si>
  <si>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</si>
  <si>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</si>
  <si>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</si>
  <si>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</si>
  <si>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</si>
  <si>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</si>
  <si>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</si>
  <si>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</si>
  <si>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</si>
  <si>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</si>
  <si>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</si>
  <si>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</si>
  <si>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</si>
  <si>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</si>
  <si>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</si>
  <si>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</si>
  <si>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</si>
  <si>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</si>
  <si>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</si>
  <si>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</si>
  <si>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</si>
  <si>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</si>
  <si>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</si>
  <si>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</si>
  <si>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</si>
  <si>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</si>
  <si>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</si>
  <si>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</si>
  <si>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</si>
  <si>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</si>
  <si>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</si>
  <si>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</si>
  <si>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</si>
  <si>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</si>
  <si>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</si>
  <si>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</si>
  <si>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</si>
  <si>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</si>
  <si>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</si>
  <si>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</si>
  <si>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</si>
  <si>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</si>
  <si>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</si>
  <si>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</si>
  <si>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</si>
  <si>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</si>
  <si>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</si>
  <si>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</si>
  <si>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</si>
  <si>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</si>
  <si>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</si>
  <si>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</si>
  <si>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</si>
  <si>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</si>
  <si>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</si>
  <si>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</si>
  <si>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</si>
  <si>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</si>
  <si>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</si>
  <si>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</si>
  <si>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</si>
  <si>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北極星藥業-KY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</si>
  <si>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</si>
  <si>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</si>
  <si>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</si>
  <si>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</si>
  <si>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</si>
  <si>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</si>
  <si>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</si>
  <si>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</si>
  <si>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</si>
  <si>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</si>
  <si>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</si>
  <si>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</si>
  <si>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</si>
  <si>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</si>
  <si>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</si>
  <si>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</si>
  <si>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</si>
  <si>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</si>
  <si>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</si>
  <si>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</si>
  <si>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</si>
  <si>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</si>
  <si>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</si>
  <si>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</si>
  <si>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</si>
  <si>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</si>
  <si>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</si>
  <si>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</si>
  <si>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</si>
  <si>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</si>
  <si>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</si>
  <si>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</si>
  <si>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</si>
  <si>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</si>
  <si>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</si>
  <si>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</si>
  <si>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</si>
  <si>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</si>
  <si>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</si>
  <si>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</si>
  <si>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</si>
  <si>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</si>
  <si>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</si>
  <si>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</si>
  <si>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</si>
  <si>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</si>
  <si>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</si>
  <si>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</si>
  <si>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</si>
  <si>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</si>
  <si>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</si>
  <si>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</si>
  <si>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</si>
  <si>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</si>
  <si>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</si>
  <si>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</si>
  <si>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</si>
  <si>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</si>
  <si>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</si>
  <si>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</si>
  <si>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</si>
  <si>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</si>
  <si>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</si>
  <si>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</si>
  <si>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</si>
  <si>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</si>
  <si>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</si>
  <si>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</si>
  <si>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</si>
  <si>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</si>
  <si>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</si>
  <si>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</si>
  <si>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</si>
  <si>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</si>
  <si>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</si>
  <si>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</si>
  <si>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</si>
  <si>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</si>
  <si>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</si>
  <si>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</si>
  <si>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</si>
  <si>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</si>
  <si>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</si>
  <si>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</si>
  <si>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</si>
  <si>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</si>
  <si>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</si>
  <si>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</si>
  <si>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</si>
  <si>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</si>
  <si>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</si>
  <si>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</si>
  <si>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</si>
  <si>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</si>
  <si>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</si>
  <si>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</si>
  <si>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</si>
  <si>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</si>
  <si>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</si>
  <si>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</si>
  <si>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</si>
  <si>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</si>
  <si>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</si>
  <si>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</si>
  <si>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</si>
  <si>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</si>
  <si>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</si>
  <si>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</si>
  <si>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</si>
  <si>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</si>
  <si>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</si>
  <si>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</si>
  <si>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</si>
  <si>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</si>
  <si>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</si>
  <si>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</si>
  <si>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</si>
  <si>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</si>
  <si>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</si>
  <si>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</si>
  <si>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</si>
  <si>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</si>
  <si>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</si>
  <si>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</si>
  <si>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</si>
  <si>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</si>
  <si>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</si>
  <si>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</si>
  <si>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</si>
  <si>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</si>
  <si>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</si>
  <si>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</si>
  <si>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</si>
  <si>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</si>
  <si>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</si>
  <si>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</si>
  <si>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</si>
  <si>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</si>
  <si>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</si>
  <si>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</si>
  <si>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</si>
  <si>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</si>
  <si>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</si>
  <si>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</si>
  <si>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</si>
  <si>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</si>
  <si>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</si>
  <si>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</si>
  <si>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</si>
  <si>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</si>
  <si>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</si>
  <si>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</si>
  <si>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</si>
  <si>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</si>
  <si>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</si>
  <si>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</si>
  <si>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</si>
  <si>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</si>
  <si>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</si>
  <si>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</si>
  <si>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</si>
  <si>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</si>
  <si>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</si>
  <si>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</si>
  <si>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</si>
  <si>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</si>
  <si>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</si>
  <si>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</si>
  <si>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</si>
  <si>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</si>
  <si>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</si>
  <si>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</si>
  <si>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</si>
  <si>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</si>
  <si>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</si>
  <si>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</si>
  <si>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</si>
  <si>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</si>
  <si>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</si>
  <si>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</si>
  <si>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</si>
  <si>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</si>
  <si>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</si>
  <si>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</si>
  <si>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</si>
  <si>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</si>
  <si>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</si>
  <si>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</si>
  <si>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</si>
  <si>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</si>
  <si>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</si>
  <si>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</si>
  <si>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</si>
  <si>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</si>
  <si>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</si>
  <si>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</si>
  <si>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</si>
  <si>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</si>
  <si>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</si>
  <si>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</si>
  <si>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</si>
  <si>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</si>
  <si>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</si>
  <si>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</si>
  <si>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</si>
  <si>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</si>
  <si>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</si>
  <si>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</si>
  <si>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</si>
  <si>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</si>
  <si>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</si>
  <si>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</si>
  <si>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</si>
  <si>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</si>
  <si>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</si>
  <si>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</si>
  <si>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</si>
  <si>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</si>
  <si>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</si>
  <si>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</si>
  <si>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</si>
  <si>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</si>
  <si>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</si>
  <si>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</si>
  <si>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</si>
  <si>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</si>
  <si>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</si>
  <si>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</si>
  <si>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</si>
  <si>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</si>
  <si>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</si>
  <si>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</si>
  <si>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</si>
  <si>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</si>
  <si>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</si>
  <si>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</si>
  <si>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</si>
  <si>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</si>
  <si>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</si>
  <si>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</si>
  <si>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</si>
  <si>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</si>
  <si>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</si>
  <si>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</si>
  <si>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</si>
  <si>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</si>
  <si>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</si>
  <si>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</si>
  <si>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</si>
  <si>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</si>
  <si>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</si>
  <si>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</si>
  <si>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</si>
  <si>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</si>
  <si>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</si>
  <si>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</si>
  <si>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</si>
  <si>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</si>
  <si>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</si>
  <si>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</si>
  <si>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</si>
  <si>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</si>
  <si>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</si>
  <si>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</si>
  <si>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</si>
  <si>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</si>
  <si>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</si>
  <si>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</si>
  <si>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</si>
  <si>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</si>
  <si>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</si>
  <si>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</si>
  <si>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</si>
  <si>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</si>
  <si>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</si>
  <si>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</si>
  <si>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</si>
  <si>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</si>
  <si>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</si>
  <si>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</si>
  <si>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</si>
  <si>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</si>
  <si>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</si>
  <si>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</si>
  <si>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</si>
  <si>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</si>
  <si>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</si>
  <si>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</si>
  <si>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</si>
  <si>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</si>
  <si>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</si>
  <si>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</si>
  <si>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</si>
  <si>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</si>
  <si>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</si>
  <si>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</si>
  <si>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</si>
  <si>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</si>
  <si>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</si>
  <si>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</si>
  <si>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</si>
  <si>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</si>
  <si>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</si>
  <si>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</si>
  <si>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</si>
  <si>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</si>
  <si>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</si>
  <si>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</si>
  <si>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</si>
  <si>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</si>
  <si>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</si>
  <si>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</si>
  <si>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</si>
  <si>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</si>
  <si>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</si>
  <si>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</si>
  <si>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</si>
  <si>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</si>
  <si>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</si>
  <si>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</si>
  <si>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</si>
  <si>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</si>
  <si>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</si>
  <si>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</si>
  <si>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</si>
  <si>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</si>
  <si>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</si>
  <si>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</si>
  <si>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</si>
  <si>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</si>
  <si>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</si>
  <si>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</si>
  <si>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</si>
  <si>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</si>
  <si>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</si>
  <si>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</si>
  <si>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</si>
  <si>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</si>
  <si>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</si>
  <si>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</si>
  <si>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</si>
  <si>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</si>
  <si>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</si>
  <si>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</si>
  <si>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</si>
  <si>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</si>
  <si>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</si>
  <si>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</si>
  <si>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</si>
  <si>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</si>
  <si>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</si>
  <si>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</si>
  <si>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</si>
  <si>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</si>
  <si>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</si>
  <si>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</si>
  <si>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</si>
  <si>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</si>
  <si>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</si>
  <si>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</si>
  <si>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</si>
  <si>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</si>
  <si>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</si>
  <si>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</si>
  <si>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</si>
  <si>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</si>
  <si>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</si>
  <si>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</si>
  <si>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</si>
  <si>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</si>
  <si>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</si>
  <si>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</si>
  <si>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</si>
  <si>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</si>
  <si>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</si>
  <si>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</si>
  <si>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</si>
  <si>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</si>
  <si>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</si>
  <si>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</si>
  <si>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</si>
  <si>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</si>
  <si>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</si>
  <si>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</si>
  <si>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</si>
  <si>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</si>
  <si>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</si>
  <si>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</si>
  <si>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</si>
  <si>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</si>
  <si>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</si>
  <si>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</si>
  <si>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</si>
  <si>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</si>
  <si>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</si>
  <si>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</si>
  <si>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</si>
  <si>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</si>
  <si>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</si>
  <si>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</si>
  <si>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</si>
  <si>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</si>
  <si>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</si>
  <si>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</si>
  <si>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</si>
  <si>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</si>
  <si>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</si>
  <si>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</si>
  <si>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</si>
  <si>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</si>
  <si>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</si>
  <si>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</si>
  <si>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</si>
  <si>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</si>
  <si>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</si>
  <si>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</si>
  <si>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</si>
  <si>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</si>
  <si>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</si>
  <si>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</si>
  <si>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</si>
  <si>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</si>
  <si>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</si>
  <si>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</si>
  <si>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</si>
  <si>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</si>
  <si>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</si>
  <si>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</si>
  <si>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</si>
  <si>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</si>
  <si>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</si>
  <si>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</si>
  <si>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</si>
  <si>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</si>
  <si>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</si>
  <si>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</si>
  <si>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</si>
  <si>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</si>
  <si>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</si>
  <si>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</si>
  <si>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</si>
  <si>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</si>
  <si>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</si>
  <si>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</si>
  <si>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</si>
  <si>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</si>
  <si>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</si>
  <si>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</si>
  <si>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</si>
  <si>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</si>
  <si>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</si>
  <si>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</si>
  <si>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</si>
  <si>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</si>
  <si>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</si>
  <si>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</si>
  <si>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</si>
  <si>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</si>
  <si>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</si>
  <si>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</si>
  <si>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</si>
  <si>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</si>
  <si>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</si>
  <si>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</si>
  <si>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</si>
  <si>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</si>
  <si>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</si>
  <si>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</si>
  <si>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</si>
  <si>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</si>
  <si>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</si>
  <si>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</si>
  <si>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</si>
  <si>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</si>
  <si>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</si>
  <si>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</si>
  <si>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</si>
  <si>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</si>
  <si>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</si>
  <si>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</si>
  <si>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</si>
  <si>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</si>
  <si>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</si>
  <si>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</si>
  <si>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</si>
  <si>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</si>
  <si>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</si>
  <si>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</si>
  <si>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</si>
  <si>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</si>
  <si>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</si>
  <si>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</si>
  <si>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</si>
  <si>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</si>
  <si>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</si>
  <si>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</si>
  <si>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</si>
  <si>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</si>
  <si>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</si>
  <si>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</si>
  <si>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</si>
  <si>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</si>
  <si>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</si>
  <si>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</si>
  <si>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</si>
  <si>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</si>
  <si>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</si>
  <si>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</si>
  <si>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</si>
  <si>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</si>
  <si>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</si>
  <si>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</si>
  <si>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</si>
  <si>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</si>
  <si>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</si>
  <si>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</si>
  <si>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</si>
  <si>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</si>
  <si>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</si>
  <si>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商丞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</si>
  <si>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</si>
  <si>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</si>
  <si>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</si>
  <si>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</si>
  <si>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</si>
  <si>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</si>
  <si>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</si>
  <si>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</si>
  <si>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</si>
  <si>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</si>
  <si>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</si>
  <si>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</si>
  <si>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</si>
  <si>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</si>
  <si>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</si>
  <si>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</si>
  <si>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</si>
  <si>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</si>
  <si>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</si>
  <si>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</si>
  <si>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</si>
  <si>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</si>
  <si>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</si>
  <si>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</si>
  <si>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</si>
  <si>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</si>
  <si>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</si>
  <si>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</si>
  <si>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</si>
  <si>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</si>
  <si>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</si>
  <si>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</si>
  <si>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</si>
  <si>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</si>
  <si>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</si>
  <si>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</si>
  <si>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</si>
  <si>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</si>
  <si>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</si>
  <si>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</si>
  <si>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</si>
  <si>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</si>
  <si>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夠麻吉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</si>
  <si>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</si>
  <si>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</si>
  <si>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</si>
  <si>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</si>
  <si>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</si>
  <si>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</si>
  <si>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</si>
  <si>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</si>
  <si>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</si>
  <si>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</si>
  <si>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</si>
  <si>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</si>
  <si>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</si>
  <si>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</si>
  <si>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</si>
  <si>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</si>
  <si>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</si>
  <si>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</si>
  <si>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</si>
  <si>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</si>
  <si>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</si>
  <si>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</si>
  <si>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</si>
  <si>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</si>
  <si>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</si>
  <si>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</si>
  <si>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</si>
  <si>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</si>
  <si>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</si>
  <si>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</si>
  <si>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</si>
  <si>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</si>
  <si>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</si>
  <si>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</si>
  <si>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</si>
  <si>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</si>
  <si>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</si>
  <si>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</si>
  <si>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</si>
  <si>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</si>
  <si>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</si>
  <si>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</si>
  <si>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</si>
  <si>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</si>
  <si>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</si>
  <si>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</si>
  <si>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</si>
  <si>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</si>
  <si>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</si>
  <si>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</si>
  <si>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</si>
  <si>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</si>
  <si>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</si>
  <si>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</si>
  <si>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</si>
  <si>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</si>
  <si>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</si>
  <si>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</si>
  <si>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</si>
  <si>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</si>
  <si>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</si>
  <si>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</si>
  <si>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</si>
  <si>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</si>
  <si>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</si>
  <si>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</si>
  <si>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</si>
  <si>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</si>
  <si>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</si>
  <si>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</si>
  <si>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</si>
  <si>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</si>
  <si>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</si>
  <si>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</si>
  <si>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</si>
  <si>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</si>
  <si>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</si>
  <si>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</si>
  <si>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</si>
  <si>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</si>
  <si>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</si>
  <si>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</si>
  <si>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</si>
  <si>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</si>
  <si>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</si>
  <si>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</si>
  <si>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</si>
  <si>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</si>
  <si>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</si>
  <si>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</si>
  <si>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</si>
  <si>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</si>
  <si>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</si>
  <si>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</si>
  <si>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</si>
  <si>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</si>
  <si>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</si>
  <si>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</si>
  <si>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</si>
  <si>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</si>
  <si>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</si>
  <si>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</si>
  <si>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</si>
  <si>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</si>
  <si>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</si>
  <si>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</si>
  <si>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</si>
  <si>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</si>
  <si>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</si>
  <si>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</si>
  <si>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</si>
  <si>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</si>
  <si>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</si>
  <si>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</si>
  <si>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</si>
  <si>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</si>
  <si>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</si>
  <si>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</si>
  <si>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</si>
  <si>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</si>
  <si>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</si>
  <si>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</si>
  <si>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</si>
  <si>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</si>
  <si>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</si>
  <si>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</si>
  <si>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</si>
  <si>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</si>
  <si>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</si>
  <si>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</si>
  <si>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</si>
  <si>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</si>
  <si>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</si>
  <si>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</si>
  <si>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</si>
  <si>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</si>
  <si>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</si>
  <si>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</si>
  <si>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</si>
  <si>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</si>
  <si>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</si>
  <si>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</si>
  <si>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</si>
  <si>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</si>
  <si>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</si>
  <si>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</si>
  <si>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</si>
  <si>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</si>
  <si>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</si>
  <si>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</si>
  <si>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</si>
  <si>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</si>
  <si>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</si>
  <si>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</si>
  <si>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</si>
  <si>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</si>
  <si>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</si>
  <si>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</si>
  <si>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</si>
  <si>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</si>
  <si>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</si>
  <si>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</si>
  <si>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</si>
  <si>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</si>
  <si>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</si>
  <si>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</si>
  <si>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</si>
  <si>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</si>
  <si>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</si>
  <si>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</si>
  <si>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</si>
  <si>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</si>
  <si>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</si>
  <si>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</si>
  <si>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</si>
  <si>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</si>
  <si>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</si>
  <si>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</si>
  <si>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</si>
  <si>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</si>
  <si>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</si>
  <si>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</si>
  <si>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</si>
  <si>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</si>
  <si>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</si>
  <si>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</si>
  <si>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</si>
  <si>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</si>
  <si>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</si>
  <si>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</si>
  <si>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</si>
  <si>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</si>
  <si>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</si>
  <si>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</si>
  <si>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</si>
  <si>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</si>
  <si>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</si>
  <si>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</si>
  <si>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</si>
  <si>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</si>
  <si>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</si>
  <si>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</si>
  <si>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</si>
  <si>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</si>
  <si>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</si>
  <si>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</si>
  <si>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</si>
  <si>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</si>
  <si>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</si>
  <si>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</si>
  <si>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</si>
  <si>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</si>
  <si>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</si>
  <si>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</si>
  <si>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</si>
  <si>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</si>
  <si>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</si>
  <si>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</si>
  <si>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</si>
  <si>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</si>
  <si>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</si>
  <si>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</si>
  <si>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</si>
  <si>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</si>
  <si>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</si>
  <si>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</si>
  <si>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</si>
  <si>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</si>
  <si>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</si>
  <si>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</si>
  <si>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</si>
  <si>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</si>
  <si>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</si>
  <si>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</si>
  <si>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</si>
  <si>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</si>
  <si>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</si>
  <si>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</si>
  <si>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</si>
  <si>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</si>
  <si>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</si>
  <si>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</si>
  <si>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</si>
  <si>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</si>
  <si>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</si>
  <si>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</si>
  <si>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</si>
  <si>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</si>
  <si>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</si>
  <si>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</si>
  <si>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</si>
  <si>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</si>
  <si>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</si>
  <si>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</si>
  <si>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</si>
  <si>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</si>
  <si>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</si>
  <si>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</si>
  <si>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</si>
  <si>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</si>
  <si>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</si>
  <si>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</si>
  <si>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</si>
  <si>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</si>
  <si>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</si>
  <si>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</si>
  <si>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</si>
  <si>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</si>
  <si>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</si>
  <si>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</si>
  <si>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</si>
  <si>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</si>
  <si>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</si>
  <si>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</si>
  <si>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</si>
  <si>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</si>
  <si>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</si>
  <si>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</si>
  <si>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</si>
  <si>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</si>
  <si>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</si>
  <si>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</si>
  <si>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</si>
  <si>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</si>
  <si>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</si>
  <si>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</si>
  <si>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</si>
  <si>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</si>
  <si>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</si>
  <si>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</si>
  <si>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</si>
  <si>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</si>
  <si>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</si>
  <si>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</si>
  <si>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</si>
  <si>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</si>
  <si>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</si>
  <si>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</si>
  <si>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</si>
  <si>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</si>
  <si>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</si>
  <si>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</si>
  <si>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</si>
  <si>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</si>
  <si>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</si>
  <si>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</si>
  <si>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</si>
  <si>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</si>
  <si>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</si>
  <si>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</si>
  <si>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</si>
  <si>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</si>
  <si>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</si>
  <si>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</si>
  <si>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</si>
  <si>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</si>
  <si>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</si>
  <si>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</si>
  <si>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</si>
  <si>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</si>
  <si>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</si>
  <si>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</si>
  <si>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</si>
  <si>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</si>
  <si>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</si>
  <si>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</si>
  <si>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</si>
  <si>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</si>
  <si>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</si>
  <si>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</si>
  <si>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</si>
  <si>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</si>
  <si>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</si>
  <si>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</si>
  <si>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</si>
  <si>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</si>
  <si>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</si>
  <si>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</si>
  <si>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</si>
  <si>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</si>
  <si>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</si>
  <si>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</si>
  <si>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</si>
  <si>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</si>
  <si>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</si>
  <si>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</si>
  <si>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</si>
  <si>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</si>
  <si>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</si>
  <si>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</si>
  <si>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</si>
  <si>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</si>
  <si>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</si>
  <si>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</si>
  <si>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</si>
  <si>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</si>
  <si>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</si>
  <si>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</si>
  <si>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</si>
  <si>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</si>
  <si>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</si>
  <si>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</si>
  <si>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</si>
  <si>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</si>
  <si>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</si>
  <si>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</si>
  <si>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</si>
  <si>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</si>
  <si>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</si>
  <si>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</si>
  <si>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</si>
  <si>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</si>
  <si>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</si>
  <si>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</si>
  <si>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</si>
  <si>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</si>
  <si>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</si>
  <si>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</si>
  <si>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</si>
  <si>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</si>
  <si>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</si>
  <si>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</si>
  <si>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</si>
  <si>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</si>
  <si>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</si>
  <si>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</si>
  <si>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</si>
  <si>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</si>
  <si>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</si>
  <si>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</si>
  <si>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</si>
  <si>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</si>
  <si>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</si>
  <si>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</si>
  <si>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</si>
  <si>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</si>
  <si>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</si>
  <si>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</si>
  <si>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</si>
  <si>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</si>
  <si>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</si>
  <si>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</si>
  <si>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</si>
  <si>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</si>
  <si>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</si>
  <si>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</si>
  <si>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</si>
  <si>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</si>
  <si>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</si>
  <si>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</si>
  <si>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</si>
  <si>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</si>
  <si>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</si>
  <si>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</si>
  <si>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</si>
  <si>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</si>
  <si>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</si>
  <si>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</si>
  <si>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</si>
  <si>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</si>
  <si>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</si>
  <si>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</si>
  <si>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</si>
  <si>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</si>
  <si>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</si>
  <si>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</si>
  <si>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</si>
  <si>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</si>
  <si>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</si>
  <si>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</si>
  <si>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</si>
  <si>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</si>
  <si>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</si>
  <si>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</si>
  <si>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</si>
  <si>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</si>
  <si>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</si>
  <si>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</si>
  <si>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</si>
  <si>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</si>
  <si>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</si>
  <si>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</si>
  <si>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</si>
  <si>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</si>
  <si>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</si>
  <si>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</si>
  <si>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</si>
  <si>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</si>
  <si>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</si>
  <si>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</si>
  <si>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</si>
  <si>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</si>
  <si>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</si>
  <si>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</si>
  <si>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</si>
  <si>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</si>
  <si>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</si>
  <si>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</si>
  <si>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</si>
  <si>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</si>
  <si>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</si>
  <si>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</si>
  <si>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</si>
  <si>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</si>
  <si>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</si>
  <si>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</si>
  <si>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</si>
  <si>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</si>
  <si>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</si>
  <si>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</si>
  <si>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</si>
  <si>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</si>
  <si>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</si>
  <si>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</si>
  <si>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</si>
  <si>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</si>
  <si>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</si>
  <si>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</si>
  <si>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</si>
  <si>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</si>
  <si>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</si>
  <si>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</si>
  <si>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</si>
  <si>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</si>
  <si>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</si>
  <si>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</si>
  <si>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</si>
  <si>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</si>
  <si>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</si>
  <si>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</si>
  <si>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</si>
  <si>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</si>
  <si>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</si>
  <si>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</si>
  <si>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</si>
  <si>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</si>
  <si>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</si>
  <si>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</si>
  <si>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</si>
  <si>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</si>
  <si>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</si>
  <si>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</si>
  <si>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</si>
  <si>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</si>
  <si>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</si>
  <si>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</si>
  <si>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</si>
  <si>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</si>
  <si>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</si>
  <si>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</si>
  <si>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</si>
  <si>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</si>
  <si>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</si>
  <si>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</si>
  <si>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</si>
  <si>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</si>
  <si>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</si>
  <si>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</si>
  <si>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</si>
  <si>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</si>
  <si>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</si>
  <si>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</si>
  <si>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</si>
  <si>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</si>
  <si>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</si>
  <si>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</si>
  <si>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</si>
  <si>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</si>
  <si>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</si>
  <si>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</si>
  <si>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</si>
  <si>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</si>
  <si>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</si>
  <si>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</si>
  <si>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</si>
  <si>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</si>
  <si>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</si>
  <si>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</si>
  <si>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</si>
  <si>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</si>
  <si>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</si>
  <si>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</si>
  <si>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</si>
  <si>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</si>
  <si>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</si>
  <si>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</si>
  <si>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</si>
  <si>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</si>
  <si>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</si>
  <si>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</si>
  <si>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</si>
  <si>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</si>
  <si>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</si>
  <si>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</si>
  <si>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</si>
  <si>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</si>
  <si>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</si>
  <si>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</si>
  <si>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</si>
  <si>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</si>
  <si>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</si>
  <si>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</si>
  <si>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</si>
  <si>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</si>
  <si>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</si>
  <si>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</si>
  <si>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</si>
  <si>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</si>
  <si>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</si>
  <si>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</si>
  <si>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</si>
  <si>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</si>
  <si>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</si>
  <si>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</si>
  <si>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</si>
  <si>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</si>
  <si>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</si>
  <si>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</si>
  <si>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</si>
  <si>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</si>
  <si>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</si>
  <si>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</si>
  <si>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</si>
  <si>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</si>
  <si>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</si>
  <si>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</si>
  <si>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</si>
  <si>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</si>
  <si>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</si>
  <si>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</si>
  <si>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</si>
  <si>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</si>
  <si>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</si>
  <si>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</si>
  <si>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</si>
  <si>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</si>
  <si>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</si>
  <si>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</si>
  <si>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</si>
  <si>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奇偶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</si>
  <si>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</si>
  <si>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</si>
  <si>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</si>
  <si>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</si>
  <si>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</si>
  <si>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</si>
  <si>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</si>
  <si>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</si>
  <si>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</si>
  <si>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</si>
  <si>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</si>
  <si>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</si>
  <si>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</si>
  <si>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</si>
  <si>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</si>
  <si>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</si>
  <si>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</si>
  <si>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</si>
  <si>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</si>
  <si>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</si>
  <si>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</si>
  <si>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</si>
  <si>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</si>
  <si>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</si>
  <si>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</si>
  <si>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</si>
  <si>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</si>
  <si>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</si>
  <si>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</si>
  <si>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</si>
  <si>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</si>
  <si>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</si>
  <si>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</si>
  <si>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</si>
  <si>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</si>
  <si>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</si>
  <si>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</si>
  <si>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</si>
  <si>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</si>
  <si>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</si>
  <si>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</si>
  <si>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</si>
  <si>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</si>
  <si>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</si>
  <si>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</si>
  <si>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</si>
  <si>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</si>
  <si>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</si>
  <si>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</si>
  <si>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</si>
  <si>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</si>
  <si>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</si>
  <si>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</si>
  <si>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</si>
  <si>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</si>
  <si>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</si>
  <si>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</si>
  <si>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</si>
  <si>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</si>
  <si>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</si>
  <si>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</si>
  <si>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</si>
  <si>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</si>
  <si>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</si>
  <si>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</si>
  <si>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</si>
  <si>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</si>
  <si>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</si>
  <si>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</si>
  <si>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</si>
  <si>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</si>
  <si>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</si>
  <si>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</si>
  <si>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</si>
  <si>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</si>
  <si>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</si>
  <si>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</si>
  <si>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</si>
  <si>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</si>
  <si>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</si>
  <si>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</si>
  <si>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</si>
  <si>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</si>
  <si>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</si>
  <si>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</si>
  <si>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</si>
  <si>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</si>
  <si>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</si>
  <si>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</si>
  <si>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</si>
  <si>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</si>
  <si>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</si>
  <si>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</si>
  <si>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</si>
  <si>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</si>
  <si>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</si>
  <si>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</si>
  <si>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</si>
  <si>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</si>
  <si>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</si>
  <si>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</si>
  <si>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</si>
  <si>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</si>
  <si>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</si>
  <si>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</si>
  <si>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</si>
  <si>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</si>
  <si>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</si>
  <si>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</si>
  <si>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</si>
  <si>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</si>
  <si>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</si>
  <si>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</si>
  <si>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</si>
  <si>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</si>
  <si>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</si>
  <si>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</si>
  <si>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</si>
  <si>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</si>
  <si>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</si>
  <si>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</si>
  <si>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</si>
  <si>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</si>
  <si>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</si>
  <si>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</si>
  <si>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</si>
  <si>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</si>
  <si>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</si>
  <si>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</si>
  <si>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</si>
  <si>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</si>
  <si>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</si>
  <si>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</si>
  <si>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</si>
  <si>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</si>
  <si>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</si>
  <si>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</si>
  <si>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</si>
  <si>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</si>
  <si>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</si>
  <si>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</si>
  <si>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</si>
  <si>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</si>
  <si>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</si>
  <si>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</si>
  <si>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</si>
  <si>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</si>
  <si>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</si>
  <si>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</si>
  <si>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</si>
  <si>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</si>
  <si>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</si>
  <si>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</si>
  <si>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</si>
  <si>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</si>
  <si>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</si>
  <si>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</si>
  <si>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</si>
  <si>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</si>
  <si>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</si>
  <si>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</si>
  <si>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</si>
  <si>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</si>
  <si>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</si>
  <si>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</si>
  <si>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</si>
  <si>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</si>
  <si>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</si>
  <si>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</si>
  <si>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</si>
  <si>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</si>
  <si>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</si>
  <si>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</si>
  <si>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</si>
  <si>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</si>
  <si>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</si>
  <si>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</si>
  <si>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</si>
  <si>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</si>
  <si>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</si>
  <si>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</si>
  <si>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</si>
  <si>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</si>
  <si>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</si>
  <si>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</si>
  <si>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</si>
  <si>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</si>
  <si>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</si>
  <si>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</si>
  <si>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</si>
  <si>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</si>
  <si>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</si>
  <si>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</si>
  <si>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</si>
  <si>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</si>
  <si>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</si>
  <si>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</si>
  <si>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</si>
  <si>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</si>
  <si>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</si>
  <si>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</si>
  <si>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</si>
  <si>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</si>
  <si>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</si>
  <si>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</si>
  <si>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</si>
  <si>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</si>
  <si>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</si>
  <si>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</si>
  <si>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</si>
  <si>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</si>
  <si>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</si>
  <si>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</si>
  <si>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</si>
  <si>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</si>
  <si>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</si>
  <si>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</si>
  <si>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</si>
  <si>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</si>
  <si>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</si>
  <si>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</si>
  <si>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</si>
  <si>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</si>
  <si>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</si>
  <si>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</si>
  <si>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</si>
  <si>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</si>
  <si>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</si>
  <si>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</si>
  <si>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</si>
  <si>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</si>
  <si>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</si>
  <si>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</si>
  <si>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</si>
  <si>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</si>
  <si>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</si>
  <si>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</si>
  <si>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</si>
  <si>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</si>
  <si>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</si>
  <si>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</si>
  <si>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</si>
  <si>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</si>
  <si>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</si>
  <si>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</si>
  <si>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</si>
  <si>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</si>
  <si>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</si>
  <si>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</si>
  <si>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</si>
  <si>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</si>
  <si>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</si>
  <si>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</si>
  <si>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</si>
  <si>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</si>
  <si>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</si>
  <si>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</si>
  <si>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</si>
  <si>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</si>
  <si>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</si>
  <si>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</si>
  <si>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</si>
  <si>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</si>
  <si>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</si>
  <si>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</si>
  <si>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</si>
  <si>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</si>
  <si>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</si>
  <si>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</si>
  <si>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</si>
  <si>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</si>
  <si>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</si>
  <si>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</si>
  <si>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</si>
  <si>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</si>
  <si>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</si>
  <si>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</si>
  <si>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</si>
  <si>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</si>
  <si>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</si>
  <si>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</si>
  <si>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</si>
  <si>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</si>
  <si>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</si>
  <si>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</si>
  <si>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</si>
  <si>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</si>
  <si>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</si>
  <si>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</si>
  <si>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</si>
  <si>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</si>
  <si>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</si>
  <si>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</si>
  <si>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</si>
  <si>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</si>
  <si>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</si>
  <si>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</si>
  <si>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</si>
  <si>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</si>
  <si>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</si>
  <si>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</si>
  <si>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</si>
  <si>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</si>
  <si>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</si>
  <si>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</si>
  <si>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</si>
  <si>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</si>
  <si>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</si>
  <si>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</si>
  <si>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</si>
  <si>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</si>
  <si>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</si>
  <si>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</si>
  <si>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</si>
  <si>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</si>
  <si>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</si>
  <si>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</si>
  <si>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</si>
  <si>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</si>
  <si>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</si>
  <si>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</si>
  <si>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</si>
  <si>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</si>
  <si>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</si>
  <si>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</si>
  <si>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</si>
  <si>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</si>
  <si>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</si>
  <si>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</si>
  <si>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</si>
  <si>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</si>
  <si>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</si>
  <si>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</si>
  <si>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</si>
  <si>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</si>
  <si>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</si>
  <si>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</si>
  <si>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</si>
  <si>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</si>
  <si>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</si>
  <si>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</si>
  <si>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</si>
  <si>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</si>
  <si>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</si>
  <si>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</si>
  <si>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</si>
  <si>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</si>
  <si>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</si>
  <si>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</si>
  <si>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</si>
  <si>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</si>
  <si>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</si>
  <si>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</si>
  <si>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</si>
  <si>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</si>
  <si>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</si>
  <si>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</si>
  <si>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</si>
  <si>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</si>
  <si>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</si>
  <si>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</si>
  <si>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</si>
  <si>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</si>
  <si>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</si>
  <si>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</si>
  <si>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</si>
  <si>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</si>
  <si>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</si>
  <si>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</si>
  <si>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</si>
  <si>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</si>
  <si>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</si>
  <si>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</si>
  <si>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</si>
  <si>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</si>
  <si>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</si>
  <si>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</si>
  <si>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</si>
  <si>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</si>
  <si>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</si>
  <si>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</si>
  <si>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</si>
  <si>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</si>
  <si>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</si>
  <si>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</si>
  <si>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</si>
  <si>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</si>
  <si>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</si>
  <si>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</si>
  <si>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</si>
  <si>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</si>
  <si>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</si>
  <si>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</si>
  <si>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</si>
  <si>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</si>
  <si>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</si>
  <si>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</si>
  <si>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</si>
  <si>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</si>
  <si>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</si>
  <si>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</si>
  <si>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</si>
  <si>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</si>
  <si>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</si>
  <si>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</si>
  <si>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</si>
  <si>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</si>
  <si>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</si>
  <si>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</si>
  <si>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</si>
  <si>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</si>
  <si>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</si>
  <si>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</si>
  <si>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</si>
  <si>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</si>
  <si>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</si>
  <si>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</si>
  <si>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</si>
  <si>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</si>
  <si>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</si>
  <si>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</si>
  <si>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</si>
  <si>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</si>
  <si>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</si>
  <si>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</si>
  <si>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</si>
  <si>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</si>
  <si>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</si>
  <si>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</si>
  <si>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</si>
  <si>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</si>
  <si>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</si>
  <si>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</si>
  <si>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</si>
  <si>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</si>
  <si>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</si>
  <si>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</si>
  <si>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</si>
  <si>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</si>
  <si>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</si>
  <si>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</si>
  <si>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</si>
  <si>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</si>
  <si>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</si>
  <si>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</si>
  <si>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</si>
  <si>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</si>
  <si>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</si>
  <si>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</si>
  <si>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</si>
  <si>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</si>
  <si>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</si>
  <si>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</si>
  <si>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</si>
  <si>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</si>
  <si>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</si>
  <si>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</si>
  <si>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</si>
  <si>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</si>
  <si>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</si>
  <si>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</si>
  <si>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</si>
  <si>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</si>
  <si>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</si>
  <si>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</si>
  <si>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</si>
  <si>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</si>
  <si>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</si>
  <si>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</si>
  <si>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</si>
  <si>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</si>
  <si>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</si>
  <si>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</si>
  <si>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</si>
  <si>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</si>
  <si>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</si>
  <si>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</si>
  <si>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</si>
  <si>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</si>
  <si>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</si>
  <si>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</si>
  <si>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</si>
  <si>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</si>
  <si>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</si>
  <si>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</si>
  <si>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</si>
  <si>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</si>
  <si>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</si>
  <si>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</si>
  <si>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</si>
  <si>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</si>
  <si>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</si>
  <si>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</si>
  <si>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</si>
  <si>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</si>
  <si>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</si>
  <si>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</si>
  <si>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</si>
  <si>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</si>
  <si>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</si>
  <si>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</si>
  <si>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</si>
  <si>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</si>
  <si>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</si>
  <si>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</si>
  <si>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</si>
  <si>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</si>
  <si>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</si>
  <si>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</si>
  <si>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</si>
  <si>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</si>
  <si>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</si>
  <si>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</si>
  <si>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</si>
  <si>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</si>
  <si>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</si>
  <si>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</si>
  <si>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</si>
  <si>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</si>
  <si>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</si>
  <si>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</si>
  <si>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</si>
  <si>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</si>
  <si>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</si>
  <si>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</si>
  <si>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</si>
  <si>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</si>
  <si>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</si>
  <si>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</si>
  <si>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</si>
  <si>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</si>
  <si>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</si>
  <si>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</si>
  <si>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</si>
  <si>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</si>
  <si>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</si>
  <si>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</si>
  <si>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</si>
  <si>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</si>
  <si>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</si>
  <si>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</si>
  <si>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</si>
  <si>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</si>
  <si>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</si>
  <si>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</si>
  <si>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</si>
  <si>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</si>
  <si>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</si>
  <si>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</si>
  <si>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</si>
  <si>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</si>
  <si>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</si>
  <si>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</si>
  <si>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</si>
  <si>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</si>
  <si>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</si>
  <si>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</si>
  <si>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</si>
  <si>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</si>
  <si>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</si>
  <si>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</si>
  <si>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</si>
  <si>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</si>
  <si>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</si>
  <si>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</si>
  <si>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</si>
  <si>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</si>
  <si>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</si>
  <si>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</si>
  <si>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</si>
  <si>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</si>
  <si>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</si>
  <si>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</si>
  <si>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</si>
  <si>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</si>
  <si>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</si>
  <si>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</si>
  <si>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</si>
  <si>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</si>
  <si>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</si>
  <si>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</si>
  <si>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</si>
  <si>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</si>
  <si>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</si>
  <si>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</si>
  <si>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</si>
  <si>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</si>
  <si>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</si>
  <si>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</si>
  <si>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</si>
  <si>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</si>
  <si>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</si>
  <si>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</si>
  <si>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</si>
  <si>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</si>
  <si>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</si>
  <si>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</si>
  <si>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</si>
  <si>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</si>
  <si>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</si>
  <si>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</si>
  <si>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</si>
  <si>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</si>
  <si>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</si>
  <si>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</si>
  <si>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</si>
  <si>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</si>
  <si>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</si>
  <si>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</si>
  <si>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</si>
  <si>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</si>
  <si>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</si>
  <si>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</si>
  <si>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</si>
  <si>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</si>
  <si>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</si>
  <si>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</si>
  <si>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</si>
  <si>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</si>
  <si>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</si>
  <si>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</si>
  <si>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</si>
  <si>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</si>
  <si>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</si>
  <si>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</si>
  <si>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</si>
  <si>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</si>
  <si>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</si>
  <si>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</si>
  <si>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</si>
  <si>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</si>
  <si>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</si>
  <si>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</si>
  <si>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</si>
  <si>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</si>
  <si>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</si>
  <si>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</si>
  <si>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</si>
  <si>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</si>
  <si>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</si>
  <si>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</si>
  <si>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</si>
  <si>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</si>
  <si>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</si>
  <si>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</si>
  <si>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</si>
  <si>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</si>
  <si>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</si>
  <si>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</si>
  <si>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</si>
  <si>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</si>
  <si>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</si>
  <si>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</si>
  <si>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</si>
  <si>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</si>
  <si>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</si>
  <si>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</si>
  <si>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</si>
  <si>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</si>
  <si>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</si>
  <si>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</si>
  <si>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</si>
  <si>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</si>
  <si>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</si>
  <si>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</si>
  <si>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</si>
  <si>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</si>
  <si>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</si>
  <si>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</si>
  <si>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</si>
  <si>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</si>
  <si>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</si>
  <si>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</si>
  <si>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</si>
  <si>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</si>
  <si>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</si>
  <si>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</si>
  <si>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</si>
  <si>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</si>
  <si>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</si>
  <si>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</si>
  <si>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</si>
  <si>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</si>
  <si>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</si>
  <si>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</si>
  <si>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</si>
  <si>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</si>
  <si>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</si>
  <si>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</si>
  <si>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</si>
  <si>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</si>
  <si>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</si>
  <si>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</si>
  <si>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</si>
  <si>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</si>
  <si>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</si>
  <si>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</si>
  <si>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</si>
  <si>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</si>
  <si>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</si>
  <si>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</si>
  <si>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</si>
  <si>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</si>
  <si>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</si>
  <si>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</si>
  <si>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</si>
  <si>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</si>
  <si>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</si>
  <si>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</si>
  <si>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</si>
  <si>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</si>
  <si>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</si>
  <si>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</si>
  <si>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</si>
  <si>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</si>
  <si>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</si>
  <si>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</si>
  <si>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</si>
  <si>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</si>
  <si>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</si>
  <si>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</si>
  <si>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</si>
  <si>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</si>
  <si>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</si>
  <si>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</si>
  <si>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</si>
  <si>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</si>
  <si>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</si>
  <si>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</si>
  <si>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</si>
  <si>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</si>
  <si>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</si>
  <si>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</si>
  <si>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</si>
  <si>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</si>
  <si>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</si>
  <si>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</si>
  <si>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</si>
  <si>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</si>
  <si>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</si>
  <si>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</si>
  <si>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</si>
  <si>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</si>
  <si>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</si>
  <si>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</si>
  <si>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</si>
  <si>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</si>
  <si>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</si>
  <si>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</si>
  <si>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</si>
  <si>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</si>
  <si>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</si>
  <si>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</si>
  <si>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</si>
  <si>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</si>
  <si>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</si>
  <si>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</si>
  <si>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</si>
  <si>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</si>
  <si>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</si>
  <si>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</si>
  <si>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</si>
  <si>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</si>
  <si>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</si>
  <si>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</si>
  <si>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</si>
  <si>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</si>
  <si>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</si>
  <si>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</si>
  <si>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</si>
  <si>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</si>
  <si>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</si>
  <si>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</si>
  <si>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</si>
  <si>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</si>
  <si>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</si>
  <si>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</si>
  <si>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</si>
  <si>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</si>
  <si>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</si>
  <si>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</si>
  <si>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</si>
  <si>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</si>
  <si>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</si>
  <si>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</si>
  <si>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</si>
  <si>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</si>
  <si>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</si>
  <si>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</si>
  <si>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</si>
  <si>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</si>
  <si>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</si>
  <si>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</si>
  <si>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</si>
  <si>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</si>
  <si>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</si>
  <si>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</si>
  <si>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</si>
  <si>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</si>
  <si>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</si>
  <si>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</si>
  <si>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</si>
  <si>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</si>
  <si>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</si>
  <si>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</si>
  <si>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</si>
  <si>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</si>
  <si>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</si>
  <si>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</si>
  <si>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</si>
  <si>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</si>
  <si>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</si>
  <si>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</si>
  <si>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</si>
  <si>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</si>
  <si>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</si>
  <si>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</si>
  <si>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</si>
  <si>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</si>
  <si>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</si>
  <si>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</si>
  <si>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</si>
  <si>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</si>
  <si>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</si>
  <si>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</si>
  <si>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</si>
  <si>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</si>
  <si>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</si>
  <si>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</si>
  <si>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</si>
  <si>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</si>
  <si>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</si>
  <si>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</si>
  <si>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</si>
  <si>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</si>
  <si>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</si>
  <si>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</si>
  <si>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</si>
  <si>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</si>
  <si>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</si>
  <si>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</si>
  <si>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</si>
  <si>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</si>
  <si>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</si>
  <si>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</si>
  <si>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</si>
  <si>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</si>
  <si>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</si>
  <si>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</si>
  <si>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</si>
  <si>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</si>
  <si>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</si>
  <si>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</si>
  <si>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</si>
  <si>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</si>
  <si>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</si>
  <si>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</si>
  <si>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</si>
  <si>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</si>
  <si>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</si>
  <si>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</si>
  <si>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</si>
  <si>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</si>
  <si>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</si>
  <si>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</si>
  <si>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</si>
  <si>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</si>
  <si>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</si>
  <si>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</si>
  <si>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</si>
  <si>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</si>
  <si>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</si>
  <si>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</si>
  <si>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</si>
  <si>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</si>
  <si>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</si>
  <si>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</si>
  <si>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</si>
  <si>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</si>
  <si>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</si>
  <si>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</si>
  <si>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</si>
  <si>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</si>
  <si>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</si>
  <si>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</si>
  <si>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</si>
  <si>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</si>
  <si>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</si>
  <si>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</si>
  <si>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</si>
  <si>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</si>
  <si>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</si>
  <si>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</si>
  <si>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</si>
  <si>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</si>
  <si>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</si>
  <si>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</si>
  <si>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</si>
  <si>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</si>
  <si>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</si>
  <si>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</si>
  <si>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</si>
  <si>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</si>
  <si>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</si>
  <si>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</si>
  <si>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</si>
  <si>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</si>
  <si>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</si>
  <si>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</si>
  <si>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</si>
  <si>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</si>
  <si>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</si>
  <si>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</si>
  <si>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</si>
  <si>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</si>
  <si>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</si>
  <si>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</si>
  <si>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</si>
  <si>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</si>
  <si>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</si>
  <si>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</si>
  <si>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</si>
  <si>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</si>
  <si>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</si>
  <si>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</si>
  <si>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</si>
  <si>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</si>
  <si>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</si>
  <si>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</si>
  <si>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</si>
  <si>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</si>
  <si>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</si>
  <si>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</si>
  <si>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</si>
  <si>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</si>
  <si>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</si>
  <si>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</si>
  <si>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</si>
  <si>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</si>
  <si>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</si>
  <si>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</si>
  <si>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</si>
  <si>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</si>
  <si>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</si>
  <si>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</si>
  <si>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</si>
  <si>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</si>
  <si>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</si>
  <si>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</si>
  <si>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</si>
  <si>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</si>
  <si>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</si>
  <si>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</si>
  <si>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</si>
  <si>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</si>
  <si>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</si>
  <si>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</si>
  <si>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</si>
  <si>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</si>
  <si>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</si>
  <si>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</si>
  <si>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</si>
  <si>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</si>
  <si>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</si>
  <si>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</si>
  <si>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</si>
  <si>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</si>
  <si>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</si>
  <si>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</si>
  <si>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</si>
  <si>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</si>
  <si>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</si>
  <si>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</si>
  <si>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</si>
  <si>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</si>
  <si>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</si>
  <si>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</si>
  <si>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</si>
  <si>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</si>
  <si>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</si>
  <si>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</si>
  <si>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</si>
  <si>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</si>
  <si>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</si>
  <si>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</si>
  <si>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</si>
  <si>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</si>
  <si>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</si>
  <si>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</si>
  <si>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</si>
  <si>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</si>
  <si>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</si>
  <si>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</si>
  <si>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</si>
  <si>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</si>
  <si>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</si>
  <si>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</si>
  <si>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</si>
  <si>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</si>
  <si>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</si>
  <si>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</si>
  <si>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</si>
  <si>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</si>
  <si>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</si>
  <si>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</si>
  <si>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</si>
  <si>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</si>
  <si>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</si>
  <si>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</si>
  <si>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</si>
  <si>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</si>
  <si>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</si>
  <si>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</si>
  <si>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</si>
  <si>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</si>
  <si>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</si>
  <si>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</si>
  <si>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</si>
  <si>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</si>
  <si>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</si>
  <si>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</si>
  <si>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</si>
  <si>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</si>
  <si>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</si>
  <si>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</si>
  <si>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</si>
  <si>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</si>
  <si>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</si>
  <si>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</si>
  <si>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</si>
  <si>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</si>
  <si>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</si>
  <si>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</si>
  <si>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</si>
  <si>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</si>
  <si>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</si>
  <si>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</si>
  <si>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</si>
  <si>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</si>
  <si>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</si>
  <si>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</si>
  <si>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</si>
  <si>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</si>
  <si>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</si>
  <si>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</si>
  <si>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</si>
  <si>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</si>
  <si>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</si>
  <si>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</si>
  <si>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</si>
  <si>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</si>
  <si>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</si>
  <si>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</si>
  <si>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</si>
  <si>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</si>
  <si>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</si>
  <si>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</si>
  <si>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</si>
  <si>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</si>
  <si>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</si>
  <si>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</si>
  <si>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</si>
  <si>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</si>
  <si>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</si>
  <si>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</si>
  <si>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</si>
  <si>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</si>
  <si>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</si>
  <si>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</si>
  <si>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</si>
  <si>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</si>
  <si>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</si>
  <si>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</si>
  <si>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</si>
  <si>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</si>
  <si>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</si>
  <si>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</si>
  <si>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</si>
  <si>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</si>
  <si>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</si>
  <si>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</si>
  <si>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</si>
  <si>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</si>
  <si>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</si>
  <si>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</si>
  <si>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</si>
  <si>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</si>
  <si>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</si>
  <si>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</si>
  <si>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</si>
  <si>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</si>
  <si>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</si>
  <si>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</si>
  <si>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</si>
  <si>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</si>
  <si>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</si>
  <si>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</si>
  <si>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</si>
  <si>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</si>
  <si>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</si>
  <si>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</si>
  <si>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</si>
  <si>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</si>
  <si>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</si>
  <si>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</si>
  <si>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</si>
  <si>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</si>
  <si>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</si>
  <si>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</si>
  <si>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</si>
  <si>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</si>
  <si>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</si>
  <si>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</si>
  <si>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</si>
  <si>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</si>
  <si>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</si>
  <si>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</si>
  <si>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</si>
  <si>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</si>
  <si>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</si>
  <si>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</si>
  <si>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</si>
  <si>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</si>
  <si>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</si>
  <si>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</si>
  <si>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</si>
  <si>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</si>
  <si>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</si>
  <si>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</si>
  <si>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</si>
  <si>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</si>
  <si>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</si>
  <si>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</si>
  <si>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</si>
  <si>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</si>
  <si>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</si>
  <si>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</si>
  <si>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</si>
  <si>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</si>
  <si>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</si>
  <si>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</si>
  <si>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</si>
  <si>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</si>
  <si>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</si>
  <si>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</si>
  <si>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</si>
  <si>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</si>
  <si>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</si>
  <si>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</si>
  <si>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</si>
  <si>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</si>
  <si>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</si>
  <si>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</si>
  <si>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</si>
  <si>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</si>
  <si>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</si>
  <si>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</si>
  <si>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</si>
  <si>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</si>
  <si>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</si>
  <si>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</si>
  <si>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</si>
  <si>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</si>
  <si>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</si>
  <si>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</si>
  <si>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</si>
  <si>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</si>
  <si>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</si>
  <si>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</si>
  <si>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</si>
  <si>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</si>
  <si>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</si>
  <si>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</si>
  <si>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</si>
  <si>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</si>
  <si>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</si>
  <si>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</si>
  <si>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</si>
  <si>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</si>
  <si>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</si>
  <si>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</si>
  <si>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</si>
  <si>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</si>
  <si>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</si>
  <si>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</si>
  <si>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</si>
  <si>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</si>
  <si>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</si>
  <si>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</si>
  <si>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</si>
  <si>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</si>
  <si>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</si>
  <si>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</si>
  <si>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</si>
  <si>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</si>
  <si>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</si>
  <si>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</si>
  <si>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</si>
  <si>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</si>
  <si>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</si>
  <si>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</si>
  <si>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</si>
  <si>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</si>
  <si>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</si>
  <si>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</si>
  <si>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</si>
  <si>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</si>
  <si>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</si>
  <si>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</si>
  <si>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</si>
  <si>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</si>
  <si>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</si>
  <si>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</si>
  <si>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</si>
  <si>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</si>
  <si>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</si>
  <si>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</si>
  <si>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</si>
  <si>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</si>
  <si>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</si>
  <si>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</si>
  <si>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</si>
  <si>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</si>
  <si>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</si>
  <si>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</si>
  <si>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</si>
  <si>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</si>
  <si>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</si>
  <si>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</si>
  <si>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</si>
  <si>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</si>
  <si>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</si>
  <si>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</si>
  <si>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</si>
  <si>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</si>
  <si>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</si>
  <si>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</si>
  <si>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</si>
  <si>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</si>
  <si>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</si>
  <si>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</si>
  <si>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</si>
  <si>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</si>
  <si>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</si>
  <si>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</si>
  <si>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</si>
  <si>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</si>
  <si>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</si>
  <si>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</si>
  <si>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</si>
  <si>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</si>
  <si>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</si>
  <si>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</si>
  <si>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</si>
  <si>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</si>
  <si>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</si>
  <si>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</si>
  <si>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</si>
  <si>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</si>
  <si>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</si>
  <si>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</si>
  <si>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</si>
  <si>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</si>
  <si>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</si>
  <si>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</si>
  <si>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</si>
  <si>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</si>
  <si>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</si>
  <si>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</si>
  <si>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</si>
  <si>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</si>
  <si>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</si>
  <si>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</si>
  <si>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</si>
  <si>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</si>
  <si>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</si>
  <si>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</si>
  <si>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</si>
  <si>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</si>
  <si>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</si>
  <si>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</si>
  <si>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</si>
  <si>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</si>
  <si>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</si>
  <si>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</si>
  <si>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</si>
  <si>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</si>
  <si>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</si>
  <si>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</si>
  <si>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</si>
  <si>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</si>
  <si>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</si>
  <si>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</si>
  <si>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</si>
  <si>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</si>
  <si>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</si>
  <si>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123萬</t>
  </si>
  <si>
    <t>166萬</t>
  </si>
  <si>
    <t>1.00億</t>
  </si>
  <si>
    <t>122萬</t>
  </si>
  <si>
    <t>海昌生技</t>
  </si>
  <si>
    <t>聯邦美國金融創新</t>
  </si>
  <si>
    <t>120萬</t>
  </si>
  <si>
    <t>1.09億</t>
  </si>
  <si>
    <t>駿吉-KY</t>
  </si>
  <si>
    <t>186萬</t>
  </si>
  <si>
    <t>106萬</t>
  </si>
  <si>
    <t>1.16億</t>
  </si>
  <si>
    <t>1.20億</t>
  </si>
  <si>
    <t>103萬</t>
  </si>
  <si>
    <t>台鎔科技</t>
  </si>
  <si>
    <t>102萬</t>
  </si>
  <si>
    <t>118萬</t>
  </si>
  <si>
    <t>340萬</t>
  </si>
  <si>
    <t>1.15億</t>
  </si>
  <si>
    <t>1.06億</t>
  </si>
  <si>
    <t>1.02億</t>
  </si>
  <si>
    <t>大鵬科CLMX</t>
  </si>
  <si>
    <t>1.22億</t>
  </si>
  <si>
    <t>176萬</t>
  </si>
  <si>
    <t>141萬</t>
  </si>
  <si>
    <t>148萬</t>
  </si>
  <si>
    <t>150萬</t>
  </si>
  <si>
    <t>135萬</t>
  </si>
  <si>
    <t>110萬</t>
  </si>
  <si>
    <t>緯致</t>
  </si>
  <si>
    <t>129萬</t>
  </si>
  <si>
    <t>142萬</t>
  </si>
  <si>
    <t>1.51億</t>
  </si>
  <si>
    <t>130萬</t>
  </si>
  <si>
    <t>10.3億</t>
  </si>
  <si>
    <t>137萬</t>
  </si>
  <si>
    <t>117萬</t>
  </si>
  <si>
    <t>15.9萬</t>
  </si>
  <si>
    <t>00410A</t>
  </si>
  <si>
    <t>主動永豐科技趨勢</t>
  </si>
  <si>
    <t>貝萊德世界股票</t>
  </si>
  <si>
    <t>00991B</t>
  </si>
  <si>
    <t>貝萊德A級公司債</t>
  </si>
  <si>
    <t>聯發</t>
  </si>
  <si>
    <t>1.41億</t>
  </si>
  <si>
    <t>355萬</t>
  </si>
  <si>
    <t>222萬</t>
  </si>
  <si>
    <t>108萬</t>
  </si>
  <si>
    <t>113萬</t>
  </si>
  <si>
    <t>366萬</t>
  </si>
  <si>
    <t>293萬</t>
  </si>
  <si>
    <t>237萬</t>
  </si>
  <si>
    <t>281萬</t>
  </si>
  <si>
    <t>112萬</t>
  </si>
  <si>
    <t>210萬</t>
  </si>
  <si>
    <t>179萬</t>
  </si>
  <si>
    <t>600萬</t>
  </si>
  <si>
    <t>189萬</t>
  </si>
  <si>
    <t>111萬</t>
  </si>
  <si>
    <t>155萬</t>
  </si>
  <si>
    <t>1.52億</t>
  </si>
  <si>
    <t>1.10億</t>
  </si>
  <si>
    <t>1.36億</t>
  </si>
  <si>
    <t>670萬</t>
  </si>
  <si>
    <t>342萬</t>
  </si>
  <si>
    <t>119萬</t>
  </si>
  <si>
    <t>170萬</t>
  </si>
  <si>
    <t>434萬</t>
  </si>
  <si>
    <t>1.44億</t>
  </si>
  <si>
    <t>162萬</t>
  </si>
  <si>
    <t>132萬</t>
  </si>
  <si>
    <t>1.38億</t>
  </si>
  <si>
    <t>229萬</t>
  </si>
  <si>
    <t>181萬</t>
  </si>
  <si>
    <t>212萬</t>
  </si>
  <si>
    <t>207萬</t>
  </si>
  <si>
    <t>1.34億</t>
  </si>
  <si>
    <t>205萬</t>
  </si>
  <si>
    <t>22.7萬</t>
  </si>
  <si>
    <t>1.75億</t>
  </si>
  <si>
    <t>427萬</t>
  </si>
  <si>
    <t>311萬</t>
  </si>
  <si>
    <t>537萬</t>
  </si>
  <si>
    <t>182萬</t>
  </si>
  <si>
    <t>312萬</t>
  </si>
  <si>
    <t>418萬</t>
  </si>
  <si>
    <t>562萬</t>
  </si>
  <si>
    <t>1.64億</t>
  </si>
  <si>
    <t>36.1萬</t>
  </si>
  <si>
    <t>116萬</t>
  </si>
  <si>
    <t>217萬</t>
  </si>
  <si>
    <t>131萬</t>
  </si>
  <si>
    <t>1.25億</t>
  </si>
  <si>
    <t>32.0萬</t>
  </si>
  <si>
    <t>1.01億</t>
  </si>
  <si>
    <t>274萬</t>
  </si>
  <si>
    <t>287萬</t>
  </si>
  <si>
    <t>23.6萬</t>
  </si>
  <si>
    <t>233萬</t>
  </si>
  <si>
    <t>136萬</t>
  </si>
  <si>
    <t>289萬</t>
  </si>
  <si>
    <t>1.47億</t>
  </si>
  <si>
    <t>1.78億</t>
  </si>
  <si>
    <t>00411A</t>
  </si>
  <si>
    <t>主動統一前沿科技</t>
  </si>
  <si>
    <t>288萬</t>
  </si>
  <si>
    <t>大華韓國KOSPI50</t>
  </si>
  <si>
    <t>00987D</t>
  </si>
  <si>
    <t>主動統一美債量化</t>
  </si>
  <si>
    <t>1.24億</t>
  </si>
  <si>
    <t>310萬</t>
  </si>
  <si>
    <t>2.80億</t>
  </si>
  <si>
    <t>265萬</t>
  </si>
  <si>
    <t>261萬</t>
  </si>
  <si>
    <t>1.46億</t>
  </si>
  <si>
    <t>17.3億</t>
  </si>
  <si>
    <t>156萬</t>
  </si>
  <si>
    <t>267萬</t>
  </si>
  <si>
    <t>772萬</t>
  </si>
  <si>
    <t>1.45億</t>
  </si>
  <si>
    <t>126萬</t>
  </si>
  <si>
    <t>10.2萬</t>
  </si>
  <si>
    <t>191萬</t>
  </si>
  <si>
    <t>17.6萬</t>
  </si>
  <si>
    <t>163萬</t>
  </si>
  <si>
    <t>251萬</t>
  </si>
  <si>
    <t>天意能創</t>
  </si>
  <si>
    <t>強生*</t>
  </si>
  <si>
    <t>12.0億</t>
  </si>
  <si>
    <t>297萬</t>
  </si>
  <si>
    <t>92.3萬</t>
  </si>
  <si>
    <t>寶雅*</t>
  </si>
  <si>
    <t>387萬</t>
  </si>
  <si>
    <t>228萬</t>
  </si>
  <si>
    <t>12.9萬</t>
  </si>
  <si>
    <t>193萬</t>
  </si>
  <si>
    <t>和運租車</t>
  </si>
  <si>
    <t>1.62億</t>
  </si>
  <si>
    <t>1507萬</t>
  </si>
  <si>
    <t>23.1萬</t>
  </si>
  <si>
    <t>456萬</t>
  </si>
  <si>
    <t>15.2萬</t>
  </si>
  <si>
    <t>286萬</t>
  </si>
  <si>
    <t>316萬</t>
  </si>
  <si>
    <t>221萬</t>
  </si>
  <si>
    <t>550萬</t>
  </si>
  <si>
    <t>161萬</t>
  </si>
  <si>
    <t>227萬</t>
  </si>
  <si>
    <t>165萬</t>
  </si>
  <si>
    <t>1.40億</t>
  </si>
  <si>
    <t>11.6億</t>
  </si>
  <si>
    <t>226萬</t>
  </si>
  <si>
    <t>203萬</t>
  </si>
  <si>
    <t>139萬</t>
  </si>
  <si>
    <t>167萬</t>
  </si>
  <si>
    <t>238萬</t>
  </si>
  <si>
    <t>11.4萬</t>
  </si>
  <si>
    <t>171萬</t>
  </si>
  <si>
    <t>11.3億</t>
  </si>
  <si>
    <t>3.90億</t>
  </si>
  <si>
    <t>329萬</t>
  </si>
  <si>
    <t>1.07億</t>
  </si>
  <si>
    <t>23.1億</t>
  </si>
  <si>
    <t>7.03億</t>
  </si>
  <si>
    <t>1.05億</t>
  </si>
  <si>
    <t>363萬</t>
  </si>
  <si>
    <t>16.7萬</t>
  </si>
  <si>
    <t>122億</t>
  </si>
  <si>
    <t>1.11億</t>
  </si>
  <si>
    <t>187萬</t>
  </si>
  <si>
    <t>2.34億</t>
  </si>
  <si>
    <t>11.0億</t>
  </si>
  <si>
    <t>659萬</t>
  </si>
  <si>
    <t>198萬</t>
  </si>
  <si>
    <t>35.1萬</t>
  </si>
  <si>
    <t>279萬</t>
  </si>
  <si>
    <t>1.96億</t>
  </si>
  <si>
    <t>13.0萬</t>
  </si>
  <si>
    <t>242萬</t>
  </si>
  <si>
    <t>296萬</t>
  </si>
  <si>
    <t>196萬</t>
  </si>
  <si>
    <t>157萬</t>
  </si>
  <si>
    <t>313萬</t>
  </si>
  <si>
    <t>294萬</t>
  </si>
  <si>
    <t>744萬</t>
  </si>
  <si>
    <t>41.3萬</t>
  </si>
  <si>
    <t>1.35億</t>
  </si>
  <si>
    <t>49.1億</t>
  </si>
  <si>
    <t>230萬</t>
  </si>
  <si>
    <t>3.50億</t>
  </si>
  <si>
    <t>29.8萬</t>
  </si>
  <si>
    <t>611萬</t>
  </si>
  <si>
    <t>500萬</t>
  </si>
  <si>
    <t>11.8萬</t>
  </si>
  <si>
    <t>160萬</t>
  </si>
  <si>
    <t>324萬</t>
  </si>
  <si>
    <t>21.2萬</t>
  </si>
  <si>
    <t>16.9億</t>
  </si>
  <si>
    <t>1.28億</t>
  </si>
  <si>
    <t>00409A</t>
  </si>
  <si>
    <t>主動復華全球50</t>
  </si>
  <si>
    <t>5.39億</t>
  </si>
  <si>
    <t>13.9億</t>
  </si>
  <si>
    <t>10.6億</t>
  </si>
  <si>
    <t>14.0萬</t>
  </si>
  <si>
    <t>67.1萬</t>
  </si>
  <si>
    <t>491萬</t>
  </si>
  <si>
    <t>706萬</t>
  </si>
  <si>
    <t>1.81億</t>
  </si>
  <si>
    <t>932萬</t>
  </si>
  <si>
    <t>554萬</t>
  </si>
  <si>
    <t>510萬</t>
  </si>
  <si>
    <t>2.56億</t>
  </si>
  <si>
    <t>185萬</t>
  </si>
  <si>
    <t>140萬</t>
  </si>
  <si>
    <t>33.2萬</t>
  </si>
  <si>
    <t>380萬</t>
  </si>
  <si>
    <t>928萬</t>
  </si>
  <si>
    <t>玉山未來全球算力</t>
  </si>
  <si>
    <t>中信台日韓PCB</t>
  </si>
  <si>
    <t>15.5萬</t>
  </si>
  <si>
    <t>12.1萬</t>
  </si>
  <si>
    <t>1.53億</t>
  </si>
  <si>
    <t>367萬</t>
  </si>
  <si>
    <t>33.9萬</t>
  </si>
  <si>
    <t>252萬</t>
  </si>
  <si>
    <t>144萬</t>
  </si>
  <si>
    <t>17.5萬</t>
  </si>
  <si>
    <t>121萬</t>
  </si>
  <si>
    <t>32.1萬</t>
  </si>
  <si>
    <t>1317萬</t>
  </si>
  <si>
    <t>522萬</t>
  </si>
  <si>
    <t>442萬</t>
  </si>
  <si>
    <t>49.0萬</t>
  </si>
  <si>
    <t>788萬</t>
  </si>
  <si>
    <t>101萬</t>
  </si>
  <si>
    <t>70.7萬</t>
  </si>
  <si>
    <t>717萬</t>
  </si>
  <si>
    <t>19.6億</t>
  </si>
  <si>
    <t>1.37億</t>
  </si>
  <si>
    <t>1028萬</t>
  </si>
  <si>
    <t>429萬</t>
  </si>
  <si>
    <t>247萬</t>
  </si>
  <si>
    <t>177萬</t>
  </si>
  <si>
    <t>5.12億</t>
  </si>
  <si>
    <t>1.77億</t>
  </si>
  <si>
    <t>3.48億</t>
  </si>
  <si>
    <t>1.23億</t>
  </si>
  <si>
    <t>214萬</t>
  </si>
  <si>
    <t>2699萬</t>
  </si>
  <si>
    <t>12.6億</t>
  </si>
  <si>
    <t>133萬</t>
  </si>
  <si>
    <t>268萬</t>
  </si>
  <si>
    <t>395萬</t>
  </si>
  <si>
    <t>1497萬</t>
  </si>
  <si>
    <t>209萬</t>
  </si>
  <si>
    <t>159萬</t>
  </si>
  <si>
    <t>1.98億</t>
  </si>
  <si>
    <t>44.0萬</t>
  </si>
  <si>
    <t>2485萬</t>
  </si>
  <si>
    <t>610萬</t>
  </si>
  <si>
    <t>4.47億</t>
  </si>
  <si>
    <t>1431萬</t>
  </si>
  <si>
    <t>215萬</t>
  </si>
  <si>
    <t>43.3萬</t>
  </si>
  <si>
    <t>7133萬</t>
  </si>
  <si>
    <t>194萬</t>
  </si>
  <si>
    <t>393萬</t>
  </si>
  <si>
    <t>483萬</t>
  </si>
  <si>
    <t>164萬</t>
  </si>
  <si>
    <t>352萬</t>
  </si>
  <si>
    <t>1.99億</t>
  </si>
  <si>
    <t>30.0萬</t>
  </si>
  <si>
    <t>688萬</t>
  </si>
  <si>
    <t>128萬</t>
  </si>
  <si>
    <t>38.3萬</t>
  </si>
  <si>
    <t>12.3萬</t>
  </si>
  <si>
    <t>37.9萬</t>
  </si>
  <si>
    <t>121億</t>
  </si>
  <si>
    <t>2.54億</t>
  </si>
  <si>
    <t>365萬</t>
  </si>
  <si>
    <t>1.48億</t>
  </si>
  <si>
    <t>2887萬</t>
  </si>
  <si>
    <t>1042萬</t>
  </si>
  <si>
    <t>2102萬</t>
  </si>
  <si>
    <t>54.3萬</t>
  </si>
  <si>
    <t>249萬</t>
  </si>
  <si>
    <t>323萬</t>
  </si>
  <si>
    <t>66.3萬</t>
  </si>
  <si>
    <t>474萬</t>
  </si>
  <si>
    <t>332萬</t>
  </si>
  <si>
    <t>4.14億</t>
  </si>
  <si>
    <t>2.79億</t>
  </si>
  <si>
    <t>246萬</t>
  </si>
  <si>
    <t>42.7萬</t>
  </si>
  <si>
    <t>496萬</t>
  </si>
  <si>
    <t>32.5萬</t>
  </si>
  <si>
    <t>1.21億</t>
  </si>
  <si>
    <t>3.04億</t>
  </si>
  <si>
    <t>799萬</t>
  </si>
  <si>
    <t>1234萬</t>
  </si>
  <si>
    <t>338萬</t>
  </si>
  <si>
    <t>254萬</t>
  </si>
  <si>
    <t>33.0萬</t>
  </si>
  <si>
    <t>266萬</t>
  </si>
  <si>
    <t>495萬</t>
  </si>
  <si>
    <t>3.33億</t>
  </si>
  <si>
    <t>11.9億</t>
  </si>
  <si>
    <t>5.49億</t>
  </si>
  <si>
    <t>12.2億</t>
  </si>
  <si>
    <t>371萬</t>
  </si>
  <si>
    <t>1.32億</t>
  </si>
  <si>
    <t>613萬</t>
  </si>
  <si>
    <t>62.2萬</t>
  </si>
  <si>
    <t>2039萬</t>
  </si>
  <si>
    <t>764萬</t>
  </si>
  <si>
    <t>4.06億</t>
  </si>
  <si>
    <t>174萬</t>
  </si>
  <si>
    <t>2.72億</t>
  </si>
  <si>
    <t>315萬</t>
  </si>
  <si>
    <t>514萬</t>
  </si>
  <si>
    <t>506萬</t>
  </si>
  <si>
    <t>507萬</t>
  </si>
  <si>
    <t>3237萬</t>
  </si>
  <si>
    <t>526萬</t>
  </si>
  <si>
    <t>530萬</t>
  </si>
  <si>
    <t>1201萬</t>
  </si>
  <si>
    <t>1348萬</t>
  </si>
  <si>
    <t>27.5萬</t>
  </si>
  <si>
    <t>493萬</t>
  </si>
  <si>
    <t>301萬</t>
  </si>
  <si>
    <t>47.5萬</t>
  </si>
  <si>
    <t>20.8萬</t>
  </si>
  <si>
    <t>1159萬</t>
  </si>
  <si>
    <t>741萬</t>
  </si>
  <si>
    <t>19.4億</t>
  </si>
  <si>
    <t>977萬</t>
  </si>
  <si>
    <t>1119萬</t>
  </si>
  <si>
    <t>587萬</t>
  </si>
  <si>
    <t>3581萬</t>
  </si>
  <si>
    <t>20.9億</t>
  </si>
  <si>
    <t>2.13億</t>
  </si>
  <si>
    <t>7054萬</t>
  </si>
  <si>
    <t>283萬</t>
  </si>
  <si>
    <t>4585萬</t>
  </si>
  <si>
    <t>3041萬</t>
  </si>
  <si>
    <t>3239萬</t>
  </si>
  <si>
    <t>1851萬</t>
  </si>
  <si>
    <t>1366萬</t>
  </si>
  <si>
    <t>326萬</t>
  </si>
  <si>
    <t>605萬</t>
  </si>
  <si>
    <t>1.63億</t>
  </si>
  <si>
    <t>24.6萬</t>
  </si>
  <si>
    <t>408萬</t>
  </si>
  <si>
    <t>565萬</t>
  </si>
  <si>
    <t>570萬</t>
  </si>
  <si>
    <t>1955萬</t>
  </si>
  <si>
    <t>2078萬</t>
  </si>
  <si>
    <t>7.48億</t>
  </si>
  <si>
    <t>1.87億</t>
  </si>
  <si>
    <t>1574萬</t>
  </si>
  <si>
    <t>46.2萬</t>
  </si>
  <si>
    <t>7.78萬</t>
  </si>
  <si>
    <t>46.6萬</t>
  </si>
  <si>
    <t>1862萬</t>
  </si>
  <si>
    <t>392萬</t>
  </si>
  <si>
    <t>40.7萬</t>
  </si>
  <si>
    <t>525萬</t>
  </si>
  <si>
    <t>1178萬</t>
  </si>
  <si>
    <t>1615萬</t>
  </si>
  <si>
    <t>45.3萬</t>
  </si>
  <si>
    <t>17.4億</t>
  </si>
  <si>
    <t>1542萬</t>
  </si>
  <si>
    <t>4.75億</t>
  </si>
  <si>
    <t>65.4萬</t>
  </si>
  <si>
    <t>862萬</t>
  </si>
  <si>
    <t>2.60億</t>
  </si>
  <si>
    <t>20.3萬</t>
  </si>
  <si>
    <t>768萬</t>
  </si>
  <si>
    <t>883萬</t>
  </si>
  <si>
    <t>241萬</t>
  </si>
  <si>
    <t>20.0萬</t>
  </si>
  <si>
    <t>31.5萬</t>
  </si>
  <si>
    <t>1.90億</t>
  </si>
  <si>
    <t>306萬</t>
  </si>
  <si>
    <t>989萬</t>
  </si>
  <si>
    <t>805萬</t>
  </si>
  <si>
    <t>231萬</t>
  </si>
  <si>
    <t>777萬</t>
  </si>
  <si>
    <t>705萬</t>
  </si>
  <si>
    <t>3.01億</t>
  </si>
  <si>
    <t>38.0萬</t>
  </si>
  <si>
    <t>57.2萬</t>
  </si>
  <si>
    <t>560萬</t>
  </si>
  <si>
    <t>5.92億</t>
  </si>
  <si>
    <t>1111萬</t>
  </si>
  <si>
    <t>1.19億</t>
  </si>
  <si>
    <t>2379萬</t>
  </si>
  <si>
    <t>876萬</t>
  </si>
  <si>
    <t>127萬</t>
  </si>
  <si>
    <t>5.38億</t>
  </si>
  <si>
    <t>349萬</t>
  </si>
  <si>
    <t>17.4萬</t>
  </si>
  <si>
    <t>361萬</t>
  </si>
  <si>
    <t>2.90億</t>
  </si>
  <si>
    <t>656萬</t>
  </si>
  <si>
    <t>5924萬</t>
  </si>
  <si>
    <t>93.9萬</t>
  </si>
  <si>
    <t>188萬</t>
  </si>
  <si>
    <t>8.59億</t>
  </si>
  <si>
    <t>703萬</t>
  </si>
  <si>
    <t>2294萬</t>
  </si>
  <si>
    <t>81.6萬</t>
  </si>
  <si>
    <t>1.94億</t>
  </si>
  <si>
    <t>180萬</t>
  </si>
  <si>
    <t>92.6萬</t>
  </si>
  <si>
    <t>5.67萬</t>
  </si>
  <si>
    <t>65.5萬</t>
  </si>
  <si>
    <t>1359萬</t>
  </si>
  <si>
    <t>258萬</t>
  </si>
  <si>
    <t>1.29億</t>
  </si>
  <si>
    <t>15.4億</t>
  </si>
  <si>
    <t>13.0億</t>
  </si>
  <si>
    <t>8.04億</t>
  </si>
  <si>
    <t>3.95億</t>
  </si>
  <si>
    <t>34.3億</t>
  </si>
  <si>
    <t>1387萬</t>
  </si>
  <si>
    <t>10.1億</t>
  </si>
  <si>
    <t>1102萬</t>
  </si>
  <si>
    <t>811萬</t>
  </si>
  <si>
    <t>6.23億</t>
  </si>
  <si>
    <t>834萬</t>
  </si>
  <si>
    <t>87.2萬</t>
  </si>
  <si>
    <t>2004萬</t>
  </si>
  <si>
    <t>2.71億</t>
  </si>
  <si>
    <t>370萬</t>
  </si>
  <si>
    <t>248萬</t>
  </si>
  <si>
    <t>109億</t>
  </si>
  <si>
    <t>325萬</t>
  </si>
  <si>
    <t>12.4億</t>
  </si>
  <si>
    <t>1.30億</t>
  </si>
  <si>
    <t>1105萬</t>
  </si>
  <si>
    <t>347萬</t>
  </si>
  <si>
    <t>168萬</t>
  </si>
  <si>
    <t>574萬</t>
  </si>
  <si>
    <t>719萬</t>
  </si>
  <si>
    <t>2733萬</t>
  </si>
  <si>
    <t>3263萬</t>
  </si>
  <si>
    <t>15.5億</t>
  </si>
  <si>
    <t>19.7億</t>
  </si>
  <si>
    <t>1490萬</t>
  </si>
  <si>
    <t>64.7萬</t>
  </si>
  <si>
    <t>617萬</t>
  </si>
  <si>
    <t>709萬</t>
  </si>
  <si>
    <t>25.4萬</t>
  </si>
  <si>
    <t>43.2萬</t>
  </si>
  <si>
    <t>90.5萬</t>
  </si>
  <si>
    <t>2364萬</t>
  </si>
  <si>
    <t>3.54億</t>
  </si>
  <si>
    <t>2466萬</t>
  </si>
  <si>
    <t>358萬</t>
  </si>
  <si>
    <t>3025萬</t>
  </si>
  <si>
    <t>149萬</t>
  </si>
  <si>
    <t>1051萬</t>
  </si>
  <si>
    <t>4.38億</t>
  </si>
  <si>
    <t>71.8萬</t>
  </si>
  <si>
    <t>353萬</t>
  </si>
  <si>
    <t>1822萬</t>
  </si>
  <si>
    <t>924萬</t>
  </si>
  <si>
    <t>107億</t>
  </si>
  <si>
    <t>7930萬</t>
  </si>
  <si>
    <t>31.3萬</t>
  </si>
  <si>
    <t>5380萬</t>
  </si>
  <si>
    <t>43.1萬</t>
  </si>
  <si>
    <t>5275萬</t>
  </si>
  <si>
    <t>796萬</t>
  </si>
  <si>
    <t>95.7萬</t>
  </si>
  <si>
    <t>3.42億</t>
  </si>
  <si>
    <t>44.1萬</t>
  </si>
  <si>
    <t>4.43億</t>
  </si>
  <si>
    <t>66.8萬</t>
  </si>
  <si>
    <t>826萬</t>
  </si>
  <si>
    <t>813萬</t>
  </si>
  <si>
    <t>30.8萬</t>
  </si>
  <si>
    <t>169萬</t>
  </si>
  <si>
    <t>734萬</t>
  </si>
  <si>
    <t>3196萬</t>
  </si>
  <si>
    <t>378萬</t>
  </si>
  <si>
    <t>14.8億</t>
  </si>
  <si>
    <t>1144萬</t>
  </si>
  <si>
    <t>255萬</t>
  </si>
  <si>
    <t>2568萬</t>
  </si>
  <si>
    <t>44.4萬</t>
  </si>
  <si>
    <t>2.41億</t>
  </si>
  <si>
    <t>607萬</t>
  </si>
  <si>
    <t>5.46億</t>
  </si>
  <si>
    <t>3825萬</t>
  </si>
  <si>
    <t>17.1萬</t>
  </si>
  <si>
    <t>中光電投控</t>
  </si>
  <si>
    <t>3.16億</t>
  </si>
  <si>
    <t>36.5萬</t>
  </si>
  <si>
    <t>1106萬</t>
  </si>
  <si>
    <t>322萬</t>
  </si>
  <si>
    <t>20.5萬</t>
  </si>
  <si>
    <t>64.9萬</t>
  </si>
  <si>
    <t>18.9萬</t>
  </si>
  <si>
    <t>204萬</t>
  </si>
  <si>
    <t>3.08億</t>
  </si>
  <si>
    <t>19.1萬</t>
  </si>
  <si>
    <t>19.8萬</t>
  </si>
  <si>
    <t>28.2萬</t>
  </si>
  <si>
    <t>529萬</t>
  </si>
  <si>
    <t>10.0億</t>
  </si>
  <si>
    <t>3826萬</t>
  </si>
  <si>
    <t>10.7億</t>
  </si>
  <si>
    <t>107萬</t>
  </si>
  <si>
    <t>1278萬</t>
  </si>
  <si>
    <t>16.6億</t>
  </si>
  <si>
    <t>1627萬</t>
  </si>
  <si>
    <t>73.2萬</t>
  </si>
  <si>
    <t>81.1萬</t>
  </si>
  <si>
    <t>2.20億</t>
  </si>
  <si>
    <t>494萬</t>
  </si>
  <si>
    <t>548萬</t>
  </si>
  <si>
    <t>81.8萬</t>
  </si>
  <si>
    <t>259萬</t>
  </si>
  <si>
    <t>541萬</t>
  </si>
  <si>
    <t>386萬</t>
  </si>
  <si>
    <t>1.70億</t>
  </si>
  <si>
    <t>478萬</t>
  </si>
  <si>
    <t>4534萬</t>
  </si>
  <si>
    <t>100萬</t>
  </si>
  <si>
    <t>728萬</t>
  </si>
  <si>
    <t>2052萬</t>
  </si>
  <si>
    <t>16.0億</t>
  </si>
  <si>
    <t>787萬</t>
  </si>
  <si>
    <t>314萬</t>
  </si>
  <si>
    <t>11.8億</t>
  </si>
  <si>
    <t>147萬</t>
  </si>
  <si>
    <t>16.4億</t>
  </si>
  <si>
    <t>2.88億</t>
  </si>
  <si>
    <t>984萬</t>
  </si>
  <si>
    <t>627萬</t>
  </si>
  <si>
    <t>2.87億</t>
  </si>
  <si>
    <t>5.31億</t>
  </si>
  <si>
    <t>414萬</t>
  </si>
  <si>
    <t>3605萬</t>
  </si>
  <si>
    <t>5800萬</t>
  </si>
  <si>
    <t>687萬</t>
  </si>
  <si>
    <t>1414萬</t>
  </si>
  <si>
    <t>842萬</t>
  </si>
  <si>
    <t>995萬</t>
  </si>
  <si>
    <t>213萬</t>
  </si>
  <si>
    <t>1318萬</t>
  </si>
  <si>
    <t>276萬</t>
  </si>
  <si>
    <t>81.5萬</t>
  </si>
  <si>
    <t>7.14億</t>
  </si>
  <si>
    <t>714萬</t>
  </si>
  <si>
    <t>42.9萬</t>
  </si>
  <si>
    <t>89.2萬</t>
  </si>
  <si>
    <t>16.2億</t>
  </si>
  <si>
    <t>4.07億</t>
  </si>
  <si>
    <t>971萬</t>
  </si>
  <si>
    <t>400萬</t>
  </si>
  <si>
    <t>3.62億</t>
  </si>
  <si>
    <t>379萬</t>
  </si>
  <si>
    <t>727萬</t>
  </si>
  <si>
    <t>398萬</t>
  </si>
  <si>
    <t>6.01億</t>
  </si>
  <si>
    <t>3565萬</t>
  </si>
  <si>
    <t>49.7萬</t>
  </si>
  <si>
    <t>300萬</t>
  </si>
  <si>
    <t>33.5萬</t>
  </si>
  <si>
    <t>7.17億</t>
  </si>
  <si>
    <t>2723萬</t>
  </si>
  <si>
    <t>30.1萬</t>
  </si>
  <si>
    <t>43.4萬</t>
  </si>
  <si>
    <t>56.9萬</t>
  </si>
  <si>
    <t>263萬</t>
  </si>
  <si>
    <t>97.3萬</t>
  </si>
  <si>
    <t>223萬</t>
  </si>
  <si>
    <t>2515萬</t>
  </si>
  <si>
    <t>5.66億</t>
  </si>
  <si>
    <t>21.8萬</t>
  </si>
  <si>
    <t>5.40億</t>
  </si>
  <si>
    <t>25.9億</t>
  </si>
  <si>
    <t>13.2萬</t>
  </si>
  <si>
    <t>6.92億</t>
  </si>
  <si>
    <t>4077萬</t>
  </si>
  <si>
    <t>1482萬</t>
  </si>
  <si>
    <t>41.0萬</t>
  </si>
  <si>
    <t>5180萬</t>
  </si>
  <si>
    <t>79.8萬</t>
  </si>
  <si>
    <t>7.27萬</t>
  </si>
  <si>
    <t>41.7萬</t>
  </si>
  <si>
    <t>81.9萬</t>
  </si>
  <si>
    <t>888萬</t>
  </si>
  <si>
    <t>277萬</t>
  </si>
  <si>
    <t>23.7萬</t>
  </si>
  <si>
    <t>3054萬</t>
  </si>
  <si>
    <t>1.08億</t>
  </si>
  <si>
    <t>13.4萬</t>
  </si>
  <si>
    <t>欄1</t>
  </si>
  <si>
    <t>欄2</t>
  </si>
  <si>
    <t>產業地位</t>
  </si>
  <si>
    <t>6.07億</t>
  </si>
  <si>
    <t>7702萬</t>
  </si>
  <si>
    <t>2592萬</t>
  </si>
  <si>
    <t>31.2億</t>
  </si>
  <si>
    <t>1.74億</t>
  </si>
  <si>
    <t>12.3億</t>
  </si>
  <si>
    <t>3.84億</t>
  </si>
  <si>
    <t>1287萬</t>
  </si>
  <si>
    <t>112億</t>
  </si>
  <si>
    <t>1265萬</t>
  </si>
  <si>
    <t>14.1億</t>
  </si>
  <si>
    <t>4374萬</t>
  </si>
  <si>
    <t>569萬</t>
  </si>
  <si>
    <t>438萬</t>
  </si>
  <si>
    <t>689萬</t>
  </si>
  <si>
    <t>60.3萬</t>
  </si>
  <si>
    <t>394萬</t>
  </si>
  <si>
    <t>8.24億</t>
  </si>
  <si>
    <t>94.1億</t>
  </si>
  <si>
    <t>8446萬</t>
  </si>
  <si>
    <t>1.18億</t>
  </si>
  <si>
    <t>561萬</t>
  </si>
  <si>
    <t>25.9萬</t>
  </si>
  <si>
    <t>1037萬</t>
  </si>
  <si>
    <t>1526萬</t>
  </si>
  <si>
    <t>5113萬</t>
  </si>
  <si>
    <t>4961萬</t>
  </si>
  <si>
    <t>1112萬</t>
  </si>
  <si>
    <t>3.10億</t>
  </si>
  <si>
    <t>1026萬</t>
  </si>
  <si>
    <t>115萬</t>
  </si>
  <si>
    <t>3531萬</t>
  </si>
  <si>
    <t>480萬</t>
  </si>
  <si>
    <t>1069萬</t>
  </si>
  <si>
    <t>6.13萬</t>
  </si>
  <si>
    <t>2257萬</t>
  </si>
  <si>
    <t>21.0萬</t>
  </si>
  <si>
    <t>533萬</t>
  </si>
  <si>
    <t>42.0萬</t>
  </si>
  <si>
    <t>3503萬</t>
  </si>
  <si>
    <t>33.4萬</t>
  </si>
  <si>
    <t>330萬</t>
  </si>
  <si>
    <t>4.66億</t>
  </si>
  <si>
    <t>5.51億</t>
  </si>
  <si>
    <t>6235萬</t>
  </si>
  <si>
    <t>2064萬</t>
  </si>
  <si>
    <t>37.3億</t>
  </si>
  <si>
    <t>2.45億</t>
  </si>
  <si>
    <t>1805萬</t>
  </si>
  <si>
    <t>8898萬</t>
  </si>
  <si>
    <t>2286萬</t>
  </si>
  <si>
    <t>513萬</t>
  </si>
  <si>
    <t>5179萬</t>
  </si>
  <si>
    <t>1176萬</t>
  </si>
  <si>
    <t>4007萬</t>
  </si>
  <si>
    <t>67.7萬</t>
  </si>
  <si>
    <t>2593萬</t>
  </si>
  <si>
    <t>57.1萬</t>
  </si>
  <si>
    <t>1.85億</t>
  </si>
  <si>
    <t>3.47億</t>
  </si>
  <si>
    <t>65.9萬</t>
  </si>
  <si>
    <t>8162萬</t>
  </si>
  <si>
    <t>9074萬</t>
  </si>
  <si>
    <t>8009萬</t>
  </si>
  <si>
    <t>449萬</t>
  </si>
  <si>
    <t>376萬</t>
  </si>
  <si>
    <t>6012萬</t>
  </si>
  <si>
    <t>3116萬</t>
  </si>
  <si>
    <t>2.63億</t>
  </si>
  <si>
    <t>173萬</t>
  </si>
  <si>
    <t>1.04億</t>
  </si>
  <si>
    <t>60.5萬</t>
  </si>
  <si>
    <t>5559萬</t>
  </si>
  <si>
    <t>2067萬</t>
  </si>
  <si>
    <t>6740萬</t>
  </si>
  <si>
    <t>7553萬</t>
  </si>
  <si>
    <t>498萬</t>
  </si>
  <si>
    <t>524萬</t>
  </si>
  <si>
    <t>532萬</t>
  </si>
  <si>
    <t>931萬</t>
  </si>
  <si>
    <t>2227萬</t>
  </si>
  <si>
    <t>618萬</t>
  </si>
  <si>
    <t>8953萬</t>
  </si>
  <si>
    <t>1089萬</t>
  </si>
  <si>
    <t>6400萬</t>
  </si>
  <si>
    <t>30.4萬</t>
  </si>
  <si>
    <t>7296萬</t>
  </si>
  <si>
    <t>5330萬</t>
  </si>
  <si>
    <t>11.0萬</t>
  </si>
  <si>
    <t>69.4萬</t>
  </si>
  <si>
    <t>75.7萬</t>
  </si>
  <si>
    <t>5.78萬</t>
  </si>
  <si>
    <t>457萬</t>
  </si>
  <si>
    <t>581萬</t>
  </si>
  <si>
    <t>511萬</t>
  </si>
  <si>
    <t>87.8萬</t>
  </si>
  <si>
    <t>7.08億</t>
  </si>
  <si>
    <t>262萬</t>
  </si>
  <si>
    <t>285萬</t>
  </si>
  <si>
    <t>271萬</t>
  </si>
  <si>
    <t>470萬</t>
  </si>
  <si>
    <t>997萬</t>
  </si>
  <si>
    <t>1121萬</t>
  </si>
  <si>
    <t>1034萬</t>
  </si>
  <si>
    <t>2728萬</t>
  </si>
  <si>
    <t>22.4萬</t>
  </si>
  <si>
    <t>2048萬</t>
  </si>
  <si>
    <t>2054萬</t>
  </si>
  <si>
    <t>460萬</t>
  </si>
  <si>
    <t>1149萬</t>
  </si>
  <si>
    <t>948萬</t>
  </si>
  <si>
    <t>6072萬</t>
  </si>
  <si>
    <t>2.92萬</t>
  </si>
  <si>
    <t>2.73萬</t>
  </si>
  <si>
    <t>1752萬</t>
  </si>
  <si>
    <t>9082萬</t>
  </si>
  <si>
    <t>7580萬</t>
  </si>
  <si>
    <t>855萬</t>
  </si>
  <si>
    <t>7190萬</t>
  </si>
  <si>
    <t>5095萬</t>
  </si>
  <si>
    <t>6.38億</t>
  </si>
  <si>
    <t>10.2億</t>
  </si>
  <si>
    <t>2.29億</t>
  </si>
  <si>
    <t>6019萬</t>
  </si>
  <si>
    <t>6456萬</t>
  </si>
  <si>
    <t>1864萬</t>
  </si>
  <si>
    <t>3.34億</t>
  </si>
  <si>
    <t>7664萬</t>
  </si>
  <si>
    <t>1325萬</t>
  </si>
  <si>
    <t>6234萬</t>
  </si>
  <si>
    <t>3916萬</t>
  </si>
  <si>
    <t>1242萬</t>
  </si>
  <si>
    <t>5348萬</t>
  </si>
  <si>
    <t>2744萬</t>
  </si>
  <si>
    <t>896萬</t>
  </si>
  <si>
    <t>802萬</t>
  </si>
  <si>
    <t>1.42億</t>
  </si>
  <si>
    <t>9083萬</t>
  </si>
  <si>
    <t>747萬</t>
  </si>
  <si>
    <t>1472萬</t>
  </si>
  <si>
    <t>52.9億</t>
  </si>
  <si>
    <t>51.7億</t>
  </si>
  <si>
    <t>2378萬</t>
  </si>
  <si>
    <t>6096萬</t>
  </si>
  <si>
    <t>1363萬</t>
  </si>
  <si>
    <t>5200萬</t>
  </si>
  <si>
    <t>3926萬</t>
  </si>
  <si>
    <t>1045萬</t>
  </si>
  <si>
    <t>1.57億</t>
  </si>
  <si>
    <t>6200萬</t>
  </si>
  <si>
    <t>2005萬</t>
  </si>
  <si>
    <t>4.51億</t>
  </si>
  <si>
    <t>3836萬</t>
  </si>
  <si>
    <t>1.92億</t>
  </si>
  <si>
    <t>1539萬</t>
  </si>
  <si>
    <t>2051萬</t>
  </si>
  <si>
    <t>646萬</t>
  </si>
  <si>
    <t>3085萬</t>
  </si>
  <si>
    <t>2.98億</t>
  </si>
  <si>
    <t>2716萬</t>
  </si>
  <si>
    <t>5329萬</t>
  </si>
  <si>
    <t>2524萬</t>
  </si>
  <si>
    <t>5.11億</t>
  </si>
  <si>
    <t>6571萬</t>
  </si>
  <si>
    <t>7.43億</t>
  </si>
  <si>
    <t>1059萬</t>
  </si>
  <si>
    <t>3950萬</t>
  </si>
  <si>
    <t>872萬</t>
  </si>
  <si>
    <t>368萬</t>
  </si>
  <si>
    <t>1564萬</t>
  </si>
  <si>
    <t>5.74億</t>
  </si>
  <si>
    <t>3954萬</t>
  </si>
  <si>
    <t>6835萬</t>
  </si>
  <si>
    <t>966萬</t>
  </si>
  <si>
    <t>612萬</t>
  </si>
  <si>
    <t>1471萬</t>
  </si>
  <si>
    <t>1215萬</t>
  </si>
  <si>
    <t>1819萬</t>
  </si>
  <si>
    <t>1310萬</t>
  </si>
  <si>
    <t>21.8億</t>
  </si>
  <si>
    <t>2909萬</t>
  </si>
  <si>
    <t>50.7億</t>
  </si>
  <si>
    <t>3261萬</t>
  </si>
  <si>
    <t>2686萬</t>
  </si>
  <si>
    <t>4253萬</t>
  </si>
  <si>
    <t>5153萬</t>
  </si>
  <si>
    <t>725萬</t>
  </si>
  <si>
    <t>3655萬</t>
  </si>
  <si>
    <t>5512萬</t>
  </si>
  <si>
    <t>8558萬</t>
  </si>
  <si>
    <t>9.15億</t>
  </si>
  <si>
    <t>2.97億</t>
  </si>
  <si>
    <t>5.33億</t>
  </si>
  <si>
    <t>774萬</t>
  </si>
  <si>
    <t>396萬</t>
  </si>
  <si>
    <t>602萬</t>
  </si>
  <si>
    <t>6967萬</t>
  </si>
  <si>
    <t>927萬</t>
  </si>
  <si>
    <t>2.03億</t>
  </si>
  <si>
    <t>4325萬</t>
  </si>
  <si>
    <t>1032萬</t>
  </si>
  <si>
    <t>9.54萬</t>
  </si>
  <si>
    <t>1754萬</t>
  </si>
  <si>
    <t>3.69億</t>
  </si>
  <si>
    <t>4203萬</t>
  </si>
  <si>
    <t>7387萬</t>
  </si>
  <si>
    <t>1466萬</t>
  </si>
  <si>
    <t>12.7億</t>
  </si>
  <si>
    <t>134萬</t>
  </si>
  <si>
    <t>6.56億</t>
  </si>
  <si>
    <t>8034萬</t>
  </si>
  <si>
    <t>7400萬</t>
  </si>
  <si>
    <t>6417萬</t>
  </si>
  <si>
    <t>5797萬</t>
  </si>
  <si>
    <t>8362萬</t>
  </si>
  <si>
    <t>178萬</t>
  </si>
  <si>
    <t>2285萬</t>
  </si>
  <si>
    <t>31.9萬</t>
  </si>
  <si>
    <t>50.0萬</t>
  </si>
  <si>
    <t>1.15萬</t>
  </si>
  <si>
    <t>3.11萬</t>
  </si>
  <si>
    <t>21.1萬</t>
  </si>
  <si>
    <t>61.6萬</t>
  </si>
  <si>
    <t>4.71億</t>
  </si>
  <si>
    <t>台灣最大水泥廠</t>
  </si>
  <si>
    <t>2.48億</t>
  </si>
  <si>
    <t>台灣前二大水泥廠</t>
  </si>
  <si>
    <t>主要從事水泥通路貿易</t>
  </si>
  <si>
    <t>1446萬</t>
  </si>
  <si>
    <t>台灣最大石膏板供應商</t>
  </si>
  <si>
    <t>台灣第三大水泥廠</t>
  </si>
  <si>
    <t>銷售市場以台北、宜蘭、基隆、桃園等為主</t>
  </si>
  <si>
    <t>490萬</t>
  </si>
  <si>
    <t>台灣中南部市場水泥供應商</t>
  </si>
  <si>
    <t>老牌綜合食品大廠</t>
  </si>
  <si>
    <t>老牌食品廠</t>
  </si>
  <si>
    <t>4177萬</t>
  </si>
  <si>
    <t>白肉雞電宰加工廠及飼料大廠</t>
  </si>
  <si>
    <t>2.27萬</t>
  </si>
  <si>
    <t>產品以蘋果西打為主</t>
  </si>
  <si>
    <t>6156萬</t>
  </si>
  <si>
    <t>台灣白肉雞供應商及飼料大廠</t>
  </si>
  <si>
    <t>4.74億</t>
  </si>
  <si>
    <t>台灣食品業龍頭廠之一</t>
  </si>
  <si>
    <t>以飲料、傳統類罐頭為主的食品商</t>
  </si>
  <si>
    <t>699萬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</si>
  <si>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</si>
  <si>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</si>
  <si>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</si>
  <si>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</si>
  <si>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2564萬</t>
  </si>
  <si>
    <t>台灣最大穀物營養品與油品供應商</t>
  </si>
  <si>
    <t>5339萬</t>
  </si>
  <si>
    <t>聯華神通集團之創始公司，是台灣麵粉品牌龍頭企業</t>
  </si>
  <si>
    <t>2024萬</t>
  </si>
  <si>
    <t>台灣休閒食品大廠，並供應7-11鮮食產品</t>
  </si>
  <si>
    <t>台灣最大黃豆加工製造廠，是豆粉與油脂製造龍頭</t>
  </si>
  <si>
    <t>82.0萬</t>
  </si>
  <si>
    <t>台灣知名茶葉廠並轉投資喫茶趣</t>
  </si>
  <si>
    <t>401萬</t>
  </si>
  <si>
    <t>主要從事黑松品牌飲料製造及酒品代理</t>
  </si>
  <si>
    <t>生產畜產及水產類飼料之廠商</t>
  </si>
  <si>
    <t>旗下七七巧克力與禮坊喜餅為知名品牌</t>
  </si>
  <si>
    <t>27.7萬</t>
  </si>
  <si>
    <t>家禽家畜飼料、大宗原料供應商</t>
  </si>
  <si>
    <t>1369萬</t>
  </si>
  <si>
    <t>大陸新茶飲上游原料供應商</t>
  </si>
  <si>
    <t>6.29萬</t>
  </si>
  <si>
    <t>東元旗下，以摩斯為速食餐飲連鎖品牌</t>
  </si>
  <si>
    <t>台灣最大烘焙原物料供應商</t>
  </si>
  <si>
    <t>2654萬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</si>
  <si>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</si>
  <si>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</si>
  <si>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</si>
  <si>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</si>
  <si>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176億</t>
  </si>
  <si>
    <t>全球最大的塑膠加工廠、第四大EG廠</t>
  </si>
  <si>
    <t>台灣EVA、PE知名廠商</t>
  </si>
  <si>
    <t>1534萬</t>
  </si>
  <si>
    <t>台灣第二大PVC廠，轉投資台氯</t>
  </si>
  <si>
    <t>946萬</t>
  </si>
  <si>
    <t>全球最大的合成皮生產商</t>
  </si>
  <si>
    <t>1116萬</t>
  </si>
  <si>
    <t>台聚轉投資之EVA及LDPE知名廠商</t>
  </si>
  <si>
    <t>台灣第三大PS廠</t>
  </si>
  <si>
    <t>1700萬</t>
  </si>
  <si>
    <t>台灣第三大SM廠</t>
  </si>
  <si>
    <t>3.05億</t>
  </si>
  <si>
    <t>台灣第二大SM及ABS廠</t>
  </si>
  <si>
    <t>1702萬</t>
  </si>
  <si>
    <t>全球最大可塑劑及苯酐供應商</t>
  </si>
  <si>
    <t>台灣第一大CPL廠</t>
  </si>
  <si>
    <t>台灣知名雨衣及成衣製造商</t>
  </si>
  <si>
    <t>1622萬</t>
  </si>
  <si>
    <t>上曜集團旗下豪宅品牌</t>
  </si>
  <si>
    <t>全球第一大汽車AM塑膠件製造商</t>
  </si>
  <si>
    <t>台灣第三大PVC廠，並有資產開發題材</t>
  </si>
  <si>
    <t>50.7萬</t>
  </si>
  <si>
    <t>台灣知名的塑膠瓶及軟管製造商</t>
  </si>
  <si>
    <t>台灣主要PVC膠帶供應商</t>
  </si>
  <si>
    <t>1110萬</t>
  </si>
  <si>
    <t>台灣最大的紡結不織布生產廠</t>
  </si>
  <si>
    <t>41.9億</t>
  </si>
  <si>
    <t>台灣最大的PTA廠</t>
  </si>
  <si>
    <t>宣德轉投資之消費電子產品外殼製造商</t>
  </si>
  <si>
    <t>98.7萬</t>
  </si>
  <si>
    <t>大陸第一大EVA發泡材商</t>
  </si>
  <si>
    <t>汽車OEM塑膠內飾件大廠，供應以大陸市場為主</t>
  </si>
  <si>
    <t>台灣第二大汽車AM塑膠件製造商</t>
  </si>
  <si>
    <t>96.1萬</t>
  </si>
  <si>
    <t>專注旅館及第三方物流承租收入事業</t>
  </si>
  <si>
    <t>47.9萬</t>
  </si>
  <si>
    <t>越南第一大PVC人造皮革生產商</t>
  </si>
  <si>
    <t>1778萬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</si>
  <si>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</si>
  <si>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</si>
  <si>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</si>
  <si>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</si>
  <si>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</si>
  <si>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</si>
  <si>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</si>
  <si>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</si>
  <si>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8.86萬</t>
  </si>
  <si>
    <t>台灣老牌的亞克力棉製造商</t>
  </si>
  <si>
    <t>584萬</t>
  </si>
  <si>
    <t>新光集團旗下，平織布生產商，士林三寶之一</t>
  </si>
  <si>
    <t>台灣第一大的專業毛條生產商</t>
  </si>
  <si>
    <t>145萬</t>
  </si>
  <si>
    <t>經營型娛樂購物中心事業</t>
  </si>
  <si>
    <t>3124萬</t>
  </si>
  <si>
    <t>台塑集團旗下，台灣知名輪胎簾布製造商</t>
  </si>
  <si>
    <t>60.1萬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</si>
  <si>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</si>
  <si>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</si>
  <si>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</si>
  <si>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</si>
  <si>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</si>
  <si>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</si>
  <si>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台灣主要棉紡生產企業</t>
  </si>
  <si>
    <t>425萬</t>
  </si>
  <si>
    <t>麗寶集團旗下成員</t>
  </si>
  <si>
    <t>23.9萬</t>
  </si>
  <si>
    <t>從事物流倉儲服務及經營房地產</t>
  </si>
  <si>
    <t>1316萬</t>
  </si>
  <si>
    <t>台灣聚酯加工絲龍頭廠</t>
  </si>
  <si>
    <t>24.8萬</t>
  </si>
  <si>
    <t>台灣專業的織布廠</t>
  </si>
  <si>
    <t>台灣知名的長短纖布廠</t>
  </si>
  <si>
    <t>838萬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</si>
  <si>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</si>
  <si>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</si>
  <si>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</si>
  <si>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</si>
  <si>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25.6萬</t>
  </si>
  <si>
    <t>主要經營營建開發及紡織買賣</t>
  </si>
  <si>
    <t>67.5萬</t>
  </si>
  <si>
    <t>台灣加工絲、織布一貫廠</t>
  </si>
  <si>
    <t>1635萬</t>
  </si>
  <si>
    <t>台灣前三大尼龍粒廠商及前四大聚酯加工絲廠</t>
  </si>
  <si>
    <t>56.6萬</t>
  </si>
  <si>
    <t>元邦集團旗下，為綜合性紡織廠及營建商</t>
  </si>
  <si>
    <t>台灣前五大加工絲廠之一</t>
  </si>
  <si>
    <t>台灣十大聚酯加工絲廠之一</t>
  </si>
  <si>
    <t>83.7萬</t>
  </si>
  <si>
    <t>遠東集團旗下，是一家長短織一貫布廠</t>
  </si>
  <si>
    <t>台灣專業的染整廠之一</t>
  </si>
  <si>
    <t>台灣老牌織染一貫化布廠</t>
  </si>
  <si>
    <t>台灣專業的長纖布廠</t>
  </si>
  <si>
    <t>477萬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</si>
  <si>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</si>
  <si>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</si>
  <si>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</si>
  <si>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</si>
  <si>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</si>
  <si>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99.6萬</t>
  </si>
  <si>
    <t>承建公共工程、商辦、住宅等營造工程</t>
  </si>
  <si>
    <t>70.1萬</t>
  </si>
  <si>
    <t>台灣前三大成衣製造商，在大陸有Tony wear自有品牌</t>
  </si>
  <si>
    <t>24.0萬</t>
  </si>
  <si>
    <t>台灣最大的工業用布廠</t>
  </si>
  <si>
    <t>55.3萬</t>
  </si>
  <si>
    <t>台灣紡織助染劑廠</t>
  </si>
  <si>
    <t>5.26億</t>
  </si>
  <si>
    <t>台灣最大針織布及前二大成衣代工廠</t>
  </si>
  <si>
    <t>3.52億</t>
  </si>
  <si>
    <t>全球前五大、台灣第一大成衣代工廠</t>
  </si>
  <si>
    <t>3.06億</t>
  </si>
  <si>
    <t>屬仰德集團，本業以電機相關產品為主，為士林三寶之一</t>
  </si>
  <si>
    <t>3.11億</t>
  </si>
  <si>
    <t>多角化經營的台灣老牌家電廠</t>
  </si>
  <si>
    <t>台灣知名活塞與汽車鍛件製造商</t>
  </si>
  <si>
    <t>主要經營體育用品零售店及汽車鈑金業務</t>
  </si>
  <si>
    <t>3.77億</t>
  </si>
  <si>
    <t>台灣知名重電及機電工程廠商</t>
  </si>
  <si>
    <t>9556萬</t>
  </si>
  <si>
    <t>生產配電盤、電力變壓器為主的電機公司</t>
  </si>
  <si>
    <t>2280萬</t>
  </si>
  <si>
    <t>台灣知名健身器材代工廠</t>
  </si>
  <si>
    <t>63.9萬</t>
  </si>
  <si>
    <t>從事電子零組件買賣，並跨足電動車電池導電柄</t>
  </si>
  <si>
    <t>407萬</t>
  </si>
  <si>
    <t>台灣老牌自行車零件廠</t>
  </si>
  <si>
    <t>30.5億</t>
  </si>
  <si>
    <t>生產電力變壓器為主之重電廠</t>
  </si>
  <si>
    <t>台灣最大OEM車燈製造商</t>
  </si>
  <si>
    <t>1421萬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</si>
  <si>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</si>
  <si>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</si>
  <si>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</si>
  <si>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</si>
  <si>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</si>
  <si>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739萬</t>
  </si>
  <si>
    <t>台灣生產PCB鑽孔機、成型機與木工機械廠商</t>
  </si>
  <si>
    <t>以重電事業及太陽能光電業務為主</t>
  </si>
  <si>
    <t>46.0萬</t>
  </si>
  <si>
    <t>台灣知名CNC加工機及龍門機製造商</t>
  </si>
  <si>
    <t>全球前三大工業用縫紉機商 自有品牌SiRUBA</t>
  </si>
  <si>
    <t>630萬</t>
  </si>
  <si>
    <t>事業涵蓋金屬成型、建設住宅、飯店、商場等領域</t>
  </si>
  <si>
    <t>138萬</t>
  </si>
  <si>
    <t>主攻AM車用電子零組件之大廠</t>
  </si>
  <si>
    <t>250萬</t>
  </si>
  <si>
    <t>中鋼集團旗下，環保工程廠商</t>
  </si>
  <si>
    <t>8442萬</t>
  </si>
  <si>
    <t>台灣最大、全球前十大車廠之傳動零組件供應商</t>
  </si>
  <si>
    <t>1131萬</t>
  </si>
  <si>
    <t>鉛酸蓄電池專業製造商</t>
  </si>
  <si>
    <t>以生產電動工具機、汽車燈具為主的廠商</t>
  </si>
  <si>
    <t>40.6萬</t>
  </si>
  <si>
    <t>DIY鉋木機領導廠商</t>
  </si>
  <si>
    <t>台灣中大型工具機製造大廠，以客製化為主</t>
  </si>
  <si>
    <t>38.5萬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</si>
  <si>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</si>
  <si>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</si>
  <si>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</si>
  <si>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</si>
  <si>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</si>
  <si>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1260萬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</si>
  <si>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</si>
  <si>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</si>
  <si>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</si>
  <si>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</si>
  <si>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2825萬</t>
  </si>
  <si>
    <t>亞洲最大烘焙設備製造廠</t>
  </si>
  <si>
    <t>1633萬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</si>
  <si>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</si>
  <si>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</si>
  <si>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</si>
  <si>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</si>
  <si>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</si>
  <si>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7.18億</t>
  </si>
  <si>
    <t>大陸前三大氣動元件供應商之一</t>
  </si>
  <si>
    <t>東南亞最大氣動式工業用槍釘供應商</t>
  </si>
  <si>
    <t>47.7萬</t>
  </si>
  <si>
    <t>台灣運動器材零組件製造商</t>
  </si>
  <si>
    <t>2238萬</t>
  </si>
  <si>
    <t>全球知名PCB半自動曝光機廠</t>
  </si>
  <si>
    <t>8.90億</t>
  </si>
  <si>
    <t>全球知名的微型線性滑軌元件廠商</t>
  </si>
  <si>
    <t>632萬</t>
  </si>
  <si>
    <t>全球前三大家用健身器材廠商</t>
  </si>
  <si>
    <t>57.4萬</t>
  </si>
  <si>
    <t>以自有品牌「AEON」沙灘車起家並跨入機車領域的業者</t>
  </si>
  <si>
    <t>390萬</t>
  </si>
  <si>
    <t>台灣老牌電線電纜業者，並跨入鋁門窗生產</t>
  </si>
  <si>
    <t>783萬</t>
  </si>
  <si>
    <t>台灣知名家電品牌</t>
  </si>
  <si>
    <t>大中華區電線電纜及不鏽鋼領導廠商</t>
  </si>
  <si>
    <t>8129萬</t>
  </si>
  <si>
    <t>台灣超高壓電力電纜線路統包工程知名業者</t>
  </si>
  <si>
    <t>7158萬</t>
  </si>
  <si>
    <t>國內電力電纜、漆包線知名廠商</t>
  </si>
  <si>
    <t>以東亞照明品牌銷售燈具及LED照明產品</t>
  </si>
  <si>
    <t>1655萬</t>
  </si>
  <si>
    <t>台灣電力電纜業者之一</t>
  </si>
  <si>
    <t>360萬</t>
  </si>
  <si>
    <t>台灣知名電力電纜公司</t>
  </si>
  <si>
    <t>559萬</t>
  </si>
  <si>
    <t>國內電力電纜業者</t>
  </si>
  <si>
    <t>專業漆包線及電子用線大廠</t>
  </si>
  <si>
    <t>1351萬</t>
  </si>
  <si>
    <t>台灣主要電力電纜廠</t>
  </si>
  <si>
    <t>大陸「艾美特AIRMATE」品牌小家電生產商</t>
  </si>
  <si>
    <t>307萬</t>
  </si>
  <si>
    <t>台灣最大烘焙用油脂廠，轉投資餐飲事業眾多品牌</t>
  </si>
  <si>
    <t>2617萬</t>
  </si>
  <si>
    <t>台灣保健食品製造領導廠商</t>
  </si>
  <si>
    <t>台灣老牌硫酸鉀(SOP)肥料廠</t>
  </si>
  <si>
    <t>台灣烷化品大廠、且為唯一氫化石油樹脂商</t>
  </si>
  <si>
    <t>6231萬</t>
  </si>
  <si>
    <t>遠東集團旗下，EG大廠</t>
  </si>
  <si>
    <t>1.84億</t>
  </si>
  <si>
    <t>亞洲染料廠龍頭</t>
  </si>
  <si>
    <t>2449萬</t>
  </si>
  <si>
    <t>台灣農藥市場龍頭公司</t>
  </si>
  <si>
    <t>959萬</t>
  </si>
  <si>
    <t>保險粉生產商</t>
  </si>
  <si>
    <t>亞洲最大正烷屬烴供應商</t>
  </si>
  <si>
    <t>12.5億</t>
  </si>
  <si>
    <t>亞洲最大合成樹脂廠，亦是全球最大乾膜光阻劑</t>
  </si>
  <si>
    <t>台灣化纖及EG重要供應商</t>
  </si>
  <si>
    <t>1036萬</t>
  </si>
  <si>
    <t>台灣前三大學名藥廠</t>
  </si>
  <si>
    <t>國慶科技</t>
  </si>
  <si>
    <t>2674萬</t>
  </si>
  <si>
    <t>油墨、表面處理劑、PU樹脂生產企業</t>
  </si>
  <si>
    <t>台灣最大肥料及化學廠商</t>
  </si>
  <si>
    <t>9723萬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</si>
  <si>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</si>
  <si>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</si>
  <si>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</si>
  <si>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</si>
  <si>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</si>
  <si>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</si>
  <si>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</si>
  <si>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836萬</t>
  </si>
  <si>
    <t>台灣血糖測試儀製造的龍頭企業</t>
  </si>
  <si>
    <t>1776萬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</si>
  <si>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</si>
  <si>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</si>
  <si>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</si>
  <si>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</si>
  <si>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206萬</t>
  </si>
  <si>
    <t>台灣唯一蠟品專業製造商</t>
  </si>
  <si>
    <t>146萬</t>
  </si>
  <si>
    <t>台灣最大針劑製藥廠</t>
  </si>
  <si>
    <t>台灣老牌學名藥廠，經營西藥與醫美保健事業</t>
  </si>
  <si>
    <t>中化旗下原料藥製造商，MMF與MCB在美國為龍頭地位</t>
  </si>
  <si>
    <t>7964萬</t>
  </si>
  <si>
    <t>台灣第2大溶劑廠商</t>
  </si>
  <si>
    <t>52.9萬</t>
  </si>
  <si>
    <t>台灣PU樹脂及硬化劑大廠</t>
  </si>
  <si>
    <t>生達集團旗下開發及產製原料藥廠商</t>
  </si>
  <si>
    <t>全球類葫蘿蔔素三大供應商之一</t>
  </si>
  <si>
    <t>22.1萬</t>
  </si>
  <si>
    <t>全球前三大電子式血壓計廠</t>
  </si>
  <si>
    <t>302萬</t>
  </si>
  <si>
    <t>專注膠原蛋白之高階醫材及醫美保養產品</t>
  </si>
  <si>
    <t>台灣臍帶血公司</t>
  </si>
  <si>
    <t>全球最大硬碟靶材供應商</t>
  </si>
  <si>
    <t>754萬</t>
  </si>
  <si>
    <t>台灣首家醫療級玻尿酸醫材廠</t>
  </si>
  <si>
    <t>代理歐美日一線廠牌醫療器材為主</t>
  </si>
  <si>
    <t>1065萬</t>
  </si>
  <si>
    <t>台灣原料藥龍頭企業</t>
  </si>
  <si>
    <t>9578萬</t>
  </si>
  <si>
    <t>台灣老牌學名藥廠，從事困難學名藥與癌症學名藥之製造</t>
  </si>
  <si>
    <t>24.1萬</t>
  </si>
  <si>
    <t>為醱酵原料及保健品廠商</t>
  </si>
  <si>
    <t>台灣特殊學名藥研發廠</t>
  </si>
  <si>
    <t>13.1億</t>
  </si>
  <si>
    <t>台灣第一大玻璃生產商</t>
  </si>
  <si>
    <t>知名建案「寶徠花園廣場」建商</t>
  </si>
  <si>
    <t>台灣最大瓷磚廠商</t>
  </si>
  <si>
    <t>3791萬</t>
  </si>
  <si>
    <t>興富發集團旗下建商</t>
  </si>
  <si>
    <t>3154萬</t>
  </si>
  <si>
    <t>亞洲最大色釉料廠</t>
  </si>
  <si>
    <t>3429萬</t>
  </si>
  <si>
    <t>台灣衛浴設備大廠</t>
  </si>
  <si>
    <t>17.2萬</t>
  </si>
  <si>
    <t>全球第三大PC(聚碳酸酯樹脂)光學鏡片商</t>
  </si>
  <si>
    <t>90.3億</t>
  </si>
  <si>
    <t>台灣玻纖紗、玻纖布一貫廠</t>
  </si>
  <si>
    <t>384萬</t>
  </si>
  <si>
    <t>280萬</t>
  </si>
  <si>
    <t>從事濕紙巾、嬰幼兒洗沐與防疫用品、保養品業務</t>
  </si>
  <si>
    <t>5328萬</t>
  </si>
  <si>
    <t>台灣最大工業用紙生產商</t>
  </si>
  <si>
    <t>2101萬</t>
  </si>
  <si>
    <t>紙漿及文化用紙一貫廠，亦為永豐餘子公司</t>
  </si>
  <si>
    <t>71.9萬</t>
  </si>
  <si>
    <t>榮成轉投資之工業用紙代銷商</t>
  </si>
  <si>
    <t>4821萬</t>
  </si>
  <si>
    <t>台灣第一大造紙集團</t>
  </si>
  <si>
    <t>2891萬</t>
  </si>
  <si>
    <t>國內前三大工業用紙生產商</t>
  </si>
  <si>
    <t>台灣最大設有高爐的一貫作業鋼廠</t>
  </si>
  <si>
    <t>9455萬</t>
  </si>
  <si>
    <t>台灣最大型鋼廠及三大鋼筋廠之一</t>
  </si>
  <si>
    <t>59.4萬</t>
  </si>
  <si>
    <t>台灣不鏽鋼線材盤元大廠之一</t>
  </si>
  <si>
    <t>55.9萬</t>
  </si>
  <si>
    <t>台灣製管專業製造廠商</t>
  </si>
  <si>
    <t>4829萬</t>
  </si>
  <si>
    <t>台灣銅產品線最完整的企業</t>
  </si>
  <si>
    <t>2599萬</t>
  </si>
  <si>
    <t>台灣最具規模鋼鐵裁剪及通路業者</t>
  </si>
  <si>
    <t>63.6萬</t>
  </si>
  <si>
    <t>主要外銷歐美及東南亞的線材螺絲廠</t>
  </si>
  <si>
    <t>208萬</t>
  </si>
  <si>
    <t>台灣鋼結構大廠</t>
  </si>
  <si>
    <t>2320萬</t>
  </si>
  <si>
    <t>中鋼集團旗下，熱軋產品大廠</t>
  </si>
  <si>
    <t>1301萬</t>
  </si>
  <si>
    <t>台灣三大鋼筋廠之一</t>
  </si>
  <si>
    <t>909萬</t>
  </si>
  <si>
    <t>台灣盤元及鐵絲大廠</t>
  </si>
  <si>
    <t>914萬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</si>
  <si>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</si>
  <si>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</si>
  <si>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</si>
  <si>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</si>
  <si>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589萬</t>
  </si>
  <si>
    <t>台灣不鏽鋼板冷軋廠</t>
  </si>
  <si>
    <t>美國最大不鏽鋼產品通路商及最大鋁捲板廠</t>
  </si>
  <si>
    <t>台灣三大電爐廠之一，主要銷售鋼筋及鋼胚</t>
  </si>
  <si>
    <t>1108萬</t>
  </si>
  <si>
    <t>台灣鍍面一貫化處理鋼捲製造商</t>
  </si>
  <si>
    <t>5360萬</t>
  </si>
  <si>
    <t>台灣不鏽鋼管、不鏽鋼板製造大廠</t>
  </si>
  <si>
    <t>2647萬</t>
  </si>
  <si>
    <t>台灣鋼剪裁大廠，以內銷為主</t>
  </si>
  <si>
    <t>573萬</t>
  </si>
  <si>
    <t>以內銷為主的不鏽鋼裁剪加工廠</t>
  </si>
  <si>
    <t>致力於鋼線鋼纜產品業務</t>
  </si>
  <si>
    <t>3273萬</t>
  </si>
  <si>
    <t>全球前五大不鏽鋼管製造商及不鏽鋼加工廠</t>
  </si>
  <si>
    <t>2.63萬</t>
  </si>
  <si>
    <t>台灣知名不鏽鋼大廠</t>
  </si>
  <si>
    <t>台灣鋼筋大廠之一</t>
  </si>
  <si>
    <t>全球前三大滾珠螺桿廠商</t>
  </si>
  <si>
    <t>38.1億</t>
  </si>
  <si>
    <t>全球知名伺服器導軌廠</t>
  </si>
  <si>
    <t>台灣知名漆包線供應商</t>
  </si>
  <si>
    <t>全球最大鋅合金水龍頭零組件廠</t>
  </si>
  <si>
    <t>台灣螺絲及螺栓廠</t>
  </si>
  <si>
    <t>345萬</t>
  </si>
  <si>
    <t>高階棒鋼龍頭大廠</t>
  </si>
  <si>
    <t>台灣最大烤漆、噴頭表面塗裝螺絲廠</t>
  </si>
  <si>
    <t>27.0萬</t>
  </si>
  <si>
    <t>全球汽車大廠之第一階扣件及金屬零件供應商</t>
  </si>
  <si>
    <t>台灣小型鑄件廠</t>
  </si>
  <si>
    <t>1084萬</t>
  </si>
  <si>
    <t>台灣不鏽鋼材料加工製造廠</t>
  </si>
  <si>
    <t>全球扣件篩選設備大廠</t>
  </si>
  <si>
    <t>7019萬</t>
  </si>
  <si>
    <t>世紀鋼旗下，專注風電鋼結構領域</t>
  </si>
  <si>
    <t>台灣金屬線製品加工商</t>
  </si>
  <si>
    <t>4701萬</t>
  </si>
  <si>
    <t>台灣擁有土地資產的老牌輪胎廠</t>
  </si>
  <si>
    <t>693萬</t>
  </si>
  <si>
    <t>台灣輪胎製造商</t>
  </si>
  <si>
    <t>全球前七大橡膠生產製造商</t>
  </si>
  <si>
    <t>5354萬</t>
  </si>
  <si>
    <t>全球市佔率前五大的碳煙公司</t>
  </si>
  <si>
    <t>台灣最大、全球前十大輪胎製造商</t>
  </si>
  <si>
    <t>3623萬</t>
  </si>
  <si>
    <t>台灣第二大輪胎廠</t>
  </si>
  <si>
    <t>主要從事營建與倉儲業務，也從事於橡膠與塑膠皮加工</t>
  </si>
  <si>
    <t>4153萬</t>
  </si>
  <si>
    <t>全球前五大NBR乳膠廠</t>
  </si>
  <si>
    <t>台灣前六大輪胎廠</t>
  </si>
  <si>
    <t>197萬</t>
  </si>
  <si>
    <t>台灣最大、全球前十大橡膠輸送帶商</t>
  </si>
  <si>
    <t>35.6萬</t>
  </si>
  <si>
    <t>全球最大氣門嘴製造商</t>
  </si>
  <si>
    <t>與日本日產技術合作之汽車製造商</t>
  </si>
  <si>
    <t>3881萬</t>
  </si>
  <si>
    <t>裕隆集團與日本三菱技術合作之汽車製造廠</t>
  </si>
  <si>
    <t>3133萬</t>
  </si>
  <si>
    <t>現代汽車台灣代理商及台灣知名機車製造商</t>
  </si>
  <si>
    <t>TOYOTA台灣獨家代理商</t>
  </si>
  <si>
    <t>2444萬</t>
  </si>
  <si>
    <t>台灣第一大造船公司</t>
  </si>
  <si>
    <t>1913萬</t>
  </si>
  <si>
    <t>長榮集團旗下之鋼結構製造廠</t>
  </si>
  <si>
    <t>3.64億</t>
  </si>
  <si>
    <t>台灣最大不鏽鋼管配件製造商</t>
  </si>
  <si>
    <t>201萬</t>
  </si>
  <si>
    <t>裕隆集團為NISSAN在台灣地區研發及銷售成立之公司</t>
  </si>
  <si>
    <t>503萬</t>
  </si>
  <si>
    <t>為汽車安全氣囊零組件製造商</t>
  </si>
  <si>
    <t>台灣知名汽車活塞環廠商</t>
  </si>
  <si>
    <t>1958萬</t>
  </si>
  <si>
    <t>主要經營電裝品、TPMS及毫米波雷達銷售</t>
  </si>
  <si>
    <t>5656萬</t>
  </si>
  <si>
    <t>汽車噴油嘴零件大廠</t>
  </si>
  <si>
    <t>2.85萬</t>
  </si>
  <si>
    <t>為車用水箱風扇製造商，堤維西為其最大股東</t>
  </si>
  <si>
    <t>2322萬</t>
  </si>
  <si>
    <t>全球唯二汽車零組件一條龍之新加坡商</t>
  </si>
  <si>
    <t>71.6萬</t>
  </si>
  <si>
    <t>台商企業，為大陸整車廠提供汽車結構件</t>
  </si>
  <si>
    <t>1016萬</t>
  </si>
  <si>
    <t>主要生產電動車及油電混合車的逆變器散熱產品</t>
  </si>
  <si>
    <t>1230萬</t>
  </si>
  <si>
    <t>大陸台資第一大、行業前五大的車身模具廠</t>
  </si>
  <si>
    <t>豪華進口車代理商</t>
  </si>
  <si>
    <t>327萬</t>
  </si>
  <si>
    <t>LED汽車門檻踏板供應商</t>
  </si>
  <si>
    <t>能率集團旗下，日本車用沖壓件OEM廠商</t>
  </si>
  <si>
    <t>72.8億</t>
  </si>
  <si>
    <t>台灣電源供應器大廠</t>
  </si>
  <si>
    <t>台灣整流二極體廠商</t>
  </si>
  <si>
    <t>467億</t>
  </si>
  <si>
    <t>全球前十大晶圓代工廠之一</t>
  </si>
  <si>
    <t>3.99億</t>
  </si>
  <si>
    <t>從事數位掃描器及光通訊檢測設備製造</t>
  </si>
  <si>
    <t>128億</t>
  </si>
  <si>
    <t>全球最大的交換式電源供應器廠商</t>
  </si>
  <si>
    <t>3.78億</t>
  </si>
  <si>
    <t>金寶集團旗下消費性電子代工廠</t>
  </si>
  <si>
    <t>136億</t>
  </si>
  <si>
    <t>全球HDI板龍頭公司</t>
  </si>
  <si>
    <t>40.4萬</t>
  </si>
  <si>
    <t>鴻海轉投資衛星、微波通訊設備製造商</t>
  </si>
  <si>
    <t>台灣PCB大廠，並轉投資於深交所掛牌之滬電股份</t>
  </si>
  <si>
    <t>84.5億</t>
  </si>
  <si>
    <t>全球最大EMS電子專業代工廠</t>
  </si>
  <si>
    <t>5.47萬</t>
  </si>
  <si>
    <t>東元集團旗下台灣最大總機系統供應商</t>
  </si>
  <si>
    <t>4475萬</t>
  </si>
  <si>
    <t>全球前三大光碟片製造商之一</t>
  </si>
  <si>
    <t>49.6億</t>
  </si>
  <si>
    <t>全球前五大NB代工廠</t>
  </si>
  <si>
    <t>402億</t>
  </si>
  <si>
    <t>全球被動元件供應商，亦為全球晶片電阻大廠</t>
  </si>
  <si>
    <t>7236萬</t>
  </si>
  <si>
    <t>鴻海旗下電子零件代工、PCB及連接器廠</t>
  </si>
  <si>
    <t>6252萬</t>
  </si>
  <si>
    <t>半導體封測及EMS廠</t>
  </si>
  <si>
    <t>547億</t>
  </si>
  <si>
    <t>全球第一大晶圓代工廠</t>
  </si>
  <si>
    <t>2156萬</t>
  </si>
  <si>
    <t>大同轉投資主機板及電腦產品專業代工廠</t>
  </si>
  <si>
    <t>2.25億</t>
  </si>
  <si>
    <t>以D-Link品牌行銷網通設備之全球領導廠商</t>
  </si>
  <si>
    <t>35.2億</t>
  </si>
  <si>
    <t>全球非揮發性記憶體整合元件領導廠</t>
  </si>
  <si>
    <t>3558萬</t>
  </si>
  <si>
    <t>光聚晶電旗下專業光罩廠</t>
  </si>
  <si>
    <t>9273萬</t>
  </si>
  <si>
    <t>日亞化轉投資感測元件與LED發光元件公司</t>
  </si>
  <si>
    <t>功率元件及電源管理IC之晶圓代工廠</t>
  </si>
  <si>
    <t>211億</t>
  </si>
  <si>
    <t>專注於利基型DRAM與NOR Flash市場</t>
  </si>
  <si>
    <t>39.8億</t>
  </si>
  <si>
    <t>以網路交換器為主產品的網通設備代工大廠</t>
  </si>
  <si>
    <t>亞太最大、全球前三大3C產品通路商</t>
  </si>
  <si>
    <t>台灣房屋代銷龍頭業者</t>
  </si>
  <si>
    <t>1987萬</t>
  </si>
  <si>
    <t>全球導線架前五大供應商之一</t>
  </si>
  <si>
    <t>LCD顯示器及投影機大廠</t>
  </si>
  <si>
    <t>9.24億</t>
  </si>
  <si>
    <t>全球前五大NB品牌廠</t>
  </si>
  <si>
    <t>鴻海旗下散熱模組及鋁鎂合金廠</t>
  </si>
  <si>
    <t>5233萬</t>
  </si>
  <si>
    <t>全球車用PCB龍頭廠</t>
  </si>
  <si>
    <t>16.3億</t>
  </si>
  <si>
    <t>48.0億</t>
  </si>
  <si>
    <t>全球最大自有品牌主機板兼NB廠</t>
  </si>
  <si>
    <t>電子零組件專業代理商</t>
  </si>
  <si>
    <t>34.9億</t>
  </si>
  <si>
    <t>全球知名的自動測試設備品牌大廠</t>
  </si>
  <si>
    <t>5592萬</t>
  </si>
  <si>
    <t>筆電製造商，並轉投資大陸最大IT賣場百腦匯</t>
  </si>
  <si>
    <t>4.77億</t>
  </si>
  <si>
    <t>轉型為觸控IC設計廠商</t>
  </si>
  <si>
    <t>主攻軍工規格NB廠商</t>
  </si>
  <si>
    <t>2222萬</t>
  </si>
  <si>
    <t>「Genius」電腦週邊產品商</t>
  </si>
  <si>
    <t>台灣前三大手機印刷電路板廠之一</t>
  </si>
  <si>
    <t>87.2億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</si>
  <si>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</si>
  <si>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</si>
  <si>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</si>
  <si>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</si>
  <si>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1.26億</t>
  </si>
  <si>
    <t>以車載鏡頭及AI相機應用為主</t>
  </si>
  <si>
    <t>6.19億</t>
  </si>
  <si>
    <t>國巨旗下的專業鋁質電容廠</t>
  </si>
  <si>
    <t>18.8億</t>
  </si>
  <si>
    <t>全球前四大主機板廠商之一</t>
  </si>
  <si>
    <t>22.1億</t>
  </si>
  <si>
    <t>台灣知名主機板及電競筆電廠</t>
  </si>
  <si>
    <t>全球超高速乙太網路IC設計龍頭廠商</t>
  </si>
  <si>
    <t>232萬</t>
  </si>
  <si>
    <t>提供掃瞄器、MFP等數位化辦公設備供應商</t>
  </si>
  <si>
    <t>45.7億</t>
  </si>
  <si>
    <t>77.4億</t>
  </si>
  <si>
    <t>全球第一大無鹵素板廠、台灣第二大CCL廠</t>
  </si>
  <si>
    <t>3.12億</t>
  </si>
  <si>
    <t>全球鍵盤及電源供應器大廠</t>
  </si>
  <si>
    <t>全球知名NB鍵盤廠</t>
  </si>
  <si>
    <t>6.94億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</si>
  <si>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</si>
  <si>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</si>
  <si>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</si>
  <si>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</si>
  <si>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22.7億</t>
  </si>
  <si>
    <t>全球工業電腦龍頭廠商</t>
  </si>
  <si>
    <t>1355萬</t>
  </si>
  <si>
    <t>佳世達轉投資工業電腦嵌入式解決方案供應商</t>
  </si>
  <si>
    <t>台灣主機板、顯示卡廠商</t>
  </si>
  <si>
    <t>4372萬</t>
  </si>
  <si>
    <t>台灣多媒體IC設計廠商</t>
  </si>
  <si>
    <t>軟板及塑膠機構件廠</t>
  </si>
  <si>
    <t>9.51億</t>
  </si>
  <si>
    <t>台積電最大的無塵室供應商</t>
  </si>
  <si>
    <t>1591萬</t>
  </si>
  <si>
    <t>台灣準系統廠</t>
  </si>
  <si>
    <t>5534萬</t>
  </si>
  <si>
    <t>提供太陽電池關鍵材料與發電系統整合服務商</t>
  </si>
  <si>
    <t>286億</t>
  </si>
  <si>
    <t>台塑集團旗下DRAM大廠</t>
  </si>
  <si>
    <t>148億</t>
  </si>
  <si>
    <t>全球前五大面板大廠之一</t>
  </si>
  <si>
    <t>台灣電信業龍頭</t>
  </si>
  <si>
    <t>4.58億</t>
  </si>
  <si>
    <t>電源供應器及變壓器製造廠商</t>
  </si>
  <si>
    <t>614萬</t>
  </si>
  <si>
    <t>台灣前三大資訊通路經營商</t>
  </si>
  <si>
    <t>417萬</t>
  </si>
  <si>
    <t>全球最大揚聲器鍛造零組件廠</t>
  </si>
  <si>
    <t>6175萬</t>
  </si>
  <si>
    <t>台灣知名影音視訊媒體解決方案商</t>
  </si>
  <si>
    <t>4482萬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</si>
  <si>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</si>
  <si>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</si>
  <si>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</si>
  <si>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</si>
  <si>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</si>
  <si>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2795萬</t>
  </si>
  <si>
    <t>七彩虹轉投資顯示卡、主機板、伺服器公司</t>
  </si>
  <si>
    <t>62.4億</t>
  </si>
  <si>
    <t>台灣大型LED晶粒切割、檢測廠</t>
  </si>
  <si>
    <t>939萬</t>
  </si>
  <si>
    <t>以金融、電訊與交通產業為主之系統整合商</t>
  </si>
  <si>
    <t>全球知名熱敏電阻廠</t>
  </si>
  <si>
    <t>752萬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</si>
  <si>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</si>
  <si>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</si>
  <si>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</si>
  <si>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</si>
  <si>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4673萬</t>
  </si>
  <si>
    <t>台灣上下游垂直整合之二極體廠</t>
  </si>
  <si>
    <t>10.9億</t>
  </si>
  <si>
    <t>台灣類比IC暨消費性IC設計廠商</t>
  </si>
  <si>
    <t>682萬</t>
  </si>
  <si>
    <t>主要經營玻璃基板薄化加工及機電設備</t>
  </si>
  <si>
    <t>電聲元件大廠</t>
  </si>
  <si>
    <t>920萬</t>
  </si>
  <si>
    <t>台灣絞銅線及3C連接線材公司</t>
  </si>
  <si>
    <t>3.58億</t>
  </si>
  <si>
    <t>全球記憶體封測廠</t>
  </si>
  <si>
    <t>8666萬</t>
  </si>
  <si>
    <t>著重於高質感不動產開發</t>
  </si>
  <si>
    <t>940萬</t>
  </si>
  <si>
    <t>台灣無線網路設備代工廠</t>
  </si>
  <si>
    <t>70.0億</t>
  </si>
  <si>
    <t>全球IC測試領域龍頭公司</t>
  </si>
  <si>
    <t>337萬</t>
  </si>
  <si>
    <t>中華電信轉投資之數位產品通路代理商</t>
  </si>
  <si>
    <t>7.54億</t>
  </si>
  <si>
    <t>「Transcend」品牌之記憶體模組廠</t>
  </si>
  <si>
    <t>以金融業為主的系統整合大廠</t>
  </si>
  <si>
    <t>688億</t>
  </si>
  <si>
    <t>全球智慧型手機晶片大廠</t>
  </si>
  <si>
    <t>全球前三大砷化鎵HBT磊晶片廠</t>
  </si>
  <si>
    <t>1640萬</t>
  </si>
  <si>
    <t>電源供應器領導廠商</t>
  </si>
  <si>
    <t>3.26億</t>
  </si>
  <si>
    <t>全球NB觸控板模組與觸控IC龍頭</t>
  </si>
  <si>
    <t>588萬</t>
  </si>
  <si>
    <t>經營通路、製造、驗證三大事業群</t>
  </si>
  <si>
    <t>亞洲最大電器類端子製造廠</t>
  </si>
  <si>
    <t>987萬</t>
  </si>
  <si>
    <t>全球重要知名雷射全像材料整合供應商</t>
  </si>
  <si>
    <t>台灣知名電源線製造商</t>
  </si>
  <si>
    <t>34.0億</t>
  </si>
  <si>
    <t>自動化系統整合與智慧製造的領導商</t>
  </si>
  <si>
    <t>台灣繪圖卡廠商</t>
  </si>
  <si>
    <t>9165萬</t>
  </si>
  <si>
    <t>LED裝飾燈及光電元件製造商</t>
  </si>
  <si>
    <t>印刷電路板製程用壓膜機知名大廠</t>
  </si>
  <si>
    <t>以數位影像處理為主的系統整合商</t>
  </si>
  <si>
    <t>479萬</t>
  </si>
  <si>
    <t>以金融業及製造業為主的系統整合廠商</t>
  </si>
  <si>
    <t>6.86億</t>
  </si>
  <si>
    <t>台灣第一大鋁電解電容器廠</t>
  </si>
  <si>
    <t>3.96億</t>
  </si>
  <si>
    <t>台灣知名的金屬機殼製造大廠</t>
  </si>
  <si>
    <t>台灣沖壓件暨機構件大廠</t>
  </si>
  <si>
    <t>台灣最大音箱及揚聲器製造廠之一</t>
  </si>
  <si>
    <t>9.75億</t>
  </si>
  <si>
    <t>台灣知名晶片電阻製造商</t>
  </si>
  <si>
    <t>台灣資訊系統整合服務大廠</t>
  </si>
  <si>
    <t>96.8億</t>
  </si>
  <si>
    <t>全球領先IDM分離器件半導體製造商</t>
  </si>
  <si>
    <t>台灣讀卡機等電子支付交易設備廠</t>
  </si>
  <si>
    <t>台灣知名程式開關兼繼電器供應商</t>
  </si>
  <si>
    <t>4.12億</t>
  </si>
  <si>
    <t>台灣石英元件大廠</t>
  </si>
  <si>
    <t>8535萬</t>
  </si>
  <si>
    <t>機上盒、LNB、有線電視傳輸設備製造商</t>
  </si>
  <si>
    <t>台灣LED導線架大廠</t>
  </si>
  <si>
    <t>623萬</t>
  </si>
  <si>
    <t>台灣娛樂音訊產品ODM製造商</t>
  </si>
  <si>
    <t>7.49億</t>
  </si>
  <si>
    <t>台灣知名液晶電視及顯示器代工廠</t>
  </si>
  <si>
    <t>主要從事照明應用產品製造及銷售</t>
  </si>
  <si>
    <t>全球前五大MLCC廠</t>
  </si>
  <si>
    <t>1.68億</t>
  </si>
  <si>
    <t>全球最大的PCB濕製程大廠</t>
  </si>
  <si>
    <t>3742萬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</si>
  <si>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</si>
  <si>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</si>
  <si>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</si>
  <si>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</si>
  <si>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6152萬</t>
  </si>
  <si>
    <t>屬霖園集團之台灣老牌營建開發業者</t>
  </si>
  <si>
    <t>3092萬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</si>
  <si>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</si>
  <si>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</si>
  <si>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</si>
  <si>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</si>
  <si>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1074萬</t>
  </si>
  <si>
    <t>統一集團旗下建商</t>
  </si>
  <si>
    <t>83.5萬</t>
  </si>
  <si>
    <t>中部地區首家上市建商</t>
  </si>
  <si>
    <t>5860萬</t>
  </si>
  <si>
    <t>威京集團旗下，建築工程廠商</t>
  </si>
  <si>
    <t>主要承攬公共工程為主之營造廠商</t>
  </si>
  <si>
    <t>6224萬</t>
  </si>
  <si>
    <t>大台北地區的中大型建商</t>
  </si>
  <si>
    <t>高雄地區知名建商</t>
  </si>
  <si>
    <t>5921萬</t>
  </si>
  <si>
    <t>日月光旗下建商</t>
  </si>
  <si>
    <t>以大台北地區推案為主的建商</t>
  </si>
  <si>
    <t>1430萬</t>
  </si>
  <si>
    <t>宏泰集團旗下建商，以仁愛帝寶豪宅推案而知名</t>
  </si>
  <si>
    <t>1453萬</t>
  </si>
  <si>
    <t>台灣主要甲級營造廠之一</t>
  </si>
  <si>
    <t>935萬</t>
  </si>
  <si>
    <t>推案集中於大台北地區之建商</t>
  </si>
  <si>
    <t>2134萬</t>
  </si>
  <si>
    <t>聯上集團旗下負責大台北及桃園地區推案的建商</t>
  </si>
  <si>
    <t>2631萬</t>
  </si>
  <si>
    <t>推案集中於大台中地區之建商</t>
  </si>
  <si>
    <t>1844萬</t>
  </si>
  <si>
    <t>甲山林旗下建商及代銷商</t>
  </si>
  <si>
    <t>台灣前十大推案建商</t>
  </si>
  <si>
    <t>2528萬</t>
  </si>
  <si>
    <t>主要承攬公共工程之營造廠</t>
  </si>
  <si>
    <t>1018萬</t>
  </si>
  <si>
    <t>推案集中於大台北地區建商，知名推案為皇翔御琚</t>
  </si>
  <si>
    <t>1445萬</t>
  </si>
  <si>
    <t>冠德旗下，住宅及土木工程營造廠</t>
  </si>
  <si>
    <t>1451萬</t>
  </si>
  <si>
    <t>以政府開發案起家，橫跨建築、百貨及觀光的中型建商</t>
  </si>
  <si>
    <t>5062萬</t>
  </si>
  <si>
    <t>大台北地區中型建商，並轉向地上權開發</t>
  </si>
  <si>
    <t>738萬</t>
  </si>
  <si>
    <t>桃園及台北地區小型建商</t>
  </si>
  <si>
    <t>2112萬</t>
  </si>
  <si>
    <t>潤泰集團旗下，營造廠商</t>
  </si>
  <si>
    <t>從事散裝航運，在大陸持有大洋百貨</t>
  </si>
  <si>
    <t>12.8億</t>
  </si>
  <si>
    <t>全球前七大貨櫃航商，且為台灣最大</t>
  </si>
  <si>
    <t>2.76億</t>
  </si>
  <si>
    <t>台灣前四大散裝船商</t>
  </si>
  <si>
    <t>4.08億</t>
  </si>
  <si>
    <t>台灣最大散裝航運公司之一</t>
  </si>
  <si>
    <t>1830萬</t>
  </si>
  <si>
    <t>長榮集團旗之內陸貨櫃運輸及倉儲服務業者</t>
  </si>
  <si>
    <t>台灣大型物流貨運公司，港資嘉里物流為最大股東</t>
  </si>
  <si>
    <t>9.02億</t>
  </si>
  <si>
    <t>台灣第二大貨櫃海運公司</t>
  </si>
  <si>
    <t>2.81億</t>
  </si>
  <si>
    <t>台灣前兩大航空公司</t>
  </si>
  <si>
    <t>678萬</t>
  </si>
  <si>
    <t>多角化經營陸運、加油站、營建、飯店業務</t>
  </si>
  <si>
    <t>3776萬</t>
  </si>
  <si>
    <t>台灣散裝航運業者，且是具規模的貨櫃運輸業者</t>
  </si>
  <si>
    <t>911萬</t>
  </si>
  <si>
    <t>在台灣北、中、南擁有貨櫃集散場之公司</t>
  </si>
  <si>
    <t>2121萬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</si>
  <si>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</si>
  <si>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</si>
  <si>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</si>
  <si>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</si>
  <si>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3283萬</t>
  </si>
  <si>
    <t>台灣專業航空器修護公司</t>
  </si>
  <si>
    <t>台灣高速鐵路運輸服務公司</t>
  </si>
  <si>
    <t>台灣航太產業領導者</t>
  </si>
  <si>
    <t>1697萬</t>
  </si>
  <si>
    <t>台灣第一家海運承攬上市公司，為物流控股公司</t>
  </si>
  <si>
    <t>台灣具規模的散裝船隊船東之一</t>
  </si>
  <si>
    <t>台灣計程車車隊龍頭企業</t>
  </si>
  <si>
    <t>2297萬</t>
  </si>
  <si>
    <t>以亞洲近洋航線為主力之散裝航運業者</t>
  </si>
  <si>
    <t>東元與日本通運合資成立的宅配服務業者</t>
  </si>
  <si>
    <t>56.0萬</t>
  </si>
  <si>
    <t>台灣承攬航空貨運、海運與報關業務之物流業者</t>
  </si>
  <si>
    <t>長榮航旗下，全球十大飛機維修公司之一</t>
  </si>
  <si>
    <t>6364萬</t>
  </si>
  <si>
    <t>主要提供國際間客、貨運輸服務</t>
  </si>
  <si>
    <t>67.8萬</t>
  </si>
  <si>
    <t>經營商場租賃、電影院及遊樂場業務</t>
  </si>
  <si>
    <t>位於高雄六合夜市及愛河中心點的國際觀光飯店</t>
  </si>
  <si>
    <t>402萬</t>
  </si>
  <si>
    <t>知名飯店及米其林餐廳業者</t>
  </si>
  <si>
    <t>集團旗下擁有遊樂園、渡假飯店及五星級飯店</t>
  </si>
  <si>
    <t>389萬</t>
  </si>
  <si>
    <t>位於台北市南京東路精華地帶之飯店</t>
  </si>
  <si>
    <t>國際五星級觀光飯店</t>
  </si>
  <si>
    <t>29.0萬</t>
  </si>
  <si>
    <t>遠雄旗下位於花蓮海洋公園旁之五星級飯店</t>
  </si>
  <si>
    <t>53.9萬</t>
  </si>
  <si>
    <t>由飯店業跨入不動產開發產業</t>
  </si>
  <si>
    <t>台鋼集團旗下旅遊公司</t>
  </si>
  <si>
    <t>71.1萬</t>
  </si>
  <si>
    <t>官田鋼轉投資，位於台灣墾丁之觀光渡假飯店</t>
  </si>
  <si>
    <t>以「85度C」為品牌之咖啡烘焙連鎖店</t>
  </si>
  <si>
    <t>2.08萬</t>
  </si>
  <si>
    <t>轉型為不動產代銷服務商</t>
  </si>
  <si>
    <t>76.0萬</t>
  </si>
  <si>
    <t>在大陸以快樂檸檬品牌知名的台商茶飲料業者</t>
  </si>
  <si>
    <t>6723萬</t>
  </si>
  <si>
    <t>連鎖餐飲集團，旗下擁有多個餐飲品牌</t>
  </si>
  <si>
    <t>93.2萬</t>
  </si>
  <si>
    <t>泰式料理連鎖餐廳</t>
  </si>
  <si>
    <t>2563萬</t>
  </si>
  <si>
    <t>台灣知名與規模最大的旅行社之一</t>
  </si>
  <si>
    <t>在全球80個城市擁有門市據點的外帶式茶飲與甜品供應商</t>
  </si>
  <si>
    <t>38.8萬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</si>
  <si>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</si>
  <si>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</si>
  <si>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</si>
  <si>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</si>
  <si>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</si>
  <si>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333萬</t>
  </si>
  <si>
    <t>來自高雄的國內前五大旅行社</t>
  </si>
  <si>
    <t>日月潭首家擁有天然溫泉的五星渡假飯店</t>
  </si>
  <si>
    <t>5.18萬</t>
  </si>
  <si>
    <t>六角旗下，代理與經營海內外餐飲品牌</t>
  </si>
  <si>
    <t>台灣規模最大韓式連鎖餐廳集團</t>
  </si>
  <si>
    <t>1345萬</t>
  </si>
  <si>
    <t>台式連鎖餐飲集團，擁有八方雲集、梁社漢排骨</t>
  </si>
  <si>
    <t>211萬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</si>
  <si>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</si>
  <si>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</si>
  <si>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</si>
  <si>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</si>
  <si>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6.34億</t>
  </si>
  <si>
    <t>台灣老牌銀行，為銀行界歷史悠久的三商銀之一</t>
  </si>
  <si>
    <t>2.67億</t>
  </si>
  <si>
    <t>中纖為大股東之中小型商業銀行</t>
  </si>
  <si>
    <t>2671萬</t>
  </si>
  <si>
    <t>台灣產險業第一家上市公司，後由旺旺集團入主</t>
  </si>
  <si>
    <t>台灣前三大票券商</t>
  </si>
  <si>
    <t>912萬</t>
  </si>
  <si>
    <t>台灣歷史最悠久的中小型產險公司</t>
  </si>
  <si>
    <t>7.20億</t>
  </si>
  <si>
    <t>台灣六大泛公股銀行之一</t>
  </si>
  <si>
    <t>1480萬</t>
  </si>
  <si>
    <t>高雄市政府為大股東之區域型銀行</t>
  </si>
  <si>
    <t>4881萬</t>
  </si>
  <si>
    <t>三重幫林榮三家族為大股東之民營銀行</t>
  </si>
  <si>
    <t>遠東集團旗下之中小型商業銀行</t>
  </si>
  <si>
    <t>1099萬</t>
  </si>
  <si>
    <t>私募基金隆力集團入主的中小型銀行</t>
  </si>
  <si>
    <t>7006萬</t>
  </si>
  <si>
    <t>新光集團旗下，為台灣前三大產險公司</t>
  </si>
  <si>
    <t>長榮集團旗下，為台灣保險市場中唯一的本土再保險公司</t>
  </si>
  <si>
    <t>1197萬</t>
  </si>
  <si>
    <t>台灣排名前十大的產險公司</t>
  </si>
  <si>
    <t>為統一集團旗下券商，市佔排名前八大</t>
  </si>
  <si>
    <t>5.71億</t>
  </si>
  <si>
    <t>以銀行為主體公營金控公司，為台灣銀行界歷史悠久的三商銀之一</t>
  </si>
  <si>
    <t>32.0億</t>
  </si>
  <si>
    <t>台灣資產規模前二大的金控公司，旗下擁有台灣最大產險公司</t>
  </si>
  <si>
    <t>28.7億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</si>
  <si>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</si>
  <si>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</si>
  <si>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</si>
  <si>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14.2億</t>
  </si>
  <si>
    <t>以證券為主體金控公司，旗下元大證券為台灣最大券商</t>
  </si>
  <si>
    <t>10.00億</t>
  </si>
  <si>
    <t>具有國營背景的金控公司，旗下銀行為台灣主要企業聯貸銀行</t>
  </si>
  <si>
    <t>23.5億</t>
  </si>
  <si>
    <t>以消費金融業務為主體之台灣金控公司</t>
  </si>
  <si>
    <t>台灣唯一以票券業務為主體之金控公司</t>
  </si>
  <si>
    <t>8.05億</t>
  </si>
  <si>
    <t>以銀行為主體的的大型金控，旗下另有證券、投信業務</t>
  </si>
  <si>
    <t>台灣資產規模前四大金控公司，旗下中信銀為最大信用卡發卡銀行</t>
  </si>
  <si>
    <t>14.4億</t>
  </si>
  <si>
    <t>台灣前三大官股金控公司，旗下銀行為業界歷史悠久的三商銀之一</t>
  </si>
  <si>
    <t>8393萬</t>
  </si>
  <si>
    <t>前身為台灣工業銀行，台灣第一家數位銀行</t>
  </si>
  <si>
    <t>位於台北市中山區精華地段之百貨業者，退撫會為最大股東</t>
  </si>
  <si>
    <t>2338萬</t>
  </si>
  <si>
    <t>隸屬遠東集團，合併SOGO百貨成為台灣百貨業龍頭</t>
  </si>
  <si>
    <t>64.8萬</t>
  </si>
  <si>
    <t>台灣專業的石化倉儲廠</t>
  </si>
  <si>
    <t>轉投資子公司業務包含壽險、零售、餐飲、資訊服務、製藥等</t>
  </si>
  <si>
    <t>199萬</t>
  </si>
  <si>
    <t>為國內知名貿易商，並代理G2000等多項品牌服飾</t>
  </si>
  <si>
    <t>海內外家居用品貿易商，擁有特力屋、HOLA零售品牌</t>
  </si>
  <si>
    <t>79.2萬</t>
  </si>
  <si>
    <t>由百貨公司跨足至營建之業者</t>
  </si>
  <si>
    <t>台灣嬰幼童服飾第一大品牌</t>
  </si>
  <si>
    <t>2.74億</t>
  </si>
  <si>
    <t>經營7-11為台灣超商龍頭，隸屬統一集團</t>
  </si>
  <si>
    <t>1652萬</t>
  </si>
  <si>
    <t>台灣茶葉產製銷一條龍企業</t>
  </si>
  <si>
    <t>8385萬</t>
  </si>
  <si>
    <t>潤泰集團旗下，經營紡織貿易、零售事業之控股公司</t>
  </si>
  <si>
    <t>台灣前二大代理知名品牌服飾廠商</t>
  </si>
  <si>
    <t>790萬</t>
  </si>
  <si>
    <t>日月光轉投資的房地產開發商</t>
  </si>
  <si>
    <t>19.9萬</t>
  </si>
  <si>
    <t>以「黃色小鴨」品牌在兩岸經營嬰童產品</t>
  </si>
  <si>
    <t>65.2萬</t>
  </si>
  <si>
    <t>誠品集團旗下百貨通路及餐旅業者</t>
  </si>
  <si>
    <t>為中國大陸童裝前十大品牌廠</t>
  </si>
  <si>
    <t>8.81萬</t>
  </si>
  <si>
    <t>百貨家電龍頭通路商</t>
  </si>
  <si>
    <t>生活應用產品開發供應商</t>
  </si>
  <si>
    <t>19.0萬</t>
  </si>
  <si>
    <t>台灣服飾品牌OMO零售商</t>
  </si>
  <si>
    <t>三商旗下社區型連鎖超市業者</t>
  </si>
  <si>
    <t>大型五金修繕專業賣場</t>
  </si>
  <si>
    <t>11.3萬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</si>
  <si>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</si>
  <si>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</si>
  <si>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</si>
  <si>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</si>
  <si>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6035萬</t>
  </si>
  <si>
    <t>亞洲唯一合格航太扣件供應商</t>
  </si>
  <si>
    <t>2.70億</t>
  </si>
  <si>
    <t>全球前三大軍工規電腦廠</t>
  </si>
  <si>
    <t>75.0億</t>
  </si>
  <si>
    <t>台灣利基型記憶體IC設計廠商</t>
  </si>
  <si>
    <t>135億</t>
  </si>
  <si>
    <t>全球智慧型手機鏡頭龍頭廠</t>
  </si>
  <si>
    <t>6694萬</t>
  </si>
  <si>
    <t>大中華半導體前段製程材料與化學品最大供應商</t>
  </si>
  <si>
    <t>3C產品之電源線供應大廠</t>
  </si>
  <si>
    <t>7558萬</t>
  </si>
  <si>
    <t>台灣伺服器機殼OEM/ODM製造商</t>
  </si>
  <si>
    <t>8194萬</t>
  </si>
  <si>
    <t>全球輸出入(I/O)控制IC領導廠商</t>
  </si>
  <si>
    <t>894萬</t>
  </si>
  <si>
    <t>全球前十大交換式電源供應器廠商</t>
  </si>
  <si>
    <t>台灣專業磊晶矽晶圓業者</t>
  </si>
  <si>
    <t>108億</t>
  </si>
  <si>
    <t>全球最大PC散熱模組廠</t>
  </si>
  <si>
    <t>52.6萬</t>
  </si>
  <si>
    <t>台灣無塵室及工廠、住宅機電系統整合工程之大廠</t>
  </si>
  <si>
    <t>7.13億</t>
  </si>
  <si>
    <t>台灣光學鏡頭大廠，專注於玻璃鏡片與非球面模造玻璃</t>
  </si>
  <si>
    <t>7615萬</t>
  </si>
  <si>
    <t>提供3C產品線材、連接器及電子元件廠商</t>
  </si>
  <si>
    <t>台灣知名工業電腦廠商</t>
  </si>
  <si>
    <t>4.91億</t>
  </si>
  <si>
    <t>台灣知名連接線束製造廠</t>
  </si>
  <si>
    <t>經營歌林品牌家電</t>
  </si>
  <si>
    <t>台灣電信局端設備製造商</t>
  </si>
  <si>
    <t>26.1億</t>
  </si>
  <si>
    <t>主要自製MLCC及代理電子元件</t>
  </si>
  <si>
    <t>再生能源設備銷售與系統供應商</t>
  </si>
  <si>
    <t>5069萬</t>
  </si>
  <si>
    <t>台灣半導體元件代理通路商</t>
  </si>
  <si>
    <t>9812萬</t>
  </si>
  <si>
    <t>台灣大型加值型網路代理商</t>
  </si>
  <si>
    <t>電路板組裝檢測設備大廠</t>
  </si>
  <si>
    <t>1459萬</t>
  </si>
  <si>
    <t>台灣LED封裝暨紅外線傳輸模組廠商</t>
  </si>
  <si>
    <t>2071萬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</si>
  <si>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</si>
  <si>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</si>
  <si>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</si>
  <si>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</si>
  <si>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</si>
  <si>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197億</t>
  </si>
  <si>
    <t>全球印刷電路板龍頭廠之一</t>
  </si>
  <si>
    <t>447萬</t>
  </si>
  <si>
    <t>台灣中小尺寸面板模組廠</t>
  </si>
  <si>
    <t>622萬</t>
  </si>
  <si>
    <t>從事品牌授權、物業租賃及加值型服務</t>
  </si>
  <si>
    <t>專注於數位機上盒系統單晶片開發的領導廠商</t>
  </si>
  <si>
    <t>台灣最大石英元件、頻率控制元件廠商</t>
  </si>
  <si>
    <t>60.7萬</t>
  </si>
  <si>
    <t>不斷電系統和電力保護產品品牌廠商</t>
  </si>
  <si>
    <t>6.61億</t>
  </si>
  <si>
    <t>全球前十大印刷電路板廠之一</t>
  </si>
  <si>
    <t>5.18億</t>
  </si>
  <si>
    <t>台灣前三大電信業者之一</t>
  </si>
  <si>
    <t>2268萬</t>
  </si>
  <si>
    <t>宏碁轉投資工業電腦與數位看板公司</t>
  </si>
  <si>
    <t>兼營品牌(EDIMAX)與代工的網通設備廠</t>
  </si>
  <si>
    <t>3779萬</t>
  </si>
  <si>
    <t>全球第十大半導體代理商</t>
  </si>
  <si>
    <t>8512萬</t>
  </si>
  <si>
    <t>瀚宇彩晶關係企業，為觸控感測器製造商</t>
  </si>
  <si>
    <t>錸德集團旗下台灣最大預錄碟片廠</t>
  </si>
  <si>
    <t>1555萬</t>
  </si>
  <si>
    <t>全球前十大偏光板供應商之一</t>
  </si>
  <si>
    <t>提供工程整合服務之廠商</t>
  </si>
  <si>
    <t>威剛旗下，經營電子零件通路和保健品</t>
  </si>
  <si>
    <t>4.70億</t>
  </si>
  <si>
    <t>半導體測試解決方案商</t>
  </si>
  <si>
    <t>650萬</t>
  </si>
  <si>
    <t>推案集中於中部地區之建商</t>
  </si>
  <si>
    <t>全球知名RAID控制器及儲存解決方案供應商</t>
  </si>
  <si>
    <t>以消費性網通應用為主的電源供應器廠</t>
  </si>
  <si>
    <t>3940萬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</si>
  <si>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</si>
  <si>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</si>
  <si>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</si>
  <si>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</si>
  <si>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</si>
  <si>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</si>
  <si>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</si>
  <si>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</si>
  <si>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4313萬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</si>
  <si>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</si>
  <si>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</si>
  <si>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</si>
  <si>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</si>
  <si>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</si>
  <si>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</si>
  <si>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24.7億</t>
  </si>
  <si>
    <t>台灣最大的被動元件代理商</t>
  </si>
  <si>
    <t>台灣知名連接元件製造商</t>
  </si>
  <si>
    <t>972萬</t>
  </si>
  <si>
    <t>PCB、IC封裝及CD-R/DVD製程設備廠</t>
  </si>
  <si>
    <t>9.07億</t>
  </si>
  <si>
    <t>嵌入式乙太網路IC設計廠商</t>
  </si>
  <si>
    <t>台灣鋁合金沖壓零件廠</t>
  </si>
  <si>
    <t>87.7億</t>
  </si>
  <si>
    <t>全球最大砷化鎵晶圓代工廠</t>
  </si>
  <si>
    <t>電子零組件及製程設備與耗材之專業代理商</t>
  </si>
  <si>
    <t>3.61萬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</si>
  <si>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</si>
  <si>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</si>
  <si>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</si>
  <si>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</si>
  <si>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1029萬</t>
  </si>
  <si>
    <t>台灣人力資源網站第一品牌</t>
  </si>
  <si>
    <t>酸槽設備在台市占率第一名</t>
  </si>
  <si>
    <t>台灣記憶體模組生產商</t>
  </si>
  <si>
    <t>1043萬</t>
  </si>
  <si>
    <t>台灣天線製造、儀器設備代理廠商</t>
  </si>
  <si>
    <t>8.37億</t>
  </si>
  <si>
    <t>LCD驅動IC設計公司，也是電子紙驅動IC重要供應商之一</t>
  </si>
  <si>
    <t>電腦軟硬體設備代理銷售及系統整合商</t>
  </si>
  <si>
    <t>1.97億</t>
  </si>
  <si>
    <t>鴻海集團旗下之玻璃加工龍頭廠商</t>
  </si>
  <si>
    <t>1643萬</t>
  </si>
  <si>
    <t>台灣最大LTCC元件廠</t>
  </si>
  <si>
    <t>金融資訊流整合系統及股市即時報價供應商</t>
  </si>
  <si>
    <t>3919萬</t>
  </si>
  <si>
    <t>敏實集團旗下的車用鋁壓鑄零件供應商</t>
  </si>
  <si>
    <t>台灣最大光纖被動元件代工廠</t>
  </si>
  <si>
    <t>亞洲第一家益生菌原料藥GMP廠</t>
  </si>
  <si>
    <t>14.9億</t>
  </si>
  <si>
    <t>全球PCB成型機龍頭廠</t>
  </si>
  <si>
    <t>佳世達旗下，為工控及客製化液晶顯示器之製造商</t>
  </si>
  <si>
    <t>6718萬</t>
  </si>
  <si>
    <t>台灣乙太網路控制晶片廠</t>
  </si>
  <si>
    <t>炎洲集團旗下的包材通路商</t>
  </si>
  <si>
    <t>1511萬</t>
  </si>
  <si>
    <t>全球知名的核酸檢驗試劑和肝癌新藥研發廠</t>
  </si>
  <si>
    <t>機台設備使用之關鍵零組件、精密模具製造商</t>
  </si>
  <si>
    <t>以開發南部不動產商品為主</t>
  </si>
  <si>
    <t>134億</t>
  </si>
  <si>
    <t>全球ABF載板的主要供應商</t>
  </si>
  <si>
    <t>46.5萬</t>
  </si>
  <si>
    <t>變壓器線架專業生產商</t>
  </si>
  <si>
    <t>37.4萬</t>
  </si>
  <si>
    <t>透過克緹直銷有機食品及保健食品</t>
  </si>
  <si>
    <t>耳機與蜂鳴器等電聲元件廠</t>
  </si>
  <si>
    <t>變壓器及電感線圈製造生產商</t>
  </si>
  <si>
    <t>5517萬</t>
  </si>
  <si>
    <t>為專業通訊元件設計及通路商</t>
  </si>
  <si>
    <t>全球知名筆記型電腦電池組裝廠</t>
  </si>
  <si>
    <t>9013萬</t>
  </si>
  <si>
    <t>國內專業的強固型電腦暨電腦通路商</t>
  </si>
  <si>
    <t>3967萬</t>
  </si>
  <si>
    <t>國內連接器製造商</t>
  </si>
  <si>
    <t>2249萬</t>
  </si>
  <si>
    <t>台灣最大視力健康連鎖集團</t>
  </si>
  <si>
    <t>6512萬</t>
  </si>
  <si>
    <t>全球領先的消費電子及車電測試方案供應商</t>
  </si>
  <si>
    <t>2.01億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</si>
  <si>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</si>
  <si>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</si>
  <si>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</si>
  <si>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</si>
  <si>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3485萬</t>
  </si>
  <si>
    <t>從事微控制器IC、嵌入式微處理器及網路單晶片IC等設計公司</t>
  </si>
  <si>
    <t>磷銅球、小量多樣PCB供應商</t>
  </si>
  <si>
    <t>1050萬</t>
  </si>
  <si>
    <t>生產液晶螢幕金屬機構模具廠</t>
  </si>
  <si>
    <t>127億</t>
  </si>
  <si>
    <t>主要代理日系的電子零組件通路商</t>
  </si>
  <si>
    <t>光收發模組上游晶粒及封裝廠</t>
  </si>
  <si>
    <t>台灣SMD晶片電感廠</t>
  </si>
  <si>
    <t>知名海邊渡假飯店</t>
  </si>
  <si>
    <t>749萬</t>
  </si>
  <si>
    <t>台灣AC-DC類比電源管理IC供應商</t>
  </si>
  <si>
    <t>37.3萬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</si>
  <si>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</si>
  <si>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</si>
  <si>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</si>
  <si>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</si>
  <si>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65.6萬</t>
  </si>
  <si>
    <t>台灣消費性IC韌體設計廠</t>
  </si>
  <si>
    <t>52.2萬</t>
  </si>
  <si>
    <t>全球PC/行動裝置擴充基座龍頭廠</t>
  </si>
  <si>
    <t>志超轉投資印刷電路板公司</t>
  </si>
  <si>
    <t>528萬</t>
  </si>
  <si>
    <t>台灣最大預塗式感光平版(PS版)廠</t>
  </si>
  <si>
    <t>16.6萬</t>
  </si>
  <si>
    <t>數位影音產品與LCD模組製造商</t>
  </si>
  <si>
    <t>「GAMDIAS」電競周邊產品品牌商</t>
  </si>
  <si>
    <t>LED、馬達驅動應用的類比IC設計廠商</t>
  </si>
  <si>
    <t>6844萬</t>
  </si>
  <si>
    <t>台灣半導體驗證分析大廠</t>
  </si>
  <si>
    <t>3865萬</t>
  </si>
  <si>
    <t>塑膠精密元件模具廠</t>
  </si>
  <si>
    <t>7.57億</t>
  </si>
  <si>
    <t>台灣商用遊戲機與網路遊戲大廠</t>
  </si>
  <si>
    <t>464萬</t>
  </si>
  <si>
    <t>專營塑膠零組件射出與模具廠</t>
  </si>
  <si>
    <t>62.4萬</t>
  </si>
  <si>
    <t>以PC應用為主的電源保護器廠</t>
  </si>
  <si>
    <t>台灣安全監控系統製造商</t>
  </si>
  <si>
    <t>990萬</t>
  </si>
  <si>
    <t>全球前三大的燙金箔領導商</t>
  </si>
  <si>
    <t>半導體封裝材料之錫膏、錫球生產商</t>
  </si>
  <si>
    <t>225萬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</si>
  <si>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</si>
  <si>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</si>
  <si>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</si>
  <si>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</si>
  <si>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3651萬</t>
  </si>
  <si>
    <t>IC通路商，主要代理數位通訊應用方案與元件</t>
  </si>
  <si>
    <t>上曜集團旗下以危老都更為主的建商</t>
  </si>
  <si>
    <t>2606萬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</si>
  <si>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</si>
  <si>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</si>
  <si>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</si>
  <si>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</si>
  <si>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28.5億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</si>
  <si>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</si>
  <si>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</si>
  <si>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</si>
  <si>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</si>
  <si>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7263萬</t>
  </si>
  <si>
    <t>台灣專業生產綠光、藍光、紫外光LED磊晶片及晶粒供應廠</t>
  </si>
  <si>
    <t>592萬</t>
  </si>
  <si>
    <t>LED車燈模組製造廠</t>
  </si>
  <si>
    <t>767萬</t>
  </si>
  <si>
    <t>電競週邊產品製造商</t>
  </si>
  <si>
    <t>3608萬</t>
  </si>
  <si>
    <t>台灣軟式印刷電路板基材製造商</t>
  </si>
  <si>
    <t>台灣專業安控廠，擁有自有品牌GeoVision</t>
  </si>
  <si>
    <t>4.25億</t>
  </si>
  <si>
    <t>台灣全系列電感元件製造商</t>
  </si>
  <si>
    <t>代理影像感測元件和專注於網通設備和服務的企業</t>
  </si>
  <si>
    <t>台灣光學鏡頭研發及製造廠商</t>
  </si>
  <si>
    <t>29.2億</t>
  </si>
  <si>
    <t>台灣光纖被動元件大廠</t>
  </si>
  <si>
    <t>546萬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</si>
  <si>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</si>
  <si>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</si>
  <si>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</si>
  <si>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</si>
  <si>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</si>
  <si>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</si>
  <si>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</si>
  <si>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</si>
  <si>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4472萬</t>
  </si>
  <si>
    <t>專注於特殊氣體輸配工程設備廠商</t>
  </si>
  <si>
    <t>21.4億</t>
  </si>
  <si>
    <t>台灣光學鏡頭大廠，專注於手機鏡頭與AR/VR透鏡</t>
  </si>
  <si>
    <t>鴻海集團旗下，美商應材的相關供應商</t>
  </si>
  <si>
    <t>3086萬</t>
  </si>
  <si>
    <t>台灣強固型工業用行動電腦及顯示器廠商</t>
  </si>
  <si>
    <t>網通天線大廠</t>
  </si>
  <si>
    <t>6388萬</t>
  </si>
  <si>
    <t>台灣橡塑、UV化學添加劑生產廠</t>
  </si>
  <si>
    <t>47.2萬</t>
  </si>
  <si>
    <t>國內連接器製造商，並跨足電動二輪車銷售</t>
  </si>
  <si>
    <t>台灣安全監控顯示器廠商</t>
  </si>
  <si>
    <t>1206萬</t>
  </si>
  <si>
    <t>專注於SMD LED研究、開發和製造</t>
  </si>
  <si>
    <t>台灣面板電源管理IC龍頭</t>
  </si>
  <si>
    <t>18.4億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</si>
  <si>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</si>
  <si>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</si>
  <si>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</si>
  <si>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</si>
  <si>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5.19億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</si>
  <si>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</si>
  <si>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</si>
  <si>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</si>
  <si>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</si>
  <si>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</si>
  <si>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3593萬</t>
  </si>
  <si>
    <t>仁寶轉投資工業電腦廠商</t>
  </si>
  <si>
    <t>124億</t>
  </si>
  <si>
    <t>全球知名面板大廠</t>
  </si>
  <si>
    <t>2719萬</t>
  </si>
  <si>
    <t>具風扇及熱導管自製能力的散熱廠商</t>
  </si>
  <si>
    <t>1245萬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</si>
  <si>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</si>
  <si>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</si>
  <si>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</si>
  <si>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</si>
  <si>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21.5億</t>
  </si>
  <si>
    <t>台灣微波及毫米波元件廠商</t>
  </si>
  <si>
    <t>76.6萬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</si>
  <si>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</si>
  <si>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</si>
  <si>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</si>
  <si>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</si>
  <si>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</si>
  <si>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</si>
  <si>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</si>
  <si>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</si>
  <si>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</si>
  <si>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</si>
  <si>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2252萬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</si>
  <si>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</si>
  <si>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</si>
  <si>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</si>
  <si>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</si>
  <si>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39.2萬</t>
  </si>
  <si>
    <t>各式光學與光電膜產品製造商</t>
  </si>
  <si>
    <t>4051萬</t>
  </si>
  <si>
    <t>強茂轉投資之連接器廠</t>
  </si>
  <si>
    <t>全球LED顯示屏驅動IC設計龍頭廠</t>
  </si>
  <si>
    <t>674萬</t>
  </si>
  <si>
    <t>台灣前5大IC通路商</t>
  </si>
  <si>
    <t>61.8億</t>
  </si>
  <si>
    <t>全球嵌入式非揮發性記憶體矽智財(eNVM IP)領導廠</t>
  </si>
  <si>
    <t>神盾旗下CMOS晶片廠</t>
  </si>
  <si>
    <t>6.41萬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</si>
  <si>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</si>
  <si>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</si>
  <si>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</si>
  <si>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</si>
  <si>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2614萬</t>
  </si>
  <si>
    <t>為日商松下被動元件的代理商</t>
  </si>
  <si>
    <t>473萬</t>
  </si>
  <si>
    <t>電競品牌廠</t>
  </si>
  <si>
    <t>台灣專業智慧型影音訊號產品製造商</t>
  </si>
  <si>
    <t>5619萬</t>
  </si>
  <si>
    <t>專注LCD TV面板沖壓件製造商</t>
  </si>
  <si>
    <t>2348萬</t>
  </si>
  <si>
    <t>台灣中小尺寸LCD驅動IC廠</t>
  </si>
  <si>
    <t>1598萬</t>
  </si>
  <si>
    <t>台灣知名線上遊戲開發商</t>
  </si>
  <si>
    <t>1398萬</t>
  </si>
  <si>
    <t>全球前三大NB樞紐生產商</t>
  </si>
  <si>
    <t>2049萬</t>
  </si>
  <si>
    <t>3C影音傳輸線材專業供應商</t>
  </si>
  <si>
    <t>5039萬</t>
  </si>
  <si>
    <t>精密洗淨及再生處理加工的龍頭廠商</t>
  </si>
  <si>
    <t>全球知名倒車雷達大廠</t>
  </si>
  <si>
    <t>3732萬</t>
  </si>
  <si>
    <t>區塊鏈金融科技解決方案應用開發與相關專案委託開發</t>
  </si>
  <si>
    <t>1141萬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</si>
  <si>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</si>
  <si>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</si>
  <si>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</si>
  <si>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</si>
  <si>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1743萬</t>
  </si>
  <si>
    <t>友通轉投資的網路安全設備廠</t>
  </si>
  <si>
    <t>40.8萬</t>
  </si>
  <si>
    <t>專注類比與混合訊號IC測試廠</t>
  </si>
  <si>
    <t>工程繪圖CAD/CAM/CAE/CAID軟體代理商</t>
  </si>
  <si>
    <t>5802萬</t>
  </si>
  <si>
    <t>台灣太陽能電池模組龍頭</t>
  </si>
  <si>
    <t>專攻PAC遠端控制器的IPC廠</t>
  </si>
  <si>
    <t>1889萬</t>
  </si>
  <si>
    <t>台灣真空設備與真空濺鍍供應商</t>
  </si>
  <si>
    <t>4048萬</t>
  </si>
  <si>
    <t>國內提供封裝測試設備及治具之專業製造商</t>
  </si>
  <si>
    <t>6.68億</t>
  </si>
  <si>
    <t>再生晶圓暨半導體設備廠</t>
  </si>
  <si>
    <t>8437萬</t>
  </si>
  <si>
    <t>以材料分析為主之專業獨立實驗室</t>
  </si>
  <si>
    <t>台灣少數跨AC/DC及DC/DC的電源管理IC設計廠商</t>
  </si>
  <si>
    <t>8519萬</t>
  </si>
  <si>
    <t>台灣最大高功率LED產品設計製造廠商</t>
  </si>
  <si>
    <t>4579萬</t>
  </si>
  <si>
    <t>友達集團旗下驅動IC設計公司</t>
  </si>
  <si>
    <t>台灣塑膠射出成型零組件廠</t>
  </si>
  <si>
    <t>2228萬</t>
  </si>
  <si>
    <t>專攻系統產品的工業電腦廠</t>
  </si>
  <si>
    <t>7709萬</t>
  </si>
  <si>
    <t>仁寶集團旗下網通廠</t>
  </si>
  <si>
    <t>台灣連接元件廠商</t>
  </si>
  <si>
    <t>國內連接器及連接線組、配件製造商</t>
  </si>
  <si>
    <t>為3C塑膠零組件製造廠</t>
  </si>
  <si>
    <t>從事電光源驅動元件製造及汽車改裝銷售業務</t>
  </si>
  <si>
    <t>台半轉投資的條碼印表機製造廠</t>
  </si>
  <si>
    <t>1085萬</t>
  </si>
  <si>
    <t>錸德轉投資的ITO導電玻璃專業鍍膜廠</t>
  </si>
  <si>
    <t>9706萬</t>
  </si>
  <si>
    <t>北美地區UPS市場前三大品牌之一</t>
  </si>
  <si>
    <t>3462萬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</si>
  <si>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</si>
  <si>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</si>
  <si>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</si>
  <si>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</si>
  <si>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</si>
  <si>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13.9萬</t>
  </si>
  <si>
    <t>主要從事整合行銷公關服務</t>
  </si>
  <si>
    <t>3316萬</t>
  </si>
  <si>
    <t>台灣感測鏡頭供應商</t>
  </si>
  <si>
    <t>錫條、錫絲、錫膏及鉛助焊劑供應商</t>
  </si>
  <si>
    <t>8.03萬</t>
  </si>
  <si>
    <t>以PAPAGO為品牌之行車紀錄器及導航軟體廠商</t>
  </si>
  <si>
    <t>9804萬</t>
  </si>
  <si>
    <t>全球第四大聚醯亞胺薄膜生產廠商</t>
  </si>
  <si>
    <t>台灣工業及汽車用連接器製造廠</t>
  </si>
  <si>
    <t>台灣條碼識別與自動資料收集設備(AIDC)領導品牌</t>
  </si>
  <si>
    <t>41.8億</t>
  </si>
  <si>
    <t>台灣均熱片兼LED導線架供應商</t>
  </si>
  <si>
    <t>全球ASIC及設計IP業者</t>
  </si>
  <si>
    <t>2107萬</t>
  </si>
  <si>
    <t>屬中鋼集團之台灣前兩大濺鍍靶材廠</t>
  </si>
  <si>
    <t>59.5萬</t>
  </si>
  <si>
    <t>光聚晶電旗下雲端ADC設備廠</t>
  </si>
  <si>
    <t>Tesla電池線束主力供應商</t>
  </si>
  <si>
    <t>為光群雷轉投資之聚光片廠</t>
  </si>
  <si>
    <t>2166萬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</si>
  <si>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</si>
  <si>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</si>
  <si>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</si>
  <si>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</si>
  <si>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</si>
  <si>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6.33億</t>
  </si>
  <si>
    <t>全球第一大半導體光罩載具廠</t>
  </si>
  <si>
    <t>高頻連接線及無線通訊整合次系統廠商</t>
  </si>
  <si>
    <t>2091萬</t>
  </si>
  <si>
    <t>車用導光板及沖焊零件供應商</t>
  </si>
  <si>
    <t>89.8萬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</si>
  <si>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</si>
  <si>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</si>
  <si>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</si>
  <si>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</si>
  <si>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15.6億</t>
  </si>
  <si>
    <t>台灣伺服器機箱兼系統平台服務商</t>
  </si>
  <si>
    <t>2273萬</t>
  </si>
  <si>
    <t>和碩旗下無線通訊模組廠</t>
  </si>
  <si>
    <t>3089萬</t>
  </si>
  <si>
    <t>轉投資製造工程、設計製造及系統整合等產業</t>
  </si>
  <si>
    <t>8.69億</t>
  </si>
  <si>
    <t>全球暨亞太區第一大的半導體零組件通路商</t>
  </si>
  <si>
    <t>3747萬</t>
  </si>
  <si>
    <t>由大陸建設換股成立之建設、營造控股公司</t>
  </si>
  <si>
    <t>5519萬</t>
  </si>
  <si>
    <t>兼營品牌「ZyXEL」與代工業務之網通設備廠</t>
  </si>
  <si>
    <t>2046萬</t>
  </si>
  <si>
    <t>台灣人用學名藥與動物用藥之龍頭企業</t>
  </si>
  <si>
    <t>9.00億</t>
  </si>
  <si>
    <t>控股子公司從事伺服器、車用電子、工業電腦等業務</t>
  </si>
  <si>
    <t>中小型晶圓代工與磊晶供應商</t>
  </si>
  <si>
    <t>4285萬</t>
  </si>
  <si>
    <t>全球第二、亞洲最大環保耐蝕樹脂商</t>
  </si>
  <si>
    <t>2001萬</t>
  </si>
  <si>
    <t>大聯大旗下，經營3C通路及室內樂園</t>
  </si>
  <si>
    <t>控股公司，運營連接器及通訊零件等業務</t>
  </si>
  <si>
    <t>158億</t>
  </si>
  <si>
    <t>全球封測龍頭</t>
  </si>
  <si>
    <t>1135萬</t>
  </si>
  <si>
    <t>轉投資業務包含能源服務、影像掃描器、3C零售等</t>
  </si>
  <si>
    <t>33.8萬</t>
  </si>
  <si>
    <t>太陽能統包工程廠，從事太陽能電廠之投資開發、建置及維運</t>
  </si>
  <si>
    <t>17.6億</t>
  </si>
  <si>
    <t>全球前五大LED一條龍廠</t>
  </si>
  <si>
    <t>台灣專業多層印刷電路板製造廠</t>
  </si>
  <si>
    <t>973萬</t>
  </si>
  <si>
    <t>4437萬</t>
  </si>
  <si>
    <t>車用LED模組及元件廠</t>
  </si>
  <si>
    <t>背光模組及投影機製造大廠</t>
  </si>
  <si>
    <t>永信集團旗下原料藥廠</t>
  </si>
  <si>
    <t>702萬</t>
  </si>
  <si>
    <t>台灣最大洗腎相關儀器及耗材代理商</t>
  </si>
  <si>
    <t>2794萬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</si>
  <si>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</si>
  <si>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</si>
  <si>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</si>
  <si>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</si>
  <si>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</si>
  <si>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</si>
  <si>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154萬</t>
  </si>
  <si>
    <t>聯上集團旗下負責南部推案的建商</t>
  </si>
  <si>
    <t>1677萬</t>
  </si>
  <si>
    <t>台灣主要學名藥產銷及代理商</t>
  </si>
  <si>
    <t>80.2萬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</si>
  <si>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</si>
  <si>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</si>
  <si>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</si>
  <si>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82.1萬</t>
  </si>
  <si>
    <t>全球前三大電子式血壓計製造商</t>
  </si>
  <si>
    <t>6647萬</t>
  </si>
  <si>
    <t>台灣最大內服液劑、水劑之製藥廠</t>
  </si>
  <si>
    <t>台灣最大醫療耗材製造商</t>
  </si>
  <si>
    <t>1548萬</t>
  </si>
  <si>
    <t>以天良牌、鐵獅牌銷售保健品及代理諾得膠囊廠商</t>
  </si>
  <si>
    <t>台灣首家符合GMP之發酵中藥廠，並經營棉花田有機食品通路</t>
  </si>
  <si>
    <t>1319萬</t>
  </si>
  <si>
    <t>台灣骨科植入物及器材龍頭廠</t>
  </si>
  <si>
    <t>669萬</t>
  </si>
  <si>
    <t>高分子生物檢驗晶片廠</t>
  </si>
  <si>
    <t>全球抗體與重組蛋白製造龍頭</t>
  </si>
  <si>
    <t>2171萬</t>
  </si>
  <si>
    <t>克麗緹娜品牌之美容護膚產品通路商</t>
  </si>
  <si>
    <t>282萬</t>
  </si>
  <si>
    <t>佳醫旗下台灣最大醫學美容器材代理商</t>
  </si>
  <si>
    <t>67.3萬</t>
  </si>
  <si>
    <t>新加坡中醫醫療連鎖機構龍頭</t>
  </si>
  <si>
    <t>台灣流感疫苗龍頭企業</t>
  </si>
  <si>
    <t>專注於愛滋新藥研發</t>
  </si>
  <si>
    <t>81.2萬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</si>
  <si>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</si>
  <si>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</si>
  <si>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</si>
  <si>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</si>
  <si>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1740萬</t>
  </si>
  <si>
    <t>小分子創新化合物新藥研發廠</t>
  </si>
  <si>
    <t>台灣專攻基因醫學與數位生技的公司</t>
  </si>
  <si>
    <t>74.7萬</t>
  </si>
  <si>
    <t>血糖檢測設備與天然蝦紅素保健品廠</t>
  </si>
  <si>
    <t>1205萬</t>
  </si>
  <si>
    <t>東洋集團旗下新藥研發公司</t>
  </si>
  <si>
    <t>醫療器材用精密金屬零件製造商</t>
  </si>
  <si>
    <t>832萬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</si>
  <si>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</si>
  <si>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</si>
  <si>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</si>
  <si>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</si>
  <si>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3134萬</t>
  </si>
  <si>
    <t>專注肝癌檢測與泌尿道新藥研發廠商</t>
  </si>
  <si>
    <t>114萬</t>
  </si>
  <si>
    <t>全球最大蝦類白點病毒檢測試劑廠</t>
  </si>
  <si>
    <t>佳醫旗下藥品經銷物流商</t>
  </si>
  <si>
    <t>763萬</t>
  </si>
  <si>
    <t>潤泰集團旗下抗癌新藥研發公司</t>
  </si>
  <si>
    <t>51.8萬</t>
  </si>
  <si>
    <t>台灣醫療用品連鎖通路龍頭</t>
  </si>
  <si>
    <t>61.0萬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</si>
  <si>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</si>
  <si>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</si>
  <si>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</si>
  <si>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</si>
  <si>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</si>
  <si>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14.7萬</t>
  </si>
  <si>
    <t>高階數位X光機及骨質密度檢測設備廠</t>
  </si>
  <si>
    <t>83.8萬</t>
  </si>
  <si>
    <t>中華豆腐及豆花製造廠</t>
  </si>
  <si>
    <t>99.4萬</t>
  </si>
  <si>
    <t>台灣三大果糖廠之一</t>
  </si>
  <si>
    <t>3282萬</t>
  </si>
  <si>
    <t>台灣知名PU合成皮及PVC皮廠商</t>
  </si>
  <si>
    <t>台灣EMI電磁波屏隔材料第一大廠</t>
  </si>
  <si>
    <t>4.34萬</t>
  </si>
  <si>
    <t>專業PVC軟質膠布廠</t>
  </si>
  <si>
    <t>台灣膠帶龍頭公司</t>
  </si>
  <si>
    <t>亞洲最大的尼龍66線紗供應商</t>
  </si>
  <si>
    <t>經營紡織及太陽能電站業務</t>
  </si>
  <si>
    <t>1.00萬</t>
  </si>
  <si>
    <t>為特殊規格加工絲的中小型假撚廠</t>
  </si>
  <si>
    <t>7.87萬</t>
  </si>
  <si>
    <t>主要經營長纖布業務</t>
  </si>
  <si>
    <t>國內知名成衣代工製造商</t>
  </si>
  <si>
    <t>829萬</t>
  </si>
  <si>
    <t>從事國民住宅興建及出租出售業務</t>
  </si>
  <si>
    <t>全球第一大漁網生產商</t>
  </si>
  <si>
    <t>14.2萬</t>
  </si>
  <si>
    <t>經營漢堡王、潮港城二大餐飲品牌</t>
  </si>
  <si>
    <t>宜進入主，經營功能性加工絲與環保訴求加工絲為主</t>
  </si>
  <si>
    <t>36.3萬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</si>
  <si>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</si>
  <si>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</si>
  <si>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</si>
  <si>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</si>
  <si>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</si>
  <si>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86.8萬</t>
  </si>
  <si>
    <t>adidas運動服飾品牌最大的短纖布料供應商</t>
  </si>
  <si>
    <t>國內市占第一的彈性包覆紗廠商</t>
  </si>
  <si>
    <t>主要為美系客戶代工生產成衣的廠商</t>
  </si>
  <si>
    <t>657萬</t>
  </si>
  <si>
    <t>亞洲知名布料供應商</t>
  </si>
  <si>
    <t>26.5萬</t>
  </si>
  <si>
    <t>台灣主要汽車鋼圈及鋁圈廠</t>
  </si>
  <si>
    <t>台灣最大自動販賣機製造廠</t>
  </si>
  <si>
    <t>1323萬</t>
  </si>
  <si>
    <t>台灣前三大電梯製造商</t>
  </si>
  <si>
    <t>9856萬</t>
  </si>
  <si>
    <t>台灣從事生產切削機及龍門機廠商</t>
  </si>
  <si>
    <t>台灣最大磨床廠商</t>
  </si>
  <si>
    <t>75.5萬</t>
  </si>
  <si>
    <t>汽車空調OEM廠商</t>
  </si>
  <si>
    <t>全球PCB鑽孔機的領導者</t>
  </si>
  <si>
    <t>8.18萬</t>
  </si>
  <si>
    <t>台灣專業的中央空調系統冰水機組銷售商</t>
  </si>
  <si>
    <t>台灣汽車傳動系統零件鍛造廠</t>
  </si>
  <si>
    <t>5.54萬</t>
  </si>
  <si>
    <t>電動車代工製造商</t>
  </si>
  <si>
    <t>33.7萬</t>
  </si>
  <si>
    <t>水處理工程承攬商兼汽車金屬鍛造製造商</t>
  </si>
  <si>
    <t>2483萬</t>
  </si>
  <si>
    <t>聲寶旗下，全球知名壓縮機廠</t>
  </si>
  <si>
    <t>1126萬</t>
  </si>
  <si>
    <t>台灣沖床大廠</t>
  </si>
  <si>
    <t>3240萬</t>
  </si>
  <si>
    <t>台灣粉末冶金及齒輪箱設計開發知名廠商</t>
  </si>
  <si>
    <t>22.0萬</t>
  </si>
  <si>
    <t>台灣最大汽機車精密沖壓零件廠</t>
  </si>
  <si>
    <t>3691萬</t>
  </si>
  <si>
    <t>全球知名碳纖維網球拍生產商</t>
  </si>
  <si>
    <t>台灣工具機鑄件廠</t>
  </si>
  <si>
    <t>台灣知名的精密滾珠螺桿廠</t>
  </si>
  <si>
    <t>5169萬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</si>
  <si>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</si>
  <si>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</si>
  <si>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</si>
  <si>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</si>
  <si>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818萬</t>
  </si>
  <si>
    <t>台灣最大製程自動化感測器廠</t>
  </si>
  <si>
    <t>50.2萬</t>
  </si>
  <si>
    <t>專業的機電工程整合公司</t>
  </si>
  <si>
    <t>2.65億</t>
  </si>
  <si>
    <t>汽車動力及安全零組件大廠商</t>
  </si>
  <si>
    <t>80.5萬</t>
  </si>
  <si>
    <t>大陸通用型空氣壓縮機品牌領導廠商</t>
  </si>
  <si>
    <t>胎壓偵測器在北美市佔率達7%以上</t>
  </si>
  <si>
    <t>台灣氣壓自動化零組件廠商</t>
  </si>
  <si>
    <t>2702萬</t>
  </si>
  <si>
    <t>台灣最大的工業過濾設備製造商</t>
  </si>
  <si>
    <t>北美最大AM汽車剎車總分泵之零件供應商</t>
  </si>
  <si>
    <t>41.2萬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</si>
  <si>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</si>
  <si>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</si>
  <si>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</si>
  <si>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</si>
  <si>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</si>
  <si>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</si>
  <si>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</si>
  <si>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15.7萬</t>
  </si>
  <si>
    <t>台灣微型泵浦大廠</t>
  </si>
  <si>
    <t>泰國精密金屬零組件加工生產商</t>
  </si>
  <si>
    <t>2339萬</t>
  </si>
  <si>
    <t>專業生產客製化齒輪廠商</t>
  </si>
  <si>
    <t>飛機機身結構件研製及銷售商</t>
  </si>
  <si>
    <t>全球最大之半導體奈米級精密定位系統製造商</t>
  </si>
  <si>
    <t>4622萬</t>
  </si>
  <si>
    <t>台灣PCB鑽孔代工和設備廠商</t>
  </si>
  <si>
    <t>759萬</t>
  </si>
  <si>
    <t>專業閥門製造商</t>
  </si>
  <si>
    <t>28.8萬</t>
  </si>
  <si>
    <t>台灣商用車零組件鑄件公司</t>
  </si>
  <si>
    <t>3525萬</t>
  </si>
  <si>
    <t>高精密度之伺服用行星式齒輪減速機提供商</t>
  </si>
  <si>
    <t>7.75萬</t>
  </si>
  <si>
    <t>大中華地區前三大油壓缸供應商</t>
  </si>
  <si>
    <t>7753萬</t>
  </si>
  <si>
    <t>全球第二大協作型機器人製造商</t>
  </si>
  <si>
    <t>國內智慧電表大廠</t>
  </si>
  <si>
    <t>2.45萬</t>
  </si>
  <si>
    <t>以外銷小家電產品為主的廠商</t>
  </si>
  <si>
    <t>台灣分散性化學染料商並跨足汽車貿易業</t>
  </si>
  <si>
    <t>454萬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</si>
  <si>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</si>
  <si>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</si>
  <si>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</si>
  <si>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</si>
  <si>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</si>
  <si>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</si>
  <si>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2109萬</t>
  </si>
  <si>
    <t>全球最大PTA氧化觸媒供應商，也生產正極材料</t>
  </si>
  <si>
    <t>台灣不飽和聚酯樹脂大廠</t>
  </si>
  <si>
    <t>328萬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</si>
  <si>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</si>
  <si>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</si>
  <si>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</si>
  <si>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</si>
  <si>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5426萬</t>
  </si>
  <si>
    <t>台灣HCT(血球容積)變化檢測技術領導廠</t>
  </si>
  <si>
    <t>922萬</t>
  </si>
  <si>
    <t>以Bionime為自有品牌生產居家醫療用血糖機及測試片廠商</t>
  </si>
  <si>
    <t>5414萬</t>
  </si>
  <si>
    <t>台灣特用化學材、電池材料、PTA氧化觸媒大廠</t>
  </si>
  <si>
    <t>台灣最大噴墨打印墨水研發與製造公司</t>
  </si>
  <si>
    <t>4239萬</t>
  </si>
  <si>
    <t>中天轉投資的植物新藥研發公司</t>
  </si>
  <si>
    <t>台灣製藥設備及檢驗儀器製造廠</t>
  </si>
  <si>
    <t>42.6萬</t>
  </si>
  <si>
    <t>大陸最大台資醫療通路集團</t>
  </si>
  <si>
    <t>3944萬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</si>
  <si>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</si>
  <si>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</si>
  <si>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</si>
  <si>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</si>
  <si>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1408萬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</si>
  <si>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</si>
  <si>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</si>
  <si>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</si>
  <si>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</si>
  <si>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4925萬</t>
  </si>
  <si>
    <t>台灣接著劑材料大廠</t>
  </si>
  <si>
    <t>自動化設備用熱熔膠製造商</t>
  </si>
  <si>
    <t>7110萬</t>
  </si>
  <si>
    <t>半導體及光電特殊氣體供應商</t>
  </si>
  <si>
    <t>全球氟素樹脂加工應用廠商</t>
  </si>
  <si>
    <t>2981萬</t>
  </si>
  <si>
    <t>長華轉投資隱形眼鏡ODM廠</t>
  </si>
  <si>
    <t>中美晶旗下，特氣供應商</t>
  </si>
  <si>
    <t>8.82萬</t>
  </si>
  <si>
    <t>台灣第一家掛牌電視劇製作公司</t>
  </si>
  <si>
    <t>664萬</t>
  </si>
  <si>
    <t>泰國前三大珠寶ODM 及OEM廠商</t>
  </si>
  <si>
    <t>2538萬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</si>
  <si>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</si>
  <si>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</si>
  <si>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</si>
  <si>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</si>
  <si>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</si>
  <si>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</si>
  <si>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</si>
  <si>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5733萬</t>
  </si>
  <si>
    <t>主要從事消費性電子零件的模組沖壓廠</t>
  </si>
  <si>
    <t>台灣電腦週邊及聲學元件製造大廠，並跨入車電領域</t>
  </si>
  <si>
    <t>8933萬</t>
  </si>
  <si>
    <t>從事博奕機台、工業電腦、航太零組件等業務</t>
  </si>
  <si>
    <t>3.93億</t>
  </si>
  <si>
    <t>華邦旗下整合元件製造(IDM)廠，提供IC設計與製造服務</t>
  </si>
  <si>
    <t>1514萬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</si>
  <si>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</si>
  <si>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</si>
  <si>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</si>
  <si>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</si>
  <si>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6.80億</t>
  </si>
  <si>
    <t>台灣鋰電池模組之生產商</t>
  </si>
  <si>
    <t>新纖轉投資的聚光片廠</t>
  </si>
  <si>
    <t>廣運轉投資之太陽能電池廠</t>
  </si>
  <si>
    <t>台灣導光板大廠</t>
  </si>
  <si>
    <t>11.7億</t>
  </si>
  <si>
    <t>全球前十大EMS廠之一</t>
  </si>
  <si>
    <t>台灣第二大FCCL廠商</t>
  </si>
  <si>
    <t>299萬</t>
  </si>
  <si>
    <t>台灣TFT框架、背板等零組件沖壓廠</t>
  </si>
  <si>
    <t>汽車零組件及聲學元件製造商</t>
  </si>
  <si>
    <t>台灣知名休閒遊戲運營商</t>
  </si>
  <si>
    <t>2937萬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</si>
  <si>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</si>
  <si>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</si>
  <si>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</si>
  <si>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</si>
  <si>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</si>
  <si>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</si>
  <si>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163億</t>
  </si>
  <si>
    <t>鴻海轉投資的全球第一大PCB廠</t>
  </si>
  <si>
    <t>台灣第二大偏光板供應商</t>
  </si>
  <si>
    <t>4671萬</t>
  </si>
  <si>
    <t>產品涵蓋小至大尺寸顯示器驅動IC設計公司</t>
  </si>
  <si>
    <t>專攻高速訊號傳輸介面及顯示晶片廠商</t>
  </si>
  <si>
    <t>全球知名DRAM模組廠</t>
  </si>
  <si>
    <t>2247萬</t>
  </si>
  <si>
    <t>台灣採用矽及砷化鎵技術的RF射頻前端IC廠</t>
  </si>
  <si>
    <t>以MBE技術製造III-V族磊晶廠</t>
  </si>
  <si>
    <t>以自有品牌行銷歐美之LED燈具商</t>
  </si>
  <si>
    <t>9539萬</t>
  </si>
  <si>
    <t>矽創轉投資之記憶體產品廠</t>
  </si>
  <si>
    <t>1300萬</t>
  </si>
  <si>
    <t>全球前三大接觸式CIS影像感測器業者</t>
  </si>
  <si>
    <t>9899萬</t>
  </si>
  <si>
    <t>台灣光學鏡片及鏡頭機構組裝供應商</t>
  </si>
  <si>
    <t>8.14億</t>
  </si>
  <si>
    <t>光收發模組封裝及代工廠商</t>
  </si>
  <si>
    <t>93.6億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</si>
  <si>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</si>
  <si>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</si>
  <si>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</si>
  <si>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</si>
  <si>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</si>
  <si>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65.8萬</t>
  </si>
  <si>
    <t>全球前三大筆電樞紐製造商</t>
  </si>
  <si>
    <t>全球最大鋼鐵螺帽製造商</t>
  </si>
  <si>
    <t>4442萬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</si>
  <si>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</si>
  <si>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</si>
  <si>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</si>
  <si>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</si>
  <si>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94.5萬</t>
  </si>
  <si>
    <t>全球知名不鏽鋼螺絲製造廠</t>
  </si>
  <si>
    <t>7.29萬</t>
  </si>
  <si>
    <t>台灣規模最大鋼線鋼纜廠之一</t>
  </si>
  <si>
    <t>以證券金融服務為主的系統整合商</t>
  </si>
  <si>
    <t>79.6萬</t>
  </si>
  <si>
    <t>台灣影像處理軟體商</t>
  </si>
  <si>
    <t>663萬</t>
  </si>
  <si>
    <t>全球知名多媒體影音軟體公司</t>
  </si>
  <si>
    <t>9.59萬</t>
  </si>
  <si>
    <t>廢水及廢棄物處理工程商</t>
  </si>
  <si>
    <t>639萬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</si>
  <si>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</si>
  <si>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</si>
  <si>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</si>
  <si>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</si>
  <si>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</si>
  <si>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</si>
  <si>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41.5萬</t>
  </si>
  <si>
    <t>台灣觸控面板廠，主要聚焦於軍、工控等市場</t>
  </si>
  <si>
    <t>1461萬</t>
  </si>
  <si>
    <t>功率放大器及低雜訊放大器微波元件製造商</t>
  </si>
  <si>
    <t>53.3萬</t>
  </si>
  <si>
    <t>行動裝置散熱及機構件廠商</t>
  </si>
  <si>
    <t>3255萬</t>
  </si>
  <si>
    <t>全球最大影音揚聲器OEM製造商</t>
  </si>
  <si>
    <t>台灣磷酸鐵鋰電池正極材料廠商</t>
  </si>
  <si>
    <t>3395萬</t>
  </si>
  <si>
    <t>國內專業磁性被動元件製造廠</t>
  </si>
  <si>
    <t>主要從事LED二次光學透鏡之研發、製造及生產</t>
  </si>
  <si>
    <t>6277萬</t>
  </si>
  <si>
    <t>友達為大股東之光電特用化學材料供應商</t>
  </si>
  <si>
    <t>凌陽旗下MCU與網路攝影機晶片廠</t>
  </si>
  <si>
    <t>2.61億</t>
  </si>
  <si>
    <t>鴻海轉投資的機構件廠</t>
  </si>
  <si>
    <t>954萬</t>
  </si>
  <si>
    <t>LED產品主要應用於高端消費及車燈市場</t>
  </si>
  <si>
    <t>PMOLED出貨量居全球第二大</t>
  </si>
  <si>
    <t>67.2萬</t>
  </si>
  <si>
    <t>以DIY類無線居家安控產品為主之數位家庭整合系統商</t>
  </si>
  <si>
    <t>台灣電子金融交易終端機(POS)製造商</t>
  </si>
  <si>
    <t>2011萬</t>
  </si>
  <si>
    <t>台灣最大體感遊戲設備商</t>
  </si>
  <si>
    <t>4.32億</t>
  </si>
  <si>
    <t>華碩旗下高速傳輸介面之控制IC設計廠</t>
  </si>
  <si>
    <t>台灣專注於無線通訊射頻(RF)晶片廠</t>
  </si>
  <si>
    <t>88.2億</t>
  </si>
  <si>
    <t>全球遠端伺服器管理晶片龍頭</t>
  </si>
  <si>
    <t>3.60萬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</si>
  <si>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</si>
  <si>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</si>
  <si>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</si>
  <si>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</si>
  <si>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5375萬</t>
  </si>
  <si>
    <t>台灣功率單體及光電導線架供應商</t>
  </si>
  <si>
    <t>電商平台包含寶物、房屋、汽車交易及人力資源</t>
  </si>
  <si>
    <t>1720萬</t>
  </si>
  <si>
    <t>越南主要汽機車零件供應商，跨足醫療器材零件</t>
  </si>
  <si>
    <t>21.1億</t>
  </si>
  <si>
    <t>台灣專攻工業用嵌入式儲存裝置供應商</t>
  </si>
  <si>
    <t>台灣印刷電路板與自行車燈具業者</t>
  </si>
  <si>
    <t>1975萬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</si>
  <si>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</si>
  <si>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</si>
  <si>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</si>
  <si>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</si>
  <si>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</si>
  <si>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4348萬</t>
  </si>
  <si>
    <t>台灣知名TPMS及車電零件廠</t>
  </si>
  <si>
    <t>金融系統整合廠</t>
  </si>
  <si>
    <t>台灣最大眼鏡通路商</t>
  </si>
  <si>
    <t>2.30億</t>
  </si>
  <si>
    <t>上曜集團旗下，轉型多元化業務經營</t>
  </si>
  <si>
    <t>各尺寸液晶顯示器模組整合加工與銷售</t>
  </si>
  <si>
    <t>4634萬</t>
  </si>
  <si>
    <t>台灣服飾電商業者</t>
  </si>
  <si>
    <t>仰德集團旗下之建設、飯店業者</t>
  </si>
  <si>
    <t>2.06億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</si>
  <si>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</si>
  <si>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</si>
  <si>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</si>
  <si>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</si>
  <si>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21.3億</t>
  </si>
  <si>
    <t>台積電轉投資之晶圓代工廠</t>
  </si>
  <si>
    <t>3.33萬</t>
  </si>
  <si>
    <t>主要從事GPS智慧手錶、模組與軌跡紀錄器</t>
  </si>
  <si>
    <t>18.3億</t>
  </si>
  <si>
    <t>有線、無線寬頻網路、工業電腦製造商</t>
  </si>
  <si>
    <t>73.8萬</t>
  </si>
  <si>
    <t>多層電路板供應商</t>
  </si>
  <si>
    <t>175萬</t>
  </si>
  <si>
    <t>經營電腦週邊及電子零組件之廠商</t>
  </si>
  <si>
    <t>37.8萬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</si>
  <si>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</si>
  <si>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</si>
  <si>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</si>
  <si>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</si>
  <si>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5036萬</t>
  </si>
  <si>
    <t>3C、手工具機、汽車等應用之零組件廠</t>
  </si>
  <si>
    <t>醫藥生技通路商，並推出保健食品及跨入健檢業務</t>
  </si>
  <si>
    <t>485萬</t>
  </si>
  <si>
    <t>金融與物流業系統整合、軟體服務之廠商</t>
  </si>
  <si>
    <t>大眾控轉投資系統整合廠</t>
  </si>
  <si>
    <t>9.98億</t>
  </si>
  <si>
    <t>台灣整流二極體大廠</t>
  </si>
  <si>
    <t>1352萬</t>
  </si>
  <si>
    <t>台灣PC外殼生產商</t>
  </si>
  <si>
    <t>8562萬</t>
  </si>
  <si>
    <t>所羅門子公司，液晶顯示模組與太陽能系統組件廠</t>
  </si>
  <si>
    <t>日本信越晶圓產品在台代理商</t>
  </si>
  <si>
    <t>40.2萬</t>
  </si>
  <si>
    <t>為Konica Minolta代工多功能事務機</t>
  </si>
  <si>
    <t>4.97億</t>
  </si>
  <si>
    <t>生產少量多樣高層數利基型PCB為主</t>
  </si>
  <si>
    <t>8.65億</t>
  </si>
  <si>
    <t>台灣面板及晶圓檢測設備供應商</t>
  </si>
  <si>
    <t>68.9萬</t>
  </si>
  <si>
    <t>主要經營特殊紡織品、高彈性發泡材料及電源供應器</t>
  </si>
  <si>
    <t>732萬</t>
  </si>
  <si>
    <t>全球塑膠粒及PCR環保塑膠原料整合平台商</t>
  </si>
  <si>
    <t>從事不動產開發興建及不動產租賃業務</t>
  </si>
  <si>
    <t>718萬</t>
  </si>
  <si>
    <t>台灣知名NB連接器及電子代工廠</t>
  </si>
  <si>
    <t>56.4萬</t>
  </si>
  <si>
    <t>專業的連續沖壓模具及零件大廠</t>
  </si>
  <si>
    <t>5752萬</t>
  </si>
  <si>
    <t>LCD TV,印表機等消費性PCB廠</t>
  </si>
  <si>
    <t>72.9萬</t>
  </si>
  <si>
    <t>偉訓轉投資之電腦、伺服器機殼廠</t>
  </si>
  <si>
    <t>LED驅動IC及光通訊IC設計公司</t>
  </si>
  <si>
    <t>4880萬</t>
  </si>
  <si>
    <t>全球前三大NB板與STB板廠之一</t>
  </si>
  <si>
    <t>為語音及多媒體IC設計專業廠商</t>
  </si>
  <si>
    <t>2304萬</t>
  </si>
  <si>
    <t>數位監控、影音串流設備商</t>
  </si>
  <si>
    <t>台灣專業電子級玻纖布廠</t>
  </si>
  <si>
    <t>773萬</t>
  </si>
  <si>
    <t>台灣最大遊戲公司，橫跨研發、營運和通路行銷等業務</t>
  </si>
  <si>
    <t>432萬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</si>
  <si>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</si>
  <si>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</si>
  <si>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</si>
  <si>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</si>
  <si>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</si>
  <si>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78.1萬</t>
  </si>
  <si>
    <t>台灣網路視訊安全監控系統專業代工廠</t>
  </si>
  <si>
    <t>全球知名POS刷卡機DMS廠</t>
  </si>
  <si>
    <t>404萬</t>
  </si>
  <si>
    <t>感測、監測系統整合服務商</t>
  </si>
  <si>
    <t>1.71億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</si>
  <si>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</si>
  <si>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</si>
  <si>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</si>
  <si>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</si>
  <si>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7.50萬</t>
  </si>
  <si>
    <t>以都市更新為主之建商</t>
  </si>
  <si>
    <t>1859萬</t>
  </si>
  <si>
    <t>建築統包工程服務商</t>
  </si>
  <si>
    <t>21.6萬</t>
  </si>
  <si>
    <t>承攬各項公共、建築及土木工程之營造廠</t>
  </si>
  <si>
    <t>2106萬</t>
  </si>
  <si>
    <t>綜合營造及住宅大樓開發商</t>
  </si>
  <si>
    <t>台灣預拌混凝土製造加工廠</t>
  </si>
  <si>
    <t>1786萬</t>
  </si>
  <si>
    <t>台灣前十大營造廠</t>
  </si>
  <si>
    <t>以營建地產、休閒娛樂為核心的企業集團</t>
  </si>
  <si>
    <t>嘉義地區建商</t>
  </si>
  <si>
    <t>台中地區建商</t>
  </si>
  <si>
    <t>420萬</t>
  </si>
  <si>
    <t>推案集中於新竹地區之建商</t>
  </si>
  <si>
    <t>871萬</t>
  </si>
  <si>
    <t>台灣殯葬產業龍頭</t>
  </si>
  <si>
    <t>推案以中部地區為主之建商，並跨足觀光旅館經營</t>
  </si>
  <si>
    <t>97.4萬</t>
  </si>
  <si>
    <t>主要於大台北地區推案的建商</t>
  </si>
  <si>
    <t>4764萬</t>
  </si>
  <si>
    <t>以廠辦及住宅開發案為主之建商</t>
  </si>
  <si>
    <t>以無塵室工程為主，並跨足機電系統整合服務廠商</t>
  </si>
  <si>
    <t>大陸不鏽鋼緊固件龍頭大廠</t>
  </si>
  <si>
    <t>41.4萬</t>
  </si>
  <si>
    <t>亞洲知名金屬龍骨生產廠商</t>
  </si>
  <si>
    <t>大陸重慶地區預拌混凝土領導廠商</t>
  </si>
  <si>
    <t>23.5萬</t>
  </si>
  <si>
    <t>主要承攬住宅及廠辦及相關工程</t>
  </si>
  <si>
    <t>承攬政府公共工程的統包公司</t>
  </si>
  <si>
    <t>台灣經營貨櫃集散站之業者</t>
  </si>
  <si>
    <t>51.6萬</t>
  </si>
  <si>
    <t>從事內陸貨櫃運輸、裝卸及重機件運輸、吊裝業務之業者</t>
  </si>
  <si>
    <t>從事工業用不動產租賃業務</t>
  </si>
  <si>
    <t>5433萬</t>
  </si>
  <si>
    <t>一家控股公司，並經營海、陸、空聯運之自由貿易港區</t>
  </si>
  <si>
    <t>6758萬</t>
  </si>
  <si>
    <t>以輕型散裝船為主的散裝航運業者</t>
  </si>
  <si>
    <t>台灣空運及海運貨運承攬商</t>
  </si>
  <si>
    <t>台灣中部地區遊樂園、百貨及飯店業者</t>
  </si>
  <si>
    <t>4.16萬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</si>
  <si>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</si>
  <si>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</si>
  <si>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</si>
  <si>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</si>
  <si>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5.36億</t>
  </si>
  <si>
    <t>台灣租賃業龍頭公司</t>
  </si>
  <si>
    <t>4.49億</t>
  </si>
  <si>
    <t>唯一自大陸遷台復業的民營銀行</t>
  </si>
  <si>
    <t>台灣前三大之保險經紀公司</t>
  </si>
  <si>
    <t>具有國營背景的金控公司，金融資產規模排名前六大</t>
  </si>
  <si>
    <t>555萬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</si>
  <si>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</si>
  <si>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</si>
  <si>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</si>
  <si>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</si>
  <si>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3.80萬</t>
  </si>
  <si>
    <t>代理FILA、Reebok品牌</t>
  </si>
  <si>
    <t>益航轉投資在大陸從事百貨零售之企業</t>
  </si>
  <si>
    <t>台灣證券經紀市佔排名前五大之獨立券商</t>
  </si>
  <si>
    <t>3640萬</t>
  </si>
  <si>
    <t>三商壽轉投資的中小型券商</t>
  </si>
  <si>
    <t>1.79億</t>
  </si>
  <si>
    <t>台灣綜合型證券商，其中期貨業務市占排名前十大</t>
  </si>
  <si>
    <t>23.0萬</t>
  </si>
  <si>
    <t>以大台北地區為營運的區域型券商</t>
  </si>
  <si>
    <t>1218萬</t>
  </si>
  <si>
    <t>台灣一家綜合型券商</t>
  </si>
  <si>
    <t>台灣期貨龍頭企業，屬元大集團</t>
  </si>
  <si>
    <t>1492萬</t>
  </si>
  <si>
    <t>群益金融集團旗下的期貨公司，台灣市場排名前三大</t>
  </si>
  <si>
    <t>2028萬</t>
  </si>
  <si>
    <t>台灣小型綜合型上券商，以承銷及資產管理為重心</t>
  </si>
  <si>
    <t>38.6萬</t>
  </si>
  <si>
    <t>台灣首批成立的保險經紀公司</t>
  </si>
  <si>
    <t>487萬</t>
  </si>
  <si>
    <t>從事流行音樂商演、活動賽事舉辦等業務</t>
  </si>
  <si>
    <t>全球最大的CD Discman IC供應商</t>
  </si>
  <si>
    <t>儲存設備USB控制晶片設計專業大廠</t>
  </si>
  <si>
    <t>2993萬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</si>
  <si>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</si>
  <si>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</si>
  <si>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</si>
  <si>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1838萬</t>
  </si>
  <si>
    <t>資訊應用軟硬體服務供應中介之加值型通路商</t>
  </si>
  <si>
    <t>歐美半導體零件的專業代理商</t>
  </si>
  <si>
    <t>22.6萬</t>
  </si>
  <si>
    <t>電子材料之代理及加工廠商</t>
  </si>
  <si>
    <t>1062萬</t>
  </si>
  <si>
    <t>全球IT產品電源線材大廠</t>
  </si>
  <si>
    <t>2.96億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</si>
  <si>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</si>
  <si>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</si>
  <si>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</si>
  <si>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</si>
  <si>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</si>
  <si>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1666萬</t>
  </si>
  <si>
    <t>整廠工程之承攬、規劃、設計、施工服務廠商</t>
  </si>
  <si>
    <t>143萬</t>
  </si>
  <si>
    <t>電腦軟硬體、OA產品及耗材代理商</t>
  </si>
  <si>
    <t>台灣最大熱導管供應商</t>
  </si>
  <si>
    <t>經營自動化物流系統及太陽能電池等業務</t>
  </si>
  <si>
    <t>1235萬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</si>
  <si>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</si>
  <si>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</si>
  <si>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</si>
  <si>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</si>
  <si>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5912萬</t>
  </si>
  <si>
    <t>經營電腦週邊及高頻通訊為主的連接線廠</t>
  </si>
  <si>
    <t>主要經營極細銅軸線、天線、信號線等線材業者</t>
  </si>
  <si>
    <t>經營數位行銷服務及電子軟硬體代理業務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</si>
  <si>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</si>
  <si>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</si>
  <si>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</si>
  <si>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</si>
  <si>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</si>
  <si>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2787萬</t>
  </si>
  <si>
    <t>全球知名電子書閱讀器製造大廠</t>
  </si>
  <si>
    <t>3.96萬</t>
  </si>
  <si>
    <t>代理知名美國片商DVD及BD在台發行之公司</t>
  </si>
  <si>
    <t>3755萬</t>
  </si>
  <si>
    <t>國內最具規模之手機及網通專業認證實驗室</t>
  </si>
  <si>
    <t>90.1億</t>
  </si>
  <si>
    <t>全球最大LCD驅動IC封裝及金凸塊供應商</t>
  </si>
  <si>
    <t>405萬</t>
  </si>
  <si>
    <t>金融及公共事業SI廠</t>
  </si>
  <si>
    <t>803萬</t>
  </si>
  <si>
    <t>以Power Color品牌行銷全球之繪圖顯示卡供應商</t>
  </si>
  <si>
    <t>台灣汽車複合材料供應商</t>
  </si>
  <si>
    <t>691萬</t>
  </si>
  <si>
    <t>STB、LNB的ODM大廠</t>
  </si>
  <si>
    <t>3020萬</t>
  </si>
  <si>
    <t>台灣前三大軟板廠之一</t>
  </si>
  <si>
    <t>台灣大型的3C量販零售通路商</t>
  </si>
  <si>
    <t>1.72億</t>
  </si>
  <si>
    <t>台灣電感及電磁波干擾對策之專業廠商</t>
  </si>
  <si>
    <t>413萬</t>
  </si>
  <si>
    <t>印刷電路板和磁性元件製造商</t>
  </si>
  <si>
    <t>3C用連接器生產廠</t>
  </si>
  <si>
    <t>35.3萬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</si>
  <si>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</si>
  <si>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</si>
  <si>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</si>
  <si>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</si>
  <si>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676萬</t>
  </si>
  <si>
    <t>主要經營「浪LIVE」直播平台</t>
  </si>
  <si>
    <t>台灣工業電腦大廠</t>
  </si>
  <si>
    <t>中小尺寸TN/STN面板模組廠</t>
  </si>
  <si>
    <t>2.75億</t>
  </si>
  <si>
    <t>專為Avago及Osram代工之LED封裝廠</t>
  </si>
  <si>
    <t>台灣網路遊戲研發及代理商</t>
  </si>
  <si>
    <t>304萬</t>
  </si>
  <si>
    <t>從事數據預付卡及移工金流服務業務</t>
  </si>
  <si>
    <t>大城建設入主的中部不動產開發商</t>
  </si>
  <si>
    <t>華新科旗下的MLCC及瓷粉原料供應商</t>
  </si>
  <si>
    <t>3110萬</t>
  </si>
  <si>
    <t>台灣三大石英元件廠之一</t>
  </si>
  <si>
    <t>5567萬</t>
  </si>
  <si>
    <t>立隆電旗下的被動元件上游鋁箔製造廠</t>
  </si>
  <si>
    <t>全球最大背光模組(BLU)廠</t>
  </si>
  <si>
    <t>推案集中於林口、竹北、高雄等地，近年業務拓展至美國西雅圖</t>
  </si>
  <si>
    <t>8684萬</t>
  </si>
  <si>
    <t>海外以菲律賓為主，從事能源工程相關業務</t>
  </si>
  <si>
    <t>台灣遊戲軟體開發與營運知名企業</t>
  </si>
  <si>
    <t>44.9億</t>
  </si>
  <si>
    <t>台灣6吋及8吋矽晶圓製造商</t>
  </si>
  <si>
    <t>台灣政務相關應用軟體業者</t>
  </si>
  <si>
    <t>640萬</t>
  </si>
  <si>
    <t>新北市最大有線電視公司</t>
  </si>
  <si>
    <t>生產各類應用連接器</t>
  </si>
  <si>
    <t>2871萬</t>
  </si>
  <si>
    <t>推案以台鐵、高鐵及捷運沿線為主之建商</t>
  </si>
  <si>
    <t>半導體及被動元件設備領導廠商</t>
  </si>
  <si>
    <t>4291萬</t>
  </si>
  <si>
    <t>廣達集團旗下的硬碟產品代工廠</t>
  </si>
  <si>
    <t>2215萬</t>
  </si>
  <si>
    <t>國內專業的電子零組件經銷通路商</t>
  </si>
  <si>
    <t>8997萬</t>
  </si>
  <si>
    <t>主要生產網通、醫療、車用等市場應用的線材供應商</t>
  </si>
  <si>
    <t>7298萬</t>
  </si>
  <si>
    <t>瀚宇博轉投資印刷電路板暨組裝代工廠</t>
  </si>
  <si>
    <t>2584萬</t>
  </si>
  <si>
    <t>程控儀錶與電子材料通路商</t>
  </si>
  <si>
    <t>台灣印刷電路板製造業者</t>
  </si>
  <si>
    <t>台灣連鎖品牌家具之零售通路龍頭</t>
  </si>
  <si>
    <t>6.39億</t>
  </si>
  <si>
    <t>專注於設備工程及耗材代理的廠商</t>
  </si>
  <si>
    <t>國內連接器及線束廠</t>
  </si>
  <si>
    <t>3.92萬</t>
  </si>
  <si>
    <t>主打首購族市場的不動產開發公司</t>
  </si>
  <si>
    <t>專營基督徒塔位銷售及殯葬服務</t>
  </si>
  <si>
    <t>音訊及小家電ODM大廠</t>
  </si>
  <si>
    <t>4834萬</t>
  </si>
  <si>
    <t>全球MCU大廠</t>
  </si>
  <si>
    <t>台灣以PC高階應用為主之交換式電源供應器廠商</t>
  </si>
  <si>
    <t>國內利基型被動元件大廠</t>
  </si>
  <si>
    <t>1404萬</t>
  </si>
  <si>
    <t>專業連接器及連接線廠商</t>
  </si>
  <si>
    <t>台灣最大、全球前三大POS專業代工廠</t>
  </si>
  <si>
    <t>6.42億</t>
  </si>
  <si>
    <t>主/被動元件設備及材料供應商</t>
  </si>
  <si>
    <t>台灣最大製程設備真空元件供應商</t>
  </si>
  <si>
    <t>台灣光學鏡片、鏡頭製造商</t>
  </si>
  <si>
    <t>1.75萬</t>
  </si>
  <si>
    <t>台灣中小型的多層PCB廠</t>
  </si>
  <si>
    <t>主力開發新竹地區的建商</t>
  </si>
  <si>
    <t>61.0億</t>
  </si>
  <si>
    <t>全球前十大銅箔基板廠之一</t>
  </si>
  <si>
    <t>1.80億</t>
  </si>
  <si>
    <t>金融服務、科技整合及加值服務系統業者</t>
  </si>
  <si>
    <t>3845萬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</si>
  <si>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</si>
  <si>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</si>
  <si>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</si>
  <si>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</si>
  <si>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</si>
  <si>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</si>
  <si>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</si>
  <si>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9.93萬</t>
  </si>
  <si>
    <t>住宅及大樓開發商</t>
  </si>
  <si>
    <t>56.9億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</si>
  <si>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</si>
  <si>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</si>
  <si>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</si>
  <si>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</si>
  <si>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4151萬</t>
  </si>
  <si>
    <t>日Macnica集團旗下電子通路大廠</t>
  </si>
  <si>
    <t>台灣底片掃瞄器及生物研究影像設備製造廠</t>
  </si>
  <si>
    <t>台灣消費性IC韌體設計領導廠商</t>
  </si>
  <si>
    <t>1019萬</t>
  </si>
  <si>
    <t>日本電產轉投資之散熱模組製造商</t>
  </si>
  <si>
    <t>2258萬</t>
  </si>
  <si>
    <t>NB及IA產品的BIOS廠商</t>
  </si>
  <si>
    <t>USB控制IC設計廠商，並切入MEMS領域</t>
  </si>
  <si>
    <t>經營自動化設備及PCB微型鑽頭的公司</t>
  </si>
  <si>
    <t>1117萬</t>
  </si>
  <si>
    <t>車用鎂合金零件製造廠</t>
  </si>
  <si>
    <t>台灣從事基因檢測及資訊安全服務公司</t>
  </si>
  <si>
    <t>全球前三大音效晶片設計廠商</t>
  </si>
  <si>
    <t>全球前五大封測廠</t>
  </si>
  <si>
    <t>580萬</t>
  </si>
  <si>
    <t>專注協助企業數位服務與轉型領域</t>
  </si>
  <si>
    <t>無線網路通訊產品代工廠</t>
  </si>
  <si>
    <t>中草藥生產及經營觀光工廠之廠商</t>
  </si>
  <si>
    <t>1055萬</t>
  </si>
  <si>
    <t>全球第二大鍵盤控制IC設計供應商</t>
  </si>
  <si>
    <t>2439萬</t>
  </si>
  <si>
    <t>台灣太陽能電池模組大廠</t>
  </si>
  <si>
    <t>3098萬</t>
  </si>
  <si>
    <t>專攻網路安全設備廠商</t>
  </si>
  <si>
    <t>中小尺寸背光模組及LED燈條生產廠商</t>
  </si>
  <si>
    <t>65.7萬</t>
  </si>
  <si>
    <t>台鋼集團旗下專業鋼筋加工與配送通路廠</t>
  </si>
  <si>
    <t>9.58億</t>
  </si>
  <si>
    <t>RF及混合IC專業測試廠商</t>
  </si>
  <si>
    <t>主要代理電磁波防制元件和電源相關元件</t>
  </si>
  <si>
    <t>3167萬</t>
  </si>
  <si>
    <t>專業半導體及光電產品切割、研磨、挑揀、測試代工廠</t>
  </si>
  <si>
    <t>3334萬</t>
  </si>
  <si>
    <t>以PLANET品牌行銷的網通設備廠</t>
  </si>
  <si>
    <t>20.9萬</t>
  </si>
  <si>
    <t>入主德士通，以雙北及基隆地區為主的營建公司</t>
  </si>
  <si>
    <t>記憶體元件代理及保健食品銷售商</t>
  </si>
  <si>
    <t>台灣專業SMT加工及組裝測試廠商</t>
  </si>
  <si>
    <t>3.82億</t>
  </si>
  <si>
    <t>全球前十大軟板廠之一</t>
  </si>
  <si>
    <t>半導體電子零組件代理及韌體服務</t>
  </si>
  <si>
    <t>27.3億</t>
  </si>
  <si>
    <t>台灣陶瓷基板製造龍頭</t>
  </si>
  <si>
    <t>3C、手持裝置、PC、STB用連接器生產廠</t>
  </si>
  <si>
    <t>76.4億</t>
  </si>
  <si>
    <t>知名散熱風扇大廠</t>
  </si>
  <si>
    <t>59.3萬</t>
  </si>
  <si>
    <t>專注於電腦機殼與電源供應器的廠商</t>
  </si>
  <si>
    <t>1274萬</t>
  </si>
  <si>
    <t>全球知名KVM製造商</t>
  </si>
  <si>
    <t>全球知名光電產品之SMT代工廠</t>
  </si>
  <si>
    <t>兩岸最大汽車端子製造商</t>
  </si>
  <si>
    <t>台灣知名家電與3C通路賣場</t>
  </si>
  <si>
    <t>1.73億</t>
  </si>
  <si>
    <t>金仁寶集團旗下電源供應器廠</t>
  </si>
  <si>
    <t>鍵盤導電薄膜與車載鏡頭製造商</t>
  </si>
  <si>
    <t>8892萬</t>
  </si>
  <si>
    <t>電子保護元件及天線產品之領導廠商</t>
  </si>
  <si>
    <t>緯創轉投資無線、衛星通訊產品大廠</t>
  </si>
  <si>
    <t>16.5億</t>
  </si>
  <si>
    <t>全球知名電源線及充電器轉接頭製造商</t>
  </si>
  <si>
    <t>5.22億</t>
  </si>
  <si>
    <t>台灣老牌電源管理IC業者</t>
  </si>
  <si>
    <t>4936萬</t>
  </si>
  <si>
    <t>專注生產工業用變壓器產品之廠商</t>
  </si>
  <si>
    <t>31.6萬</t>
  </si>
  <si>
    <t>主要經營公職補習「志光」及升學補習「超級考試王」</t>
  </si>
  <si>
    <t>1931萬</t>
  </si>
  <si>
    <t>台灣光電玻璃薄化加工大廠</t>
  </si>
  <si>
    <t>台灣UPS及PV Inverter之ODM製造廠商</t>
  </si>
  <si>
    <t>台灣首家靜電放電防護IC設計公司</t>
  </si>
  <si>
    <t>5147萬</t>
  </si>
  <si>
    <t>台灣前三大PC電源供應器廠</t>
  </si>
  <si>
    <t>3.14億</t>
  </si>
  <si>
    <t>鴻海轉投資之工業電腦廠</t>
  </si>
  <si>
    <t>大陸電源管理晶片大廠</t>
  </si>
  <si>
    <t>2855萬</t>
  </si>
  <si>
    <t>台灣網通資安設備龍頭大廠</t>
  </si>
  <si>
    <t>321萬</t>
  </si>
  <si>
    <t>台灣RFID Tag製造商</t>
  </si>
  <si>
    <t>651萬</t>
  </si>
  <si>
    <t>各種應用之訊號連接器及傳輸線製造商</t>
  </si>
  <si>
    <t>2088萬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</si>
  <si>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</si>
  <si>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</si>
  <si>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</si>
  <si>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</si>
  <si>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</si>
  <si>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2650萬</t>
  </si>
  <si>
    <t>專業之電感供應商</t>
  </si>
  <si>
    <t>8611萬</t>
  </si>
  <si>
    <t>茂達旗下的功率半導體元件公司</t>
  </si>
  <si>
    <t>主要為PCB相關之自動化設備供應商</t>
  </si>
  <si>
    <t>廣積旗下博奕機台兼儲能系統公司</t>
  </si>
  <si>
    <t>33.4億</t>
  </si>
  <si>
    <t>台灣光通訊元件製造商</t>
  </si>
  <si>
    <t>6702萬</t>
  </si>
  <si>
    <t>台灣太陽能模組龍頭廠</t>
  </si>
  <si>
    <t>60.4億</t>
  </si>
  <si>
    <t>罕見真性紅血球增生症藥物研發廠商</t>
  </si>
  <si>
    <t>5.96億</t>
  </si>
  <si>
    <t>全球前三大固態電容廠之一</t>
  </si>
  <si>
    <t>24.9億</t>
  </si>
  <si>
    <t>鴻海集團轉投資系統模組封裝廠</t>
  </si>
  <si>
    <t>1.67億</t>
  </si>
  <si>
    <t>鴻海集團旗下觸控面板模組廠</t>
  </si>
  <si>
    <t>3659萬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</si>
  <si>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</si>
  <si>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</si>
  <si>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</si>
  <si>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</si>
  <si>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</si>
  <si>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</si>
  <si>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76.4萬</t>
  </si>
  <si>
    <t>主要代理MCU及電子鎖廠商</t>
  </si>
  <si>
    <t>1584萬</t>
  </si>
  <si>
    <t>台灣太陽能電池模組製造商</t>
  </si>
  <si>
    <t>7.36萬</t>
  </si>
  <si>
    <t>智冠、宇峻轉投資的網頁及手機遊戲廠</t>
  </si>
  <si>
    <t>金士頓轉投資之快閃記憶體控制IC設計廠商</t>
  </si>
  <si>
    <t>1991萬</t>
  </si>
  <si>
    <t>仲琦旗下電信寬頻網路系統整合規劃廠商</t>
  </si>
  <si>
    <t>82.7億</t>
  </si>
  <si>
    <t>全球第三大、台灣最大的矽晶圓廠商，從中美晶分割成立</t>
  </si>
  <si>
    <t>7316萬</t>
  </si>
  <si>
    <t>和碩集團旗下隱形眼鏡公司</t>
  </si>
  <si>
    <t>小分子抗癌新藥研發廠</t>
  </si>
  <si>
    <t>593萬</t>
  </si>
  <si>
    <t>新唐轉投資的語音控制IC及MCU設計公司</t>
  </si>
  <si>
    <t>4.87萬</t>
  </si>
  <si>
    <t>代理藥品及檢驗試劑，並開發解毒劑之公司</t>
  </si>
  <si>
    <t>1939萬</t>
  </si>
  <si>
    <t>台灣光學塑膠鏡片、鏡頭及模組製造商</t>
  </si>
  <si>
    <t>750萬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</si>
  <si>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</si>
  <si>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</si>
  <si>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</si>
  <si>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</si>
  <si>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</si>
  <si>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2508萬</t>
  </si>
  <si>
    <t>全球前三大自黏便條紙商、知名造紙化學品廠</t>
  </si>
  <si>
    <t>52.8億</t>
  </si>
  <si>
    <t>中華電信旗下晶圓測試介面板廠</t>
  </si>
  <si>
    <t>2.02萬</t>
  </si>
  <si>
    <t>專業影音訊號延長器、分配器及處理器廠商</t>
  </si>
  <si>
    <t>全球IC測試座龍頭</t>
  </si>
  <si>
    <t>中華電旗下台灣最大圖資公司</t>
  </si>
  <si>
    <t>3582萬</t>
  </si>
  <si>
    <t>台灣第一家光學鏡片製造廠</t>
  </si>
  <si>
    <t>台灣第一大醫美品牌DR.WU</t>
  </si>
  <si>
    <t>全球前三大專業功率半導體封測企業</t>
  </si>
  <si>
    <t>4.83億</t>
  </si>
  <si>
    <t>聯發科旗下無線通訊與固網通訊之晶片設計公司</t>
  </si>
  <si>
    <t>66.6萬</t>
  </si>
  <si>
    <t>眼科診斷型儀器研發及組裝廠商</t>
  </si>
  <si>
    <t>主要生產熱插拔式及固定式光收發模組</t>
  </si>
  <si>
    <t>26.4億</t>
  </si>
  <si>
    <t>從事行動記憶體IC設計及IP設計的公司</t>
  </si>
  <si>
    <t>半導體前段製程設備及零件供應商</t>
  </si>
  <si>
    <t>3.73億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</si>
  <si>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</si>
  <si>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</si>
  <si>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</si>
  <si>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</si>
  <si>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39.6萬</t>
  </si>
  <si>
    <t>台灣手機遊戲開發及代理商</t>
  </si>
  <si>
    <t>1644萬</t>
  </si>
  <si>
    <t>正文轉投資的無線通訊模組廠</t>
  </si>
  <si>
    <t>2.23億</t>
  </si>
  <si>
    <t>專注於疫苗及生物製劑開發的生技新藥公司</t>
  </si>
  <si>
    <t>4.05億</t>
  </si>
  <si>
    <t>長華電材旗下之封測導線架大廠</t>
  </si>
  <si>
    <t>823萬</t>
  </si>
  <si>
    <t>聚焦標靶抗癌新藥研發</t>
  </si>
  <si>
    <t>長華轉投資之面板驅動IC用高階軟性基板廠</t>
  </si>
  <si>
    <t>55.6萬</t>
  </si>
  <si>
    <t>佳世達轉投資專業監控攝影機製造商</t>
  </si>
  <si>
    <t>以穿載式應用為主的鋰電池廠商</t>
  </si>
  <si>
    <t>台灣影音安控產品廠商</t>
  </si>
  <si>
    <t>1701萬</t>
  </si>
  <si>
    <t>中華電轉投資之台灣最大IDC機房營運商</t>
  </si>
  <si>
    <t>全球前三大矽晶調諧器晶片供應商</t>
  </si>
  <si>
    <t>760萬</t>
  </si>
  <si>
    <t>研揚轉投資醫療用工業電腦公司</t>
  </si>
  <si>
    <t>508萬</t>
  </si>
  <si>
    <t>以嵌入式系統為主之工業電腦廠商</t>
  </si>
  <si>
    <t>二極體及橋式整流器製造商</t>
  </si>
  <si>
    <t>298萬</t>
  </si>
  <si>
    <t>專注自有品牌美容保養品銷售及醫美服務</t>
  </si>
  <si>
    <t>2869萬</t>
  </si>
  <si>
    <t>新劑型配方新藥研發廠</t>
  </si>
  <si>
    <t>豐藝轉投資工業電腦及醫療應用顯示器廠商</t>
  </si>
  <si>
    <t>亞洲唯一具有微生物醱酵技術的飼料廠商</t>
  </si>
  <si>
    <t>5449萬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</si>
  <si>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</si>
  <si>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</si>
  <si>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</si>
  <si>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</si>
  <si>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1709萬</t>
  </si>
  <si>
    <t>全球前三大TPU產品生產商</t>
  </si>
  <si>
    <t>6.24億</t>
  </si>
  <si>
    <t>1820萬</t>
  </si>
  <si>
    <t>台灣生技藥品委託開發生產服務廠商</t>
  </si>
  <si>
    <t>台灣金融支付加解密解決方案最大供應商</t>
  </si>
  <si>
    <t>488萬</t>
  </si>
  <si>
    <t>電競PC散熱風扇供應商</t>
  </si>
  <si>
    <t>2857萬</t>
  </si>
  <si>
    <t>和泰旗下車輛融資及租賃公司</t>
  </si>
  <si>
    <t>專業信用卡製卡廠商</t>
  </si>
  <si>
    <t>913萬</t>
  </si>
  <si>
    <t>從事國內外演唱會、藝文活動之主辦與代理</t>
  </si>
  <si>
    <t>7.25萬</t>
  </si>
  <si>
    <t>一詮轉投資之LED陶瓷基板廠</t>
  </si>
  <si>
    <t>創新數位生物條碼技術大廠</t>
  </si>
  <si>
    <t>1647萬</t>
  </si>
  <si>
    <t>台灣塑膠射出機領導廠商</t>
  </si>
  <si>
    <t>2730萬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</si>
  <si>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</si>
  <si>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</si>
  <si>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</si>
  <si>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</si>
  <si>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7968萬</t>
  </si>
  <si>
    <t>聖暉旗下，經營半導體廠務設備製造</t>
  </si>
  <si>
    <t>中華電信轉投資，資訊系統建置與整合服務公司</t>
  </si>
  <si>
    <t>台灣基因檢測產業領導廠商</t>
  </si>
  <si>
    <t>9.90萬</t>
  </si>
  <si>
    <t>馬來西亞前五大木製寢室傢俱公司</t>
  </si>
  <si>
    <t>7020萬</t>
  </si>
  <si>
    <t>聚焦腫瘤精準治療之抗癌新藥公司</t>
  </si>
  <si>
    <t>特殊學名藥與新藥研發廠</t>
  </si>
  <si>
    <t>從事工業用水與廢水處理之統包工程</t>
  </si>
  <si>
    <t>535萬</t>
  </si>
  <si>
    <t>台灣最大的娛樂影音活動製作公司</t>
  </si>
  <si>
    <t>308萬</t>
  </si>
  <si>
    <t>泰國家飾鑄件大廠</t>
  </si>
  <si>
    <t>專攻影像醫學設備代理商，主要代理GE醫學設備</t>
  </si>
  <si>
    <t>均豪旗下，從事半導體封裝設備的製造</t>
  </si>
  <si>
    <t>39.4萬</t>
  </si>
  <si>
    <t>大陸水處理環保設備與技術服務綜合服務商</t>
  </si>
  <si>
    <t>1874萬</t>
  </si>
  <si>
    <t>台灣PPTC自復式保險絲製造商</t>
  </si>
  <si>
    <t>6760萬</t>
  </si>
  <si>
    <t>主攻高速傳輸的矽智材廠商</t>
  </si>
  <si>
    <t>主要從事泡沫式人工腦膜研發</t>
  </si>
  <si>
    <t>2493萬</t>
  </si>
  <si>
    <t>分離式半導體元件廠</t>
  </si>
  <si>
    <t>1802萬</t>
  </si>
  <si>
    <t>專業的被動元件自動化生產設備商</t>
  </si>
  <si>
    <t>主要從事木製板材之製造商</t>
  </si>
  <si>
    <t>679萬</t>
  </si>
  <si>
    <t>小分子新藥研發廠</t>
  </si>
  <si>
    <t>電路板外觀檢測領域知名企業</t>
  </si>
  <si>
    <t>台灣第一家獲得生物晶片檢測雙認證之公司</t>
  </si>
  <si>
    <t>14.3萬</t>
  </si>
  <si>
    <t>台灣知名實驗鼠繁殖中心</t>
  </si>
  <si>
    <t>全球最大PCB塗佈烘烤設備廠商</t>
  </si>
  <si>
    <t>銷售以面部類為主的大陸美妝品牌公司</t>
  </si>
  <si>
    <t>2.64億</t>
  </si>
  <si>
    <t>高科技廠務工程及製程設備領域之專業廠商</t>
  </si>
  <si>
    <t>5673萬</t>
  </si>
  <si>
    <t>鴻海集團轉投資的光學鏡片模具廠</t>
  </si>
  <si>
    <t>緯創轉投資之大型雲端資料中心硬體供應商</t>
  </si>
  <si>
    <t>2772萬</t>
  </si>
  <si>
    <t>全球最大之高爾夫球桿頭製造商</t>
  </si>
  <si>
    <t>32.3萬</t>
  </si>
  <si>
    <t>專業烘培器具製造商</t>
  </si>
  <si>
    <t>於大陸生產的台資銅箔基板廠</t>
  </si>
  <si>
    <t>486萬</t>
  </si>
  <si>
    <t>仁寶轉投資之Cable CPE廠商</t>
  </si>
  <si>
    <t>台灣MEMS麥克風晶片龍頭</t>
  </si>
  <si>
    <t>5.53萬</t>
  </si>
  <si>
    <t>智能交通車載電腦系統製造商</t>
  </si>
  <si>
    <t>19.9億</t>
  </si>
  <si>
    <t>台灣IC測試設備材料供應商</t>
  </si>
  <si>
    <t>安國旗下的多媒體視訊轉換控制晶片廠</t>
  </si>
  <si>
    <t>444萬</t>
  </si>
  <si>
    <t>台灣雲端託管服務龍頭廠商</t>
  </si>
  <si>
    <t>309萬</t>
  </si>
  <si>
    <t>宏碁旗下資訊安全管理服務廠</t>
  </si>
  <si>
    <t>3.20億</t>
  </si>
  <si>
    <t>高科技廠房無塵室統包及節能工程服務商</t>
  </si>
  <si>
    <t>一體化太陽光電發電系統服務商</t>
  </si>
  <si>
    <t>茂迪轉投資功率半導體元件設計公司</t>
  </si>
  <si>
    <t>1580萬</t>
  </si>
  <si>
    <t>凌陽旗下影像及視訊處理IC設計公司</t>
  </si>
  <si>
    <t>東元旗下ERP整合規劃廠</t>
  </si>
  <si>
    <t>416萬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</si>
  <si>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</si>
  <si>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</si>
  <si>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</si>
  <si>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</si>
  <si>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4046萬</t>
  </si>
  <si>
    <t>專注於細胞療法新藥研發</t>
  </si>
  <si>
    <t>4.79億</t>
  </si>
  <si>
    <t>嘉澤轉投資之高速連接線器廠商</t>
  </si>
  <si>
    <t>台灣散熱風扇微控制器龍頭廠</t>
  </si>
  <si>
    <t>6147萬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</si>
  <si>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</si>
  <si>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</si>
  <si>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</si>
  <si>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</si>
  <si>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1442萬</t>
  </si>
  <si>
    <t>化學藥品供應系統的領導商</t>
  </si>
  <si>
    <t>7.09億</t>
  </si>
  <si>
    <t>全球知名的銅箔基板高階含浸設備製造商</t>
  </si>
  <si>
    <t>商用洗衣設備與家電產品代理商</t>
  </si>
  <si>
    <t>58.1萬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</si>
  <si>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</si>
  <si>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</si>
  <si>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</si>
  <si>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</si>
  <si>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</si>
  <si>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641萬</t>
  </si>
  <si>
    <t>台灣知名虛實融合(OMO)新零售服務商</t>
  </si>
  <si>
    <t>1568萬</t>
  </si>
  <si>
    <t>光學鍍膜及半導體鍍膜公司</t>
  </si>
  <si>
    <t>697萬</t>
  </si>
  <si>
    <t>音樂娛樂或電競用耳機製造商</t>
  </si>
  <si>
    <t>宏碁旗下IT規劃整合及服務廠</t>
  </si>
  <si>
    <t>29.1萬</t>
  </si>
  <si>
    <t>企業e化應用軟體開發與服務廠</t>
  </si>
  <si>
    <t>6038萬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</si>
  <si>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</si>
  <si>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</si>
  <si>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</si>
  <si>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</si>
  <si>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5244萬</t>
  </si>
  <si>
    <t>國內知名的EMC一站式服務商</t>
  </si>
  <si>
    <t>16.8萬</t>
  </si>
  <si>
    <t>以二類、三類醫療器材及零組件研究開發與設計代工廠</t>
  </si>
  <si>
    <t>歐買尬旗下第三方支付平台</t>
  </si>
  <si>
    <t>鐿鈦旗下脊椎融合手術產品供應商</t>
  </si>
  <si>
    <t>1794萬</t>
  </si>
  <si>
    <t>足球鞋代工製造龍頭大廠</t>
  </si>
  <si>
    <t>173億</t>
  </si>
  <si>
    <t>台灣第二大3C電子通路代理商</t>
  </si>
  <si>
    <t>4.76億</t>
  </si>
  <si>
    <t>新普轉投資之鋰電池模組製造商</t>
  </si>
  <si>
    <t>6982萬</t>
  </si>
  <si>
    <t>明基材轉投資，為亞洲矽水膠隱形眼鏡代工龍頭</t>
  </si>
  <si>
    <t>410萬</t>
  </si>
  <si>
    <t>開發治療鴉片類成癮症及難治型憂鬱症之長效藥物</t>
  </si>
  <si>
    <t>國內晶圓製程AMC防治設備龍頭</t>
  </si>
  <si>
    <t>5.01億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</si>
  <si>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</si>
  <si>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</si>
  <si>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</si>
  <si>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</si>
  <si>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</si>
  <si>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1289萬</t>
  </si>
  <si>
    <t>醫療影像診斷系統解決方案供應商</t>
  </si>
  <si>
    <t>台灣一家電源管理IC供應商</t>
  </si>
  <si>
    <t>1678萬</t>
  </si>
  <si>
    <t>中鼎集團旗下，台灣知名廢棄物處理、焚化爐營運商</t>
  </si>
  <si>
    <t>台灣自行車OEM/ODM公司</t>
  </si>
  <si>
    <t>全球精密軸承製造領導商之一</t>
  </si>
  <si>
    <t>88.1萬</t>
  </si>
  <si>
    <t>室內傢俱研發生產銷售商</t>
  </si>
  <si>
    <t>宏碁旗下，企業數位轉型服務供應商</t>
  </si>
  <si>
    <t>755萬</t>
  </si>
  <si>
    <t>主要從事變壓器及電感器等磁性元件製造</t>
  </si>
  <si>
    <t>551萬</t>
  </si>
  <si>
    <t>半導體先進製程關鍵耗材供應商</t>
  </si>
  <si>
    <t>4.29億</t>
  </si>
  <si>
    <t>精密零組件整合及半導體關鍵零組件製造商</t>
  </si>
  <si>
    <t>8.70億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</si>
  <si>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</si>
  <si>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</si>
  <si>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</si>
  <si>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</si>
  <si>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318萬</t>
  </si>
  <si>
    <t>台耀旗下眼科、腫瘤和抗感染藥研發廠</t>
  </si>
  <si>
    <t>1669萬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</si>
  <si>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</si>
  <si>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</si>
  <si>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</si>
  <si>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</si>
  <si>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34.9萬</t>
  </si>
  <si>
    <t>台灣保健食品原料製造商</t>
  </si>
  <si>
    <t>11.9萬</t>
  </si>
  <si>
    <t>台灣數位手工具領導者</t>
  </si>
  <si>
    <t>4.20萬</t>
  </si>
  <si>
    <t>台數科轉投資衛星電視台、節目製作、電視購物公司</t>
  </si>
  <si>
    <t>350萬</t>
  </si>
  <si>
    <t>台灣精密光學鏡片模具大廠</t>
  </si>
  <si>
    <t>4474萬</t>
  </si>
  <si>
    <t>經營X光平板感測器產品</t>
  </si>
  <si>
    <t>1553萬</t>
  </si>
  <si>
    <t>台灣領先的電感器製造商之一</t>
  </si>
  <si>
    <t>永豐餘旗下RFID標籤ODM廠</t>
  </si>
  <si>
    <t>7.67萬</t>
  </si>
  <si>
    <t>金融業數位轉型解決方案供應商</t>
  </si>
  <si>
    <t>再生能源一站式整合服務商</t>
  </si>
  <si>
    <t>7891萬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</si>
  <si>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</si>
  <si>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</si>
  <si>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</si>
  <si>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</si>
  <si>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</si>
  <si>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</si>
  <si>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63.8萬</t>
  </si>
  <si>
    <t>潤泰材旗下室內裝修設計公司</t>
  </si>
  <si>
    <t>宏碁旗下資訊產品售後服務提供商</t>
  </si>
  <si>
    <t>3233萬</t>
  </si>
  <si>
    <t>眼科疾病治療藥物研發廠</t>
  </si>
  <si>
    <t>56.1萬</t>
  </si>
  <si>
    <t>再生聚酯產業鍊資源與技術整合者</t>
  </si>
  <si>
    <t>4316萬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</si>
  <si>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</si>
  <si>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</si>
  <si>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</si>
  <si>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</si>
  <si>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</si>
  <si>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</si>
  <si>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4810萬</t>
  </si>
  <si>
    <t>無塵室及機電空調之統包工程廠商</t>
  </si>
  <si>
    <t>國內活動扳手之專業領導製造廠</t>
  </si>
  <si>
    <t>3860萬</t>
  </si>
  <si>
    <t>專注與電信業者合作提供數據分析平台領域</t>
  </si>
  <si>
    <t>7.88億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</si>
  <si>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</si>
  <si>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</si>
  <si>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</si>
  <si>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</si>
  <si>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</si>
  <si>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24.4萬</t>
  </si>
  <si>
    <t>液晶顯示器模組(LCM)生產銷售商</t>
  </si>
  <si>
    <t>專注於亞洲專有骨板骨釘系統研發製造商</t>
  </si>
  <si>
    <t>專注醫美與慢性發炎疾病新藥開發公司</t>
  </si>
  <si>
    <t>9021萬</t>
  </si>
  <si>
    <t>台灣工業控制產品、應用電腦及工業電腦公司</t>
  </si>
  <si>
    <t>可寧衛轉投資之國內首家廢光源處理廠</t>
  </si>
  <si>
    <t>65.0萬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</si>
  <si>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</si>
  <si>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</si>
  <si>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</si>
  <si>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</si>
  <si>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</si>
  <si>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</si>
  <si>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39.5萬</t>
  </si>
  <si>
    <t>永信轉投資，為台灣動保藥廠領導品牌之一</t>
  </si>
  <si>
    <t>7404萬</t>
  </si>
  <si>
    <t>國內關鍵半導體零組件主要供應商</t>
  </si>
  <si>
    <t>台灣純水及廢水回收系統規劃設計之工程公司</t>
  </si>
  <si>
    <t>1150萬</t>
  </si>
  <si>
    <t>浩鼎旗下雙特異性抗體新藥研發廠</t>
  </si>
  <si>
    <t>焚化及廢熱與蒸餾回收廢棄物處理廠</t>
  </si>
  <si>
    <t>85.2萬</t>
  </si>
  <si>
    <t>台灣前三大雞蛋供應商之一</t>
  </si>
  <si>
    <t>家登旗下的EUV光罩及傳載自動化之技術解決方案商</t>
  </si>
  <si>
    <t>1188萬</t>
  </si>
  <si>
    <t>商用展示架及電動床機構件研發商</t>
  </si>
  <si>
    <t>台灣第四大租賃業公司</t>
  </si>
  <si>
    <t>雄獅集團旗下之旅遊服務提供商</t>
  </si>
  <si>
    <t>3236萬</t>
  </si>
  <si>
    <t>聯發科旗下顯示器驅動IC設計公司</t>
  </si>
  <si>
    <t>國際品牌代工製鞋廠</t>
  </si>
  <si>
    <t>電子功能性材料製造商兼經銷商</t>
  </si>
  <si>
    <t>625萬</t>
  </si>
  <si>
    <t>寵物食用品及寵物美容服務供應商</t>
  </si>
  <si>
    <t>97.0萬</t>
  </si>
  <si>
    <t>從事污廢水處理操作維護、工程承攬之業者</t>
  </si>
  <si>
    <t>台灣老牌的水泵產品銷售商</t>
  </si>
  <si>
    <t>1554萬</t>
  </si>
  <si>
    <t>EUV光罩AOI微粒設備供應商</t>
  </si>
  <si>
    <t>以臍帶間質幹細胞為研發的新藥公司</t>
  </si>
  <si>
    <t>1349萬</t>
  </si>
  <si>
    <t>森崴能源旗下綠電交易平台</t>
  </si>
  <si>
    <t>矽創旗下LCD驅動IC設計公司</t>
  </si>
  <si>
    <t>34.3萬</t>
  </si>
  <si>
    <t>隸屬遠東集團，遠傳旗下之一站式雲端服務供應商</t>
  </si>
  <si>
    <t>2062萬</t>
  </si>
  <si>
    <t>以「Brinno」為品牌之縮時攝影機供應商</t>
  </si>
  <si>
    <t>金融業聊天機器人平台研發廠</t>
  </si>
  <si>
    <t>半導體設備耗材供應商</t>
  </si>
  <si>
    <t>10.8萬</t>
  </si>
  <si>
    <t>台灣知名遊戲代理營運商</t>
  </si>
  <si>
    <t>台灣直流馬達吊扇製造商</t>
  </si>
  <si>
    <t>台灣安防警報系統及長照警報系統廠商</t>
  </si>
  <si>
    <t>5434萬</t>
  </si>
  <si>
    <t>朋億旗下，高科技產業廠務及製程設備廠商</t>
  </si>
  <si>
    <t>日揚旗下，臭氧產生器系統維修商</t>
  </si>
  <si>
    <t>三商旗下，經營多品牌連鎖餐飲服務</t>
  </si>
  <si>
    <t>27.6萬</t>
  </si>
  <si>
    <t>全家旗下，從事連鎖餐飲服務</t>
  </si>
  <si>
    <t>2644萬</t>
  </si>
  <si>
    <t>立式車床領導大廠</t>
  </si>
  <si>
    <t>18.2億</t>
  </si>
  <si>
    <t>華擎轉投資伺服器主機板及伺服器整機系統公司</t>
  </si>
  <si>
    <t>專業功率半導體元件及功率積體電路設計公司</t>
  </si>
  <si>
    <t>14.8萬</t>
  </si>
  <si>
    <t>主要代理經銷羅氏體外診斷之相關設備醫材廠</t>
  </si>
  <si>
    <t>1681萬</t>
  </si>
  <si>
    <t>網路資安軟硬體代理商</t>
  </si>
  <si>
    <t>基士德轉投資之土壤及地下水污染整治工程服務商</t>
  </si>
  <si>
    <t>4.70萬</t>
  </si>
  <si>
    <t>主要提供貨物之海運承攬服務</t>
  </si>
  <si>
    <t>聚焦在利基型產品的光纖被動元件廠商</t>
  </si>
  <si>
    <t>234萬</t>
  </si>
  <si>
    <t>台灣車用與工業用扣件供應商</t>
  </si>
  <si>
    <t>IOT科技服務及電子支付設備供應商</t>
  </si>
  <si>
    <t>2980萬</t>
  </si>
  <si>
    <t>台灣行動支付領導品牌</t>
  </si>
  <si>
    <t>68.8萬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</si>
  <si>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</si>
  <si>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</si>
  <si>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</si>
  <si>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</si>
  <si>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82.9萬</t>
  </si>
  <si>
    <t>全球AM車門把手產銷龍頭</t>
  </si>
  <si>
    <t>3357萬</t>
  </si>
  <si>
    <t>為外籍工作者提供小額跨境匯兌服務</t>
  </si>
  <si>
    <t>冷壓蔬果汁供應商</t>
  </si>
  <si>
    <t>機構整合解決方案服務商</t>
  </si>
  <si>
    <t>22.8萬</t>
  </si>
  <si>
    <t>上奇轉投資雲端服務及網通資安公司</t>
  </si>
  <si>
    <t>AI聲學處理及語音識別ASIC及AI智財授權公司</t>
  </si>
  <si>
    <t>7.46億</t>
  </si>
  <si>
    <t>生產精密設備控制器為主的製造商</t>
  </si>
  <si>
    <t>5.37億</t>
  </si>
  <si>
    <t>半導體封裝及檢測設備製造商</t>
  </si>
  <si>
    <t>43.6萬</t>
  </si>
  <si>
    <t>台亞旗下數位顯示系統及視覺燈光系統製造商</t>
  </si>
  <si>
    <t>主要經營精釀啤酒釀造及餐廳</t>
  </si>
  <si>
    <t>主要從事庭園式KTV及餐飲業務</t>
  </si>
  <si>
    <t>951萬</t>
  </si>
  <si>
    <t>中華電信轉投資，資安專業服務公司</t>
  </si>
  <si>
    <t>80.8萬</t>
  </si>
  <si>
    <t>一站式全方位資訊服務系統整合廠商</t>
  </si>
  <si>
    <t>從事半導體CMP研磨墊材料、醫療保健鞋墊等生產</t>
  </si>
  <si>
    <t>78.5億</t>
  </si>
  <si>
    <t>國內知名的半導體IC測試設備供應商</t>
  </si>
  <si>
    <t>31.2萬</t>
  </si>
  <si>
    <t>專攻高速傳輸介面及觸控IC設計公司</t>
  </si>
  <si>
    <t>半導體光學整合製造商</t>
  </si>
  <si>
    <t>5075萬</t>
  </si>
  <si>
    <t>台灣第二家掛牌的永續型創業投資公司</t>
  </si>
  <si>
    <t>1153萬</t>
  </si>
  <si>
    <t>尚凡旗下子公司，以生產保健食品為主</t>
  </si>
  <si>
    <t>7.79萬</t>
  </si>
  <si>
    <t>專注自有香氛品牌、電商平台領域</t>
  </si>
  <si>
    <t>2625萬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</si>
  <si>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</si>
  <si>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</si>
  <si>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</si>
  <si>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</si>
  <si>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</si>
  <si>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9.70億</t>
  </si>
  <si>
    <t>長興旗下，ABF載板真空壓膜領導商</t>
  </si>
  <si>
    <t>2.51億</t>
  </si>
  <si>
    <t>台灣首家硼中子捕獲治療系統(AB-BNCT)供應商</t>
  </si>
  <si>
    <t>1532萬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</si>
  <si>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</si>
  <si>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</si>
  <si>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</si>
  <si>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</si>
  <si>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339萬</t>
  </si>
  <si>
    <t>從事水資源產品及戶外車載產品製造及銷售</t>
  </si>
  <si>
    <t>精誠旗下，專注刷卡機設備及收單系統開發領域</t>
  </si>
  <si>
    <t>氟化鈣污泥處理及人造螢石銷售商</t>
  </si>
  <si>
    <t>聯華神通集團旗下，全球前三大車用電子品牌</t>
  </si>
  <si>
    <t>專注於光學檢測與量測設備的公司</t>
  </si>
  <si>
    <t>6.40億</t>
  </si>
  <si>
    <t>國內知名的全自動探針卡植針設備製造商</t>
  </si>
  <si>
    <t>30.9萬</t>
  </si>
  <si>
    <t>主要經營外包接案媒合平台「PRO360達人網」</t>
  </si>
  <si>
    <t>雲豹能源旗下全方位能源永續解決方案服務公司</t>
  </si>
  <si>
    <t>8751萬</t>
  </si>
  <si>
    <t>和泰集團旗下車輛租賃公司</t>
  </si>
  <si>
    <t>台灣光纖線纜與光纖被動元件製造商</t>
  </si>
  <si>
    <t>7167萬</t>
  </si>
  <si>
    <t>台灣感測元件及顯示屏驅動IC廠</t>
  </si>
  <si>
    <t>58.0億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</si>
  <si>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</si>
  <si>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</si>
  <si>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</si>
  <si>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</si>
  <si>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</si>
  <si>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4.01億</t>
  </si>
  <si>
    <t>全球前五大遙控模型玩具廠</t>
  </si>
  <si>
    <t>737萬</t>
  </si>
  <si>
    <t>台灣網路接取設備製造商</t>
  </si>
  <si>
    <t>388萬</t>
  </si>
  <si>
    <t>氧化鋰鐵電池模組系統應用生產商</t>
  </si>
  <si>
    <t>70.5億</t>
  </si>
  <si>
    <t>全球前三大FCCL製造商</t>
  </si>
  <si>
    <t>台灣前二大乙太網路IC供應商</t>
  </si>
  <si>
    <t>13.5億</t>
  </si>
  <si>
    <t>MB、SPS、CRT用之鋁質電解電容器大廠</t>
  </si>
  <si>
    <t>7.19億</t>
  </si>
  <si>
    <t>主要代理太陽誘電之積層陶瓷電容及電感</t>
  </si>
  <si>
    <t>1052萬</t>
  </si>
  <si>
    <t>台灣知名電商平台企業</t>
  </si>
  <si>
    <t>974萬</t>
  </si>
  <si>
    <t>台灣寬頻傳輸設備及智慧聯網公司</t>
  </si>
  <si>
    <t>73.9億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</si>
  <si>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</si>
  <si>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</si>
  <si>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</si>
  <si>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</si>
  <si>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2754萬</t>
  </si>
  <si>
    <t>以工業級嵌入式系統為主之工業電腦廠商</t>
  </si>
  <si>
    <t>台灣USB介面裝置控制IC廠</t>
  </si>
  <si>
    <t>金寶旗下網通設備OBM/ODM廠</t>
  </si>
  <si>
    <t>19.8億</t>
  </si>
  <si>
    <t>志聖轉投資的顯示器設備商</t>
  </si>
  <si>
    <t>擁有自有品牌之B2B傢俱商，為美國進口傢俱前五名廠商</t>
  </si>
  <si>
    <t>2.38萬</t>
  </si>
  <si>
    <t>光電資訊產品及美妝商品之專業代理商</t>
  </si>
  <si>
    <t>大宇資旗下的IC零組件通路商</t>
  </si>
  <si>
    <t>6.76億</t>
  </si>
  <si>
    <t>全球電子紙龍頭廠</t>
  </si>
  <si>
    <t>8274萬</t>
  </si>
  <si>
    <t>半導體封裝材料及設備通路商</t>
  </si>
  <si>
    <t>949萬</t>
  </si>
  <si>
    <t>專精事務機塑膠機構件及隱形眼鏡之生產業務</t>
  </si>
  <si>
    <t>從事安全監控系統及半導體代理業務</t>
  </si>
  <si>
    <t>2147萬</t>
  </si>
  <si>
    <t>全球最大PCB墊板供應商</t>
  </si>
  <si>
    <t>986萬</t>
  </si>
  <si>
    <t>跨入博奕產業之台灣POS專業廠商</t>
  </si>
  <si>
    <t>13.1萬</t>
  </si>
  <si>
    <t>以台北市為主的飯店經營業者</t>
  </si>
  <si>
    <t>營建剩餘土石方工程商</t>
  </si>
  <si>
    <t>7733萬</t>
  </si>
  <si>
    <t>台灣前三大類比IC設計公司</t>
  </si>
  <si>
    <t>台灣軸承製造商，主要應用於車庫門、手推車等</t>
  </si>
  <si>
    <t>2154萬</t>
  </si>
  <si>
    <t>經營記憶體通路及餐飲、助聽器等產品</t>
  </si>
  <si>
    <t>985萬</t>
  </si>
  <si>
    <t>大同集團旗下電子零組件廠</t>
  </si>
  <si>
    <t>全球前三大砷化鎵晶圓代工廠</t>
  </si>
  <si>
    <t>從事太陽能、風電等再生能源電廠投資與建置業務</t>
  </si>
  <si>
    <t>1853萬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</si>
  <si>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</si>
  <si>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</si>
  <si>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</si>
  <si>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</si>
  <si>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63.4萬</t>
  </si>
  <si>
    <t>主攻高階DIY市場且經營自有品牌之電源與電腦週邊廠</t>
  </si>
  <si>
    <t>為韓國三星在台之主要合作夥伴</t>
  </si>
  <si>
    <t>網通CPE設備供應商</t>
  </si>
  <si>
    <t>3352萬</t>
  </si>
  <si>
    <t>大同旗下資訊通信系統整合廠商</t>
  </si>
  <si>
    <t>1.20萬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</si>
  <si>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</si>
  <si>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</si>
  <si>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</si>
  <si>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</si>
  <si>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</si>
  <si>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</si>
  <si>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1936萬</t>
  </si>
  <si>
    <t>台灣專攻工業與通訊應用之利基型電源廠</t>
  </si>
  <si>
    <t>8314萬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</si>
  <si>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</si>
  <si>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</si>
  <si>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</si>
  <si>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</si>
  <si>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</si>
  <si>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7294萬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</si>
  <si>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</si>
  <si>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</si>
  <si>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</si>
  <si>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</si>
  <si>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2143萬</t>
  </si>
  <si>
    <t>專攻電池模組與電源管理模組之廠商</t>
  </si>
  <si>
    <t>台灣無線網路傳輸設備ODM/OEM廠</t>
  </si>
  <si>
    <t>1961萬</t>
  </si>
  <si>
    <t>日本大真空轉投資，為台灣石英元件製造商</t>
  </si>
  <si>
    <t>專業電子製造服務(EMS)廠商</t>
  </si>
  <si>
    <t>英業達轉投資電子辭典公司</t>
  </si>
  <si>
    <t>20.3億</t>
  </si>
  <si>
    <t>台灣伺服器機殼龍頭廠</t>
  </si>
  <si>
    <t>859萬</t>
  </si>
  <si>
    <t>全球最大光電板廠商</t>
  </si>
  <si>
    <t>1033萬</t>
  </si>
  <si>
    <t>全球前五大、台灣第一大偏光板供應商</t>
  </si>
  <si>
    <t>專注於航空發動機內的高溫段零組件製造商</t>
  </si>
  <si>
    <t>9553萬</t>
  </si>
  <si>
    <t>台灣最早成立之IC 設計服務公司</t>
  </si>
  <si>
    <t>台灣工業電腦廠商</t>
  </si>
  <si>
    <t>2.59億</t>
  </si>
  <si>
    <t>國內背光模組光學膜片最大專業製造裁切廠</t>
  </si>
  <si>
    <t>全球彩色接觸式CIS龍頭廠</t>
  </si>
  <si>
    <t>3650萬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</si>
  <si>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</si>
  <si>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</si>
  <si>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</si>
  <si>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</si>
  <si>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記憶體模組兼儲存設備廠</t>
  </si>
  <si>
    <t>生達旗下原料藥及保健品研發廠商</t>
  </si>
  <si>
    <t>金融服務軟體供應商</t>
  </si>
  <si>
    <t>台灣專業石英振盪器製造商</t>
  </si>
  <si>
    <t>台灣利基型銅箔基板廠</t>
  </si>
  <si>
    <t>53.1億</t>
  </si>
  <si>
    <t>全球USB控制IC設計之龍頭企業</t>
  </si>
  <si>
    <t>1168萬</t>
  </si>
  <si>
    <t>潤泰新轉投資之台灣最大醫療廢棄物處理廠商之一</t>
  </si>
  <si>
    <t>台灣最大商用金屬展示架製造商</t>
  </si>
  <si>
    <t>車用與工業用扣件製造與貿易廠商</t>
  </si>
  <si>
    <t>83.0萬</t>
  </si>
  <si>
    <t>特殊商標專業製造廠，有粘標籤、自粘膠帶等</t>
  </si>
  <si>
    <t>19.0億</t>
  </si>
  <si>
    <t>台灣前三大電解銅箔製造商</t>
  </si>
  <si>
    <t>32.9萬</t>
  </si>
  <si>
    <t>台灣從事貨櫃場服務之業者</t>
  </si>
  <si>
    <t>9426萬</t>
  </si>
  <si>
    <t>自動化機電零組件代理暨技術服務商</t>
  </si>
  <si>
    <t>5904萬</t>
  </si>
  <si>
    <t>TFT-LCD及半導體廠無塵室供應商</t>
  </si>
  <si>
    <t>台灣清運處理固體電子廢棄物業者</t>
  </si>
  <si>
    <t>41.1萬</t>
  </si>
  <si>
    <t>台灣合版印刷龍頭</t>
  </si>
  <si>
    <t>敏盛醫控股旗下醫藥流通及健康管理業者</t>
  </si>
  <si>
    <t>824萬</t>
  </si>
  <si>
    <t>全球最大黏扣帶製造商</t>
  </si>
  <si>
    <t>3.63萬</t>
  </si>
  <si>
    <t>台灣醫療影像PACS系統龍頭廠</t>
  </si>
  <si>
    <t>台灣最大3C產品之膜內轉印(IMR)印刷廠</t>
  </si>
  <si>
    <t>51.9萬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</si>
  <si>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</si>
  <si>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</si>
  <si>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</si>
  <si>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</si>
  <si>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9473萬</t>
  </si>
  <si>
    <t>台灣最大重金屬廢棄物固化處理廠</t>
  </si>
  <si>
    <t>32.8萬</t>
  </si>
  <si>
    <t>馬來西亞最大的再生膠、膠粉及膠粒製造商</t>
  </si>
  <si>
    <t>台灣最大矽酸鈣板廠</t>
  </si>
  <si>
    <t>24.9萬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</si>
  <si>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</si>
  <si>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</si>
  <si>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</si>
  <si>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</si>
  <si>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54.5萬</t>
  </si>
  <si>
    <t>全方位女性與孩童配件飾品供應商，產品外銷歐美為主</t>
  </si>
  <si>
    <t>32.2萬</t>
  </si>
  <si>
    <t>台灣前三大工業水處理藥劑公司</t>
  </si>
  <si>
    <t>7718萬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</si>
  <si>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</si>
  <si>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</si>
  <si>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</si>
  <si>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</si>
  <si>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</si>
  <si>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49.2萬</t>
  </si>
  <si>
    <t>台灣第一家掛牌的鞋業自有品牌業者</t>
  </si>
  <si>
    <t>7.00萬</t>
  </si>
  <si>
    <t>泰國塑合板與橡膠木實木板材產銷商</t>
  </si>
  <si>
    <t>亞洲跨國唱片製作及歌手經紀人公司</t>
  </si>
  <si>
    <t>台灣布袋戲文創業者</t>
  </si>
  <si>
    <t>6943萬</t>
  </si>
  <si>
    <t>台灣網路購物龍頭平台</t>
  </si>
  <si>
    <t>9.17萬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</si>
  <si>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</si>
  <si>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</si>
  <si>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</si>
  <si>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</si>
  <si>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</si>
  <si>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</si>
  <si>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631萬</t>
  </si>
  <si>
    <t>台灣最大吃喝玩樂票券平台「GOMAJI」</t>
  </si>
  <si>
    <t>5078萬</t>
  </si>
  <si>
    <t>力麒旗下水處理工程公司</t>
  </si>
  <si>
    <t>專注發展土壤、地下水領域的環保工程服務商</t>
  </si>
  <si>
    <t>主要經營「生活市集」電商平台</t>
  </si>
  <si>
    <t>1365萬</t>
  </si>
  <si>
    <t>亞洲地區唯一擁有自有品牌之遊艇製造商</t>
  </si>
  <si>
    <t>78.6萬</t>
  </si>
  <si>
    <t>全球最大自行車貼標印刷公司</t>
  </si>
  <si>
    <t>24.2萬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</si>
  <si>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</si>
  <si>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</si>
  <si>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</si>
  <si>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</si>
  <si>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</si>
  <si>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40.3萬</t>
  </si>
  <si>
    <t>知名一貫化印製作業廠</t>
  </si>
  <si>
    <t>主要經營高雄市鳳山、大寮等13區之天然氣業者</t>
  </si>
  <si>
    <t>549萬</t>
  </si>
  <si>
    <t>國內知名的羽絨原料加工及寢具製造商</t>
  </si>
  <si>
    <t>主要經營新北市樹林、土城等9區之天然氣業者</t>
  </si>
  <si>
    <t>1.66萬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</si>
  <si>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</si>
  <si>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</si>
  <si>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</si>
  <si>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</si>
  <si>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</si>
  <si>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35.2萬</t>
  </si>
  <si>
    <t>主要生產不織布及成人紙尿褲產品</t>
  </si>
  <si>
    <t>68.6萬</t>
  </si>
  <si>
    <t>亞洲最大輕鋼架生產商</t>
  </si>
  <si>
    <t>設於大園工業區內之汽電共生公司</t>
  </si>
  <si>
    <t>1.83億</t>
  </si>
  <si>
    <t>專注拉鍊業與軟體科技雙主業領域</t>
  </si>
  <si>
    <t>台灣第三大自行車生產廠商</t>
  </si>
  <si>
    <t>台灣鞋材及複合材料研發生產大廠</t>
  </si>
  <si>
    <t>4131萬</t>
  </si>
  <si>
    <t>專營輸水管材之製造與承包公司，並兼營海水淡化業務</t>
  </si>
  <si>
    <t>517萬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</si>
  <si>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</si>
  <si>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</si>
  <si>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</si>
  <si>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</si>
  <si>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</si>
  <si>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3048萬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</si>
  <si>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</si>
  <si>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</si>
  <si>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</si>
  <si>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</si>
  <si>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419萬</t>
  </si>
  <si>
    <t>高雄巴巴集團旗下建商</t>
  </si>
  <si>
    <t>1922萬</t>
  </si>
  <si>
    <t>台灣馬口鐵第一大廠</t>
  </si>
  <si>
    <t>819萬</t>
  </si>
  <si>
    <t>主要經營台北市信義、松山等地區之天然氣業者</t>
  </si>
  <si>
    <t>7109萬</t>
  </si>
  <si>
    <t>全球知名運動鞋代工廠</t>
  </si>
  <si>
    <t>台灣最大系統廚具連鎖通路品牌</t>
  </si>
  <si>
    <t>77.7萬</t>
  </si>
  <si>
    <t>以自有品牌發展專業用途顯示器廠</t>
  </si>
  <si>
    <t>台灣第二大自行車生產廠商</t>
  </si>
  <si>
    <t>3467萬</t>
  </si>
  <si>
    <t>台灣最大的保全業者</t>
  </si>
  <si>
    <t>60.2萬</t>
  </si>
  <si>
    <t>主要經營新北市中和、永和、新店、深坑之天然氣業者</t>
  </si>
  <si>
    <t>1200萬</t>
  </si>
  <si>
    <t>為國內衛生棉及化妝棉、濕紙巾之製造龍頭企業</t>
  </si>
  <si>
    <t>9926萬</t>
  </si>
  <si>
    <t>全球最大自行車生產廠商</t>
  </si>
  <si>
    <t>亞洲最大，全球第二大門鎖廠商</t>
  </si>
  <si>
    <t>2977萬</t>
  </si>
  <si>
    <t>台灣第二大保全業者</t>
  </si>
  <si>
    <t>主要經營新北市三重、板橋及新莊區之天然氣業者</t>
  </si>
  <si>
    <t>亞洲最大合金鉛製造廠商之一</t>
  </si>
  <si>
    <t>57.0萬</t>
  </si>
  <si>
    <t>台灣五家無線電視台之一</t>
  </si>
  <si>
    <t>台灣第一家股票上市之印刷業者</t>
  </si>
  <si>
    <t>756萬</t>
  </si>
  <si>
    <t>主營採用中鋼爐石粉製造高強度水泥</t>
  </si>
  <si>
    <t>主要經營高雄市三民、左營等營業區之天然氣業者</t>
  </si>
  <si>
    <t>台灣最大統包工程公司</t>
  </si>
  <si>
    <t>1023萬</t>
  </si>
  <si>
    <t>亞洲最大水龍頭專業製造廠商</t>
  </si>
  <si>
    <t>849萬</t>
  </si>
  <si>
    <t>台灣第一大窗簾傢飾廠</t>
  </si>
  <si>
    <t>台灣知名加油站經營商，站數逾百座</t>
  </si>
  <si>
    <t>4071萬</t>
  </si>
  <si>
    <t>1.59億</t>
  </si>
  <si>
    <t>台灣最大的飲料包材及飲料代工製造商</t>
  </si>
  <si>
    <t>台灣主要房仲業者</t>
  </si>
  <si>
    <t>9276萬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</si>
  <si>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</si>
  <si>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</si>
  <si>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</si>
  <si>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</si>
  <si>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</si>
  <si>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439萬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</si>
  <si>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</si>
  <si>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</si>
  <si>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</si>
  <si>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</si>
  <si>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544萬</t>
  </si>
  <si>
    <t>台灣一貫化電子廢棄物處理廠</t>
  </si>
  <si>
    <t>台灣鋼構大廠</t>
  </si>
  <si>
    <t>37.0萬</t>
  </si>
  <si>
    <t>台灣最大的高爾夫球銷售網站</t>
  </si>
  <si>
    <t>77.8萬</t>
  </si>
  <si>
    <t>台灣不鏽鋼厚板第一大廠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</si>
</sst>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6"/>
    <tableColumn id="1" xr3:uid="{A4621672-30D0-46EC-B6AF-FA7D8E7EB1F8}" name="名稱" dataDxfId="8815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10371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3830</v>
      </c>
    </row>
    <row r="2" spans="1:28" outlineLevel="1">
      <c r="A2" s="95">
        <v>45707</v>
      </c>
      <c r="B2" s="11"/>
      <c r="C2" s="11">
        <v>3078</v>
      </c>
      <c r="D2" s="150" t="s">
        <v>740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44.95</v>
      </c>
      <c r="Z2" s="38">
        <f>VLOOKUP(C2,每日行情!A:E,5,FALSE)</f>
        <v>-1.1499999999999999</v>
      </c>
      <c r="AA2" s="82">
        <f ca="1">IF(I2="",((TODAY()-A2)*G2)/365.24,((I2-A2)*G2)/365.24)</f>
        <v>481.32734640236555</v>
      </c>
      <c r="AB2" s="82" t="s">
        <v>3831</v>
      </c>
    </row>
    <row r="3" spans="1:28" outlineLevel="1">
      <c r="A3" s="95">
        <v>45698</v>
      </c>
      <c r="B3" s="11"/>
      <c r="C3" s="11">
        <v>6245</v>
      </c>
      <c r="D3" s="150" t="s">
        <v>1280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79.3</v>
      </c>
      <c r="Z3" s="38">
        <f>VLOOKUP(C3,每日行情!A:E,5,FALSE)</f>
        <v>1.1000000000000001</v>
      </c>
      <c r="AA3" s="82">
        <f ca="1">IF(I3="",((TODAY()-A3)*G3)/365.24,((I3-A3)*G3)/365.24)</f>
        <v>4661.3185850399732</v>
      </c>
      <c r="AB3" s="82" t="s">
        <v>3831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95.5</v>
      </c>
      <c r="Z4" s="38">
        <f>VLOOKUP(C4,每日行情!A:E,5,FALSE)</f>
        <v>0.1</v>
      </c>
      <c r="AA4" s="82">
        <f ca="1">IF(I4="",((TODAY()-A4)*G4)/365.24,((I4-A4)*G4)/365.24)</f>
        <v>3798.8719745920489</v>
      </c>
      <c r="AB4" s="82" t="s">
        <v>3831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299</v>
      </c>
      <c r="Z5" s="38">
        <f>VLOOKUP(C5,每日行情!A:E,5,FALSE)</f>
        <v>-9</v>
      </c>
      <c r="AA5" s="82">
        <f ca="1">IF(I5="",((TODAY()-A5)*G5)/365.24,((I5-A5)*G5)/365.24)</f>
        <v>3933.0303362172817</v>
      </c>
      <c r="AB5" s="82" t="s">
        <v>3831</v>
      </c>
    </row>
    <row r="6" spans="1:28" outlineLevel="1">
      <c r="A6" s="95">
        <v>45706</v>
      </c>
      <c r="B6" s="11"/>
      <c r="C6" s="11">
        <v>2883</v>
      </c>
      <c r="D6" s="150" t="s">
        <v>2601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36.950000000000003</v>
      </c>
      <c r="Z6" s="38">
        <f>VLOOKUP(C6,每日行情!A:E,5,FALSE)</f>
        <v>0.25</v>
      </c>
      <c r="AA6" s="82">
        <f t="shared" ref="AA6" ca="1" si="14">IF(I6="",((TODAY()-A6)*G6)/365.24,((I6-A6)*G6)/365.24)</f>
        <v>441.07983791479575</v>
      </c>
      <c r="AB6" s="82" t="s">
        <v>3831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43.55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82" t="s">
        <v>3831</v>
      </c>
    </row>
    <row r="8" spans="1:28" outlineLevel="1">
      <c r="A8" s="95">
        <v>45698</v>
      </c>
      <c r="B8" s="11"/>
      <c r="C8" s="11">
        <v>6206</v>
      </c>
      <c r="D8" s="150" t="s">
        <v>1249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37.549999999999997</v>
      </c>
      <c r="Z8" s="38">
        <f>VLOOKUP(C8,每日行情!A:E,5,FALSE)</f>
        <v>-0.57999999999999996</v>
      </c>
      <c r="AA8" s="82">
        <f t="shared" ref="AA8" ca="1" si="21">IF(I8="",((TODAY()-A8)*G8)/365.24,((I8-A8)*G8)/365.24)</f>
        <v>5515.5514182455372</v>
      </c>
      <c r="AB8" s="82" t="s">
        <v>3831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37.9</v>
      </c>
      <c r="Z9" s="38">
        <f>VLOOKUP(C9,每日行情!A:E,5,FALSE)</f>
        <v>-0.5</v>
      </c>
      <c r="AA9" s="82">
        <f ca="1">IF(I9="",((TODAY()-A9)*G9)/365.24,((I9-A9)*G9)/365.24)</f>
        <v>1313.3829810535537</v>
      </c>
      <c r="AB9" s="82" t="s">
        <v>3831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37.9</v>
      </c>
      <c r="Z10" s="38">
        <f>VLOOKUP(C10,每日行情!A:E,5,FALSE)</f>
        <v>-0.5</v>
      </c>
      <c r="AA10" s="82">
        <f t="shared" ref="AA10" ca="1" si="22">IF(I10="",((TODAY()-A10)*G10)/365.24,((I10-A10)*G10)/365.24)</f>
        <v>1386.3487022231957</v>
      </c>
      <c r="AB10" s="82" t="s">
        <v>3831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999</v>
      </c>
      <c r="Z11" s="38">
        <f>VLOOKUP(C11,每日行情!A:E,5,FALSE)</f>
        <v>-26</v>
      </c>
      <c r="AA11" s="82">
        <f ca="1">IF(I11="",((TODAY()-A11)*G11)/365.24,((I11-A11)*G11)/365.24)</f>
        <v>3449.7864417916985</v>
      </c>
      <c r="AB11" s="82" t="s">
        <v>3831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739</v>
      </c>
      <c r="Z12" s="38">
        <f>VLOOKUP(C12,每日行情!A:E,5,FALSE)</f>
        <v>-7</v>
      </c>
      <c r="AA12" s="82">
        <f ca="1">IF(I12="",((TODAY()-A12)*G12)/365.24,((I12-A12)*G12)/365.24)</f>
        <v>25068.448143686343</v>
      </c>
      <c r="AB12" s="82" t="s">
        <v>3831</v>
      </c>
    </row>
    <row r="13" spans="1:28" outlineLevel="1">
      <c r="A13" s="95">
        <v>45723</v>
      </c>
      <c r="B13" s="11"/>
      <c r="C13" s="11">
        <v>6257</v>
      </c>
      <c r="D13" s="150" t="s">
        <v>1283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213</v>
      </c>
      <c r="Z13" s="38">
        <f>VLOOKUP(C13,每日行情!A:E,5,FALSE)</f>
        <v>1</v>
      </c>
      <c r="AA13" s="82">
        <f t="shared" ref="AA13" ca="1" si="23">IF(I13="",((TODAY()-A13)*G13)/365.24,((I13-A13)*G13)/365.24)</f>
        <v>894.75413426787861</v>
      </c>
      <c r="AB13" s="82" t="s">
        <v>3831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49.1</v>
      </c>
      <c r="Z14" s="38">
        <f>VLOOKUP(C14,每日行情!A:E,5,FALSE)</f>
        <v>-1.1000000000000001</v>
      </c>
      <c r="AA14" s="82">
        <f ca="1">IF(I14="",((TODAY()-A14)*G14)/365.24,((I14-A14)*G14)/365.24)</f>
        <v>673.52973387361737</v>
      </c>
      <c r="AB14" s="82" t="s">
        <v>3831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78.599999999999994</v>
      </c>
      <c r="Z15" s="38">
        <f>VLOOKUP(C15,每日行情!A:E,5,FALSE)</f>
        <v>0.4</v>
      </c>
      <c r="AA15" s="82">
        <f ca="1">IF(I15="",((TODAY()-A15)*G15)/365.24,((I15-A15)*G15)/365.24)</f>
        <v>4933.1946117621292</v>
      </c>
      <c r="AB15" s="82" t="s">
        <v>3831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384</v>
      </c>
      <c r="Z16" s="38">
        <f>VLOOKUP(C16,每日行情!A:E,5,FALSE)</f>
        <v>-2</v>
      </c>
      <c r="AA16" s="82">
        <f t="shared" ref="AA16" ca="1" si="30">IF(I16="",((TODAY()-A16)*G16)/365.24,((I16-A16)*G16)/365.24)</f>
        <v>0</v>
      </c>
      <c r="AB16" s="82" t="s">
        <v>3831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514</v>
      </c>
      <c r="Z17" s="38">
        <f>VLOOKUP(C17,每日行情!A:E,5,FALSE)</f>
        <v>-2</v>
      </c>
      <c r="AA17" s="82">
        <f ca="1">IF(I17="",((TODAY()-A17)*G17)/365.24,((I17-A17)*G17)/365.24)</f>
        <v>3767.3858284963312</v>
      </c>
      <c r="AB17" s="82" t="s">
        <v>3831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247.5</v>
      </c>
      <c r="Z18" s="38">
        <f>VLOOKUP(C18,每日行情!A:E,5,FALSE)</f>
        <v>-3.5</v>
      </c>
      <c r="AA18" s="82">
        <f t="shared" ref="AA18" ca="1" si="36">IF(I18="",((TODAY()-A18)*G18)/365.24,((I18-A18)*G18)/365.24)</f>
        <v>475.30390975796735</v>
      </c>
      <c r="AB18" s="82" t="s">
        <v>3831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752</v>
      </c>
      <c r="Z19" s="38">
        <f>VLOOKUP(C19,每日行情!A:E,5,FALSE)</f>
        <v>-23</v>
      </c>
      <c r="AA19" s="82">
        <f ca="1">IF(I19="",((TODAY()-A19)*G19)/365.24,((I19-A19)*G19)/365.24)</f>
        <v>0</v>
      </c>
      <c r="AB19" s="82" t="s">
        <v>3831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66.3</v>
      </c>
      <c r="Z20" s="38">
        <f>VLOOKUP(C20,每日行情!A:E,5,FALSE)</f>
        <v>1.3</v>
      </c>
      <c r="AA20" s="82">
        <f t="shared" ref="AA20:AA22" ca="1" si="44">IF(I20="",((TODAY()-A20)*G20)/365.24,((I20-A20)*G20)/365.24)</f>
        <v>0</v>
      </c>
      <c r="AB20" s="82" t="s">
        <v>3831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2095</v>
      </c>
      <c r="Z21" s="38">
        <f>VLOOKUP(C21,每日行情!A:E,5,FALSE)</f>
        <v>80</v>
      </c>
      <c r="AA21" s="82">
        <f t="shared" ca="1" si="44"/>
        <v>41693.133282225383</v>
      </c>
      <c r="AB21" s="82" t="s">
        <v>3831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81.7</v>
      </c>
      <c r="Z22" s="38">
        <f>VLOOKUP(C22,每日行情!A:E,5,FALSE)</f>
        <v>-0.9</v>
      </c>
      <c r="AA22" s="82">
        <f t="shared" ca="1" si="44"/>
        <v>1889.168765743073</v>
      </c>
      <c r="AB22" s="82" t="s">
        <v>3831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58.1</v>
      </c>
      <c r="Z23" s="38">
        <f>VLOOKUP(C23,每日行情!A:E,5,FALSE)</f>
        <v>-0.1</v>
      </c>
      <c r="AA23" s="82">
        <f ca="1">IF(I23="",((TODAY()-A23)*G23)/365.24,((I23-A23)*G23)/365.24)</f>
        <v>1690.9429416274231</v>
      </c>
      <c r="AB23" s="82" t="s">
        <v>3831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66.3</v>
      </c>
      <c r="Z24" s="38">
        <f>VLOOKUP(C24,每日行情!A:E,5,FALSE)</f>
        <v>1.3</v>
      </c>
      <c r="AA24" s="82">
        <f ca="1">IF(I24="",((TODAY()-A24)*G24)/365.24,((I24-A24)*G24)/365.24)</f>
        <v>849.30456686014668</v>
      </c>
      <c r="AB24" s="82" t="s">
        <v>3831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179</v>
      </c>
      <c r="Z25" s="38">
        <f>VLOOKUP(C25,每日行情!A:E,5,FALSE)</f>
        <v>-0.5</v>
      </c>
      <c r="AA25" s="82">
        <f t="shared" ref="AA25" ca="1" si="50">IF(I25="",((TODAY()-A25)*G25)/365.24,((I25-A25)*G25)/365.24)</f>
        <v>2045.2305333479355</v>
      </c>
      <c r="AB25" s="82" t="s">
        <v>3831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75.599999999999994</v>
      </c>
      <c r="Z26" s="38">
        <f>VLOOKUP(C26,每日行情!A:E,5,FALSE)</f>
        <v>-1</v>
      </c>
      <c r="AA26" s="82">
        <f ca="1">IF(I26="",((TODAY()-A26)*G26)/365.24,((I26-A26)*G26)/365.24)</f>
        <v>887.08794217500815</v>
      </c>
      <c r="AB26" s="82" t="s">
        <v>3831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40.9</v>
      </c>
      <c r="Z27" s="38">
        <f>VLOOKUP(C27,每日行情!A:E,5,FALSE)</f>
        <v>-1.4</v>
      </c>
      <c r="AA27" s="82">
        <f ca="1">IF(I27="",((TODAY()-A27)*G27)/365.24,((I27-A27)*G27)/365.24)</f>
        <v>2334.3554922790495</v>
      </c>
      <c r="AB27" s="82" t="s">
        <v>3831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297</v>
      </c>
      <c r="Z28" s="38">
        <f>VLOOKUP(C28,每日行情!A:E,5,FALSE)</f>
        <v>18.5</v>
      </c>
      <c r="AA28" s="82">
        <f ca="1">IF(I28="",((TODAY()-A28)*G28)/365.24,((I28-A28)*G28)/365.24)</f>
        <v>1432.4827510677912</v>
      </c>
      <c r="AB28" s="82" t="s">
        <v>3831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176.5</v>
      </c>
      <c r="Z29" s="38">
        <f>VLOOKUP(C29,每日行情!A:E,5,FALSE)</f>
        <v>3</v>
      </c>
      <c r="AA29" s="82">
        <f ca="1">IF(I29="",((TODAY()-A29)*G29)/365.24,((I29-A29)*G29)/365.24)</f>
        <v>2032.6360749096484</v>
      </c>
      <c r="AB29" s="82" t="s">
        <v>3831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403</v>
      </c>
      <c r="Z30" s="38">
        <f>VLOOKUP(C30,每日行情!A:E,5,FALSE)</f>
        <v>4</v>
      </c>
      <c r="AA30" s="82">
        <f ca="1">IF(I30="",((TODAY()-A30)*G30)/365.24,((I30-A30)*G30)/365.24)</f>
        <v>2080.823568064834</v>
      </c>
      <c r="AB30" s="82" t="s">
        <v>3831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40.049999999999997</v>
      </c>
      <c r="Z31" s="38">
        <f>VLOOKUP(C31,每日行情!A:E,5,FALSE)</f>
        <v>-1.55</v>
      </c>
      <c r="AA31" s="82">
        <f t="shared" ref="AA31:AA48" ca="1" si="56">IF(I31="",((TODAY()-A31)*G31)/365.24,((I31-A31)*G31)/365.24)</f>
        <v>1015.7704523053335</v>
      </c>
      <c r="AB31" s="82" t="s">
        <v>3831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73.599999999999994</v>
      </c>
      <c r="Z32" s="38">
        <f>VLOOKUP(C32,每日行情!A:E,5,FALSE)</f>
        <v>-1.6</v>
      </c>
      <c r="AA32" s="82">
        <f t="shared" ca="1" si="56"/>
        <v>1548.5708027598291</v>
      </c>
      <c r="AB32" s="82" t="s">
        <v>3831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127</v>
      </c>
      <c r="Z33" s="38">
        <f>VLOOKUP(C33,每日行情!A:E,5,FALSE)</f>
        <v>2</v>
      </c>
      <c r="AA33" s="82">
        <f t="shared" ca="1" si="56"/>
        <v>4099.222429087723</v>
      </c>
      <c r="AB33" s="82" t="s">
        <v>3831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68.400000000000006</v>
      </c>
      <c r="Z34" s="38">
        <f>VLOOKUP(C34,每日行情!A:E,5,FALSE)</f>
        <v>-0.9</v>
      </c>
      <c r="AA34" s="82">
        <f t="shared" ca="1" si="56"/>
        <v>2265.3597634432153</v>
      </c>
      <c r="AB34" s="82" t="s">
        <v>3831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4040</v>
      </c>
      <c r="Z35" s="38">
        <f>VLOOKUP(C35,每日行情!A:E,5,FALSE)</f>
        <v>-180</v>
      </c>
      <c r="AA35" s="82">
        <f t="shared" ca="1" si="56"/>
        <v>7720.9506078195154</v>
      </c>
      <c r="AB35" s="82" t="s">
        <v>3831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4040</v>
      </c>
      <c r="Z36" s="38">
        <f>VLOOKUP(C36,每日行情!A:E,5,FALSE)</f>
        <v>-180</v>
      </c>
      <c r="AA36" s="82">
        <f t="shared" ca="1" si="56"/>
        <v>3745.4824225167013</v>
      </c>
      <c r="AB36" s="82" t="s">
        <v>3831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4040</v>
      </c>
      <c r="Z37" s="38">
        <f>VLOOKUP(C37,每日行情!A:E,5,FALSE)</f>
        <v>-180</v>
      </c>
      <c r="AA37" s="82">
        <f t="shared" ca="1" si="56"/>
        <v>3391.7424159456796</v>
      </c>
      <c r="AB37" s="82" t="s">
        <v>3831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4040</v>
      </c>
      <c r="Z38" s="38">
        <f>VLOOKUP(C38,每日行情!A:E,5,FALSE)</f>
        <v>-180</v>
      </c>
      <c r="AA38" s="82">
        <f t="shared" ca="1" si="56"/>
        <v>1735.8449238856642</v>
      </c>
      <c r="AB38" s="82" t="s">
        <v>3831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109.9</v>
      </c>
      <c r="Z39" s="38">
        <f>VLOOKUP(C39,每日行情!A:E,5,FALSE)</f>
        <v>2</v>
      </c>
      <c r="AA39" s="82">
        <f t="shared" ca="1" si="56"/>
        <v>2777.0780856423171</v>
      </c>
      <c r="AB39" s="82" t="s">
        <v>3832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55.85</v>
      </c>
      <c r="Z40" s="38">
        <f>VLOOKUP(C40,每日行情!A:E,5,FALSE)</f>
        <v>0.45</v>
      </c>
      <c r="AA40" s="82">
        <f t="shared" ca="1" si="56"/>
        <v>4060.0700908991348</v>
      </c>
      <c r="AB40" s="82" t="s">
        <v>3832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55.85</v>
      </c>
      <c r="Z41" s="38">
        <f>VLOOKUP(C41,每日行情!A:E,5,FALSE)</f>
        <v>0.45</v>
      </c>
      <c r="AA41" s="82">
        <f t="shared" ca="1" si="56"/>
        <v>3248.0560727193078</v>
      </c>
      <c r="AB41" s="82" t="s">
        <v>3832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55.85</v>
      </c>
      <c r="Z42" s="38">
        <f>VLOOKUP(C42,每日行情!A:E,5,FALSE)</f>
        <v>0.45</v>
      </c>
      <c r="AA42" s="82">
        <f t="shared" ca="1" si="56"/>
        <v>2348.6474646807578</v>
      </c>
      <c r="AB42" s="82" t="s">
        <v>3832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55.85</v>
      </c>
      <c r="Z43" s="38">
        <f>VLOOKUP(C43,每日行情!A:E,5,FALSE)</f>
        <v>0.45</v>
      </c>
      <c r="AA43" s="82">
        <f t="shared" ca="1" si="56"/>
        <v>1600.5147300405213</v>
      </c>
      <c r="AB43" s="82" t="s">
        <v>3832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55.85</v>
      </c>
      <c r="Z44" s="38">
        <f>VLOOKUP(C44,每日行情!A:E,5,FALSE)</f>
        <v>0.45</v>
      </c>
      <c r="AA44" s="82">
        <f t="shared" ca="1" si="56"/>
        <v>730.66476837148173</v>
      </c>
      <c r="AB44" s="82" t="s">
        <v>3832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68.45</v>
      </c>
      <c r="Z45" s="38">
        <f>VLOOKUP(C45,每日行情!A:E,5,FALSE)</f>
        <v>0.3</v>
      </c>
      <c r="AA45" s="82">
        <f t="shared" ca="1" si="56"/>
        <v>4880.8728507282885</v>
      </c>
      <c r="AB45" s="82" t="s">
        <v>3832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68.45</v>
      </c>
      <c r="Z46" s="38">
        <f>VLOOKUP(C46,每日行情!A:E,5,FALSE)</f>
        <v>0.3</v>
      </c>
      <c r="AA46" s="82">
        <f t="shared" ca="1" si="56"/>
        <v>4120.7452633884568</v>
      </c>
      <c r="AB46" s="82" t="s">
        <v>3832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68.45</v>
      </c>
      <c r="Z47" s="38">
        <f>VLOOKUP(C47,每日行情!A:E,5,FALSE)</f>
        <v>0.3</v>
      </c>
      <c r="AA47" s="82">
        <f t="shared" ca="1" si="56"/>
        <v>3352.8310152228669</v>
      </c>
      <c r="AB47" s="82" t="s">
        <v>3832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68.45</v>
      </c>
      <c r="Z48" s="38">
        <f>VLOOKUP(C48,每日行情!A:E,5,FALSE)</f>
        <v>0.3</v>
      </c>
      <c r="AA48" s="82">
        <f t="shared" ca="1" si="56"/>
        <v>2484.0378928923446</v>
      </c>
      <c r="AB48" s="82" t="s">
        <v>3832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68.45</v>
      </c>
      <c r="Z49" s="38">
        <f>VLOOKUP(C49,每日行情!A:E,5,FALSE)</f>
        <v>0.3</v>
      </c>
      <c r="AA49" s="82">
        <f ca="1">IF(I49="",((TODAY()-A49)*G49)/365.24,((I49-A49)*G49)/365.24)</f>
        <v>1678.8413098236776</v>
      </c>
      <c r="AB49" s="82" t="s">
        <v>3832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68.45</v>
      </c>
      <c r="Z50" s="38">
        <f>VLOOKUP(C50,每日行情!A:E,5,FALSE)</f>
        <v>0.3</v>
      </c>
      <c r="AA50" s="82">
        <f ca="1">IF(I50="",((TODAY()-A50)*G50)/365.24,((I50-A50)*G50)/365.24)</f>
        <v>834.92224290877232</v>
      </c>
      <c r="AB50" s="82" t="s">
        <v>3832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752</v>
      </c>
      <c r="Z51" s="38">
        <f>VLOOKUP(C51,每日行情!A:E,5,FALSE)</f>
        <v>-23</v>
      </c>
      <c r="AA51" s="82">
        <f t="shared" ref="AA51" ca="1" si="66">IF(I51="",((TODAY()-A51)*G51)/365.24,((I51-A51)*G51)/365.24)</f>
        <v>51894.64461723798</v>
      </c>
      <c r="AB51" s="82" t="s">
        <v>3831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2095</v>
      </c>
      <c r="Z52" s="38">
        <f>VLOOKUP(C52,每日行情!A:E,5,FALSE)</f>
        <v>80</v>
      </c>
      <c r="AA52" s="82">
        <f ca="1">IF(I52="",((TODAY()-A52)*G52)/365.24,((I52-A52)*G52)/365.24)</f>
        <v>12119.428321103931</v>
      </c>
      <c r="AB52" s="82" t="s">
        <v>3831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2095</v>
      </c>
      <c r="Z53" s="38">
        <f>VLOOKUP(C53,每日行情!A:E,5,FALSE)</f>
        <v>80</v>
      </c>
      <c r="AA53" s="82">
        <f t="shared" ref="AA53:AA55" ca="1" si="73">IF(I53="",((TODAY()-A53)*G53)/365.24,((I53-A53)*G53)/365.24)</f>
        <v>2648.1217829372467</v>
      </c>
      <c r="AB53" s="82" t="s">
        <v>3831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55.85</v>
      </c>
      <c r="Z54" s="38">
        <f>VLOOKUP(C54,每日行情!A:E,5,FALSE)</f>
        <v>0.45</v>
      </c>
      <c r="AA54" s="82">
        <f t="shared" ca="1" si="73"/>
        <v>1751.3963421312014</v>
      </c>
      <c r="AB54" s="82" t="s">
        <v>3832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19.59</v>
      </c>
      <c r="Z55" s="38">
        <f>VLOOKUP(C55,每日行情!A:E,5,FALSE)</f>
        <v>-0.16</v>
      </c>
      <c r="AA55" s="82">
        <f t="shared" ca="1" si="73"/>
        <v>80.604534005037777</v>
      </c>
      <c r="AB55" s="82" t="s">
        <v>3832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19.59</v>
      </c>
      <c r="Z56" s="38">
        <f>VLOOKUP(C56,每日行情!A:E,5,FALSE)</f>
        <v>-0.16</v>
      </c>
      <c r="AA56" s="82">
        <f t="shared" ref="AA56:AA61" ca="1" si="76">IF(I56="",((TODAY()-A56)*G56)/365.24,((I56-A56)*G56)/365.24)</f>
        <v>80.659292519986849</v>
      </c>
      <c r="AB56" s="82" t="s">
        <v>3832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30.61</v>
      </c>
      <c r="Z57" s="38">
        <f>VLOOKUP(C57,每日行情!A:E,5,FALSE)</f>
        <v>0.05</v>
      </c>
      <c r="AA57" s="82">
        <f t="shared" ca="1" si="76"/>
        <v>122.44003942613077</v>
      </c>
      <c r="AB57" s="82" t="s">
        <v>3832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21.54</v>
      </c>
      <c r="Z58" s="38">
        <f>VLOOKUP(C58,每日行情!A:E,5,FALSE)</f>
        <v>0.12</v>
      </c>
      <c r="AA58" s="82">
        <f t="shared" ca="1" si="76"/>
        <v>98.784360968130542</v>
      </c>
      <c r="AB58" s="82" t="s">
        <v>3832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21.7</v>
      </c>
      <c r="Z59" s="38">
        <f>VLOOKUP(C59,每日行情!A:E,5,FALSE)</f>
        <v>0.2</v>
      </c>
      <c r="AA59" s="82">
        <f t="shared" ca="1" si="76"/>
        <v>89.80396451648231</v>
      </c>
      <c r="AB59" s="82" t="s">
        <v>3832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58.1</v>
      </c>
      <c r="Z60" s="38">
        <f>VLOOKUP(C60,每日行情!A:E,5,FALSE)</f>
        <v>-0.1</v>
      </c>
      <c r="AA60" s="82">
        <f t="shared" ca="1" si="76"/>
        <v>10537.372686452743</v>
      </c>
      <c r="AB60" s="82" t="s">
        <v>3831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93.6</v>
      </c>
      <c r="Z61" s="38">
        <f>VLOOKUP(C61,每日行情!A:E,5,FALSE)</f>
        <v>-1.8</v>
      </c>
      <c r="AA61" s="82">
        <f t="shared" ca="1" si="76"/>
        <v>1607.9837914795751</v>
      </c>
      <c r="AB61" s="82" t="s">
        <v>3831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21.7</v>
      </c>
      <c r="Z62" s="38">
        <f>VLOOKUP(C62,每日行情!A:E,5,FALSE)</f>
        <v>0.2</v>
      </c>
      <c r="AA62" s="82">
        <f ca="1">IF(I62="",((TODAY()-A62)*G62)/365.24,((I62-A62)*G62)/365.24)</f>
        <v>618.66170189464458</v>
      </c>
      <c r="AB62" s="82" t="s">
        <v>3832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30.61</v>
      </c>
      <c r="Z63" s="38">
        <f>VLOOKUP(C63,每日行情!A:E,5,FALSE)</f>
        <v>0.05</v>
      </c>
      <c r="AA63" s="82">
        <f ca="1">IF(I63="",((TODAY()-A63)*G63)/365.24,((I63-A63)*G63)/365.24)</f>
        <v>834.19121673420216</v>
      </c>
      <c r="AB63" s="82" t="s">
        <v>3832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34.39</v>
      </c>
      <c r="Z64" s="38">
        <f>VLOOKUP(C64,每日行情!A:E,5,FALSE)</f>
        <v>0.28000000000000003</v>
      </c>
      <c r="AA64" s="82">
        <f ca="1">IF(I64="",((TODAY()-A64)*G64)/365.24,((I64-A64)*G64)/365.24)</f>
        <v>926.51407293834188</v>
      </c>
      <c r="AB64" s="82" t="s">
        <v>3832</v>
      </c>
      <c r="AC64" s="194"/>
      <c r="AD64" s="181"/>
    </row>
    <row r="65" spans="1:30">
      <c r="A65" s="99">
        <v>46170</v>
      </c>
      <c r="B65" s="11"/>
      <c r="C65" s="491" t="s">
        <v>3852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37.840000000000003</v>
      </c>
      <c r="Z65" s="38">
        <f>VLOOKUP(C65,每日行情!A:E,5,FALSE)</f>
        <v>1.2</v>
      </c>
      <c r="AA65" s="82">
        <f ca="1">IF(I65="",((TODAY()-A65)*G65)/365.24,((I65-A65)*G65)/365.24)</f>
        <v>1787.4274449676925</v>
      </c>
      <c r="AB65" s="82" t="s">
        <v>3832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8072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3061.1073100000003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0.6145781069248073</v>
      </c>
      <c r="Y69" s="16">
        <f>VLOOKUP(C69,每日行情!A:D,4,FALSE)</f>
        <v>50.45</v>
      </c>
      <c r="Z69" s="38">
        <f>VLOOKUP(C69,每日行情!A:E,5,FALSE)</f>
        <v>0.25</v>
      </c>
      <c r="AA69" s="82">
        <f t="shared" ref="AA69:AA102" ca="1" si="101">IF(I69="",((TODAY()-A69)*G69)/365.24,((I69-A69)*G69)/365.24)</f>
        <v>8970.3033621728173</v>
      </c>
      <c r="AB69" s="82" t="s">
        <v>3832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7769.3</v>
      </c>
      <c r="P70" s="14">
        <f t="shared" si="97"/>
        <v>-1</v>
      </c>
      <c r="Q70" s="14">
        <f t="shared" si="98"/>
        <v>2754.7957858750005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0.55252724435694234</v>
      </c>
      <c r="Y70" s="16">
        <f>VLOOKUP(C70,每日行情!A:D,4,FALSE)</f>
        <v>50.45</v>
      </c>
      <c r="Z70" s="38">
        <f>VLOOKUP(C70,每日行情!A:E,5,FALSE)</f>
        <v>0.25</v>
      </c>
      <c r="AA70" s="82">
        <f t="shared" ca="1" si="101"/>
        <v>8596.8678129449127</v>
      </c>
      <c r="AB70" s="82" t="s">
        <v>3832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7819.75</v>
      </c>
      <c r="P71" s="14">
        <f t="shared" si="97"/>
        <v>-1</v>
      </c>
      <c r="Q71" s="14">
        <f t="shared" si="98"/>
        <v>2798.0477065625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0.56041829424213585</v>
      </c>
      <c r="Y71" s="16">
        <f>VLOOKUP(C71,每日行情!A:D,4,FALSE)</f>
        <v>50.45</v>
      </c>
      <c r="Z71" s="38">
        <f>VLOOKUP(C71,每日行情!A:E,5,FALSE)</f>
        <v>0.25</v>
      </c>
      <c r="AA71" s="82">
        <f t="shared" ca="1" si="101"/>
        <v>8185.3274559193951</v>
      </c>
      <c r="AB71" s="82" t="s">
        <v>3832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7920.6500000000005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2916.5515479375003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0.58627620107329592</v>
      </c>
      <c r="Y72" s="16">
        <f>VLOOKUP(C72,每日行情!A:D,4,FALSE)</f>
        <v>50.45</v>
      </c>
      <c r="Z72" s="38">
        <f>VLOOKUP(C72,每日行情!A:E,5,FALSE)</f>
        <v>0.25</v>
      </c>
      <c r="AA72" s="82">
        <f ca="1">IF(I72="",((TODAY()-A72)*G72)/365.24,((I72-A72)*G72)/365.24)</f>
        <v>7720.1045887635528</v>
      </c>
      <c r="AB72" s="82" t="s">
        <v>3832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8879.2000000000007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3864.3380410000009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0.77577069096385565</v>
      </c>
      <c r="Y73" s="16">
        <f>VLOOKUP(C73,每日行情!A:D,4,FALSE)</f>
        <v>50.45</v>
      </c>
      <c r="Z73" s="38">
        <f>VLOOKUP(C73,每日行情!A:E,5,FALSE)</f>
        <v>0.25</v>
      </c>
      <c r="AA73" s="82">
        <f ca="1">IF(I73="",((TODAY()-A73)*G73)/365.24,((I73-A73)*G73)/365.24)</f>
        <v>7349.1950498302485</v>
      </c>
      <c r="AB73" s="82" t="s">
        <v>3832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9736.85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4711.6206926875002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0.9445800466588129</v>
      </c>
      <c r="Y74" s="16">
        <f>VLOOKUP(C74,每日行情!A:D,4,FALSE)</f>
        <v>50.45</v>
      </c>
      <c r="Z74" s="38">
        <f>VLOOKUP(C74,每日行情!A:E,5,FALSE)</f>
        <v>0.25</v>
      </c>
      <c r="AA74" s="82">
        <f t="shared" ca="1" si="101"/>
        <v>6949.9041725988391</v>
      </c>
      <c r="AB74" s="82" t="s">
        <v>3832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8626.9500000000007</v>
      </c>
      <c r="P75" s="14">
        <f t="shared" si="102"/>
        <v>-1</v>
      </c>
      <c r="Q75" s="14">
        <f t="shared" si="103"/>
        <v>3614.0784375625008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0.72566347410373588</v>
      </c>
      <c r="Y75" s="16">
        <f>VLOOKUP(C75,每日行情!A:D,4,FALSE)</f>
        <v>50.45</v>
      </c>
      <c r="Z75" s="38">
        <f>VLOOKUP(C75,每日行情!A:E,5,FALSE)</f>
        <v>0.25</v>
      </c>
      <c r="AA75" s="82">
        <f t="shared" ca="1" si="101"/>
        <v>6529.7913700580439</v>
      </c>
      <c r="AB75" s="82" t="s">
        <v>3832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8677.4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3655.3303582499993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0.73262437013833182</v>
      </c>
      <c r="Y76" s="16">
        <f>VLOOKUP(C76,每日行情!A:D,4,FALSE)</f>
        <v>50.45</v>
      </c>
      <c r="Z76" s="38">
        <f>VLOOKUP(C76,每日行情!A:E,5,FALSE)</f>
        <v>0.25</v>
      </c>
      <c r="AA76" s="82">
        <f t="shared" ca="1" si="101"/>
        <v>6118.2345854780415</v>
      </c>
      <c r="AB76" s="82" t="s">
        <v>3832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8072</v>
      </c>
      <c r="P77" s="14">
        <f t="shared" si="104"/>
        <v>-1</v>
      </c>
      <c r="Q77" s="14">
        <f t="shared" si="103"/>
        <v>3058.3073100000001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0.6136706764351666</v>
      </c>
      <c r="Y77" s="16">
        <f>VLOOKUP(C77,每日行情!A:D,4,FALSE)</f>
        <v>50.45</v>
      </c>
      <c r="Z77" s="38">
        <f>VLOOKUP(C77,每日行情!A:E,5,FALSE)</f>
        <v>0.25</v>
      </c>
      <c r="AA77" s="82">
        <f t="shared" ca="1" si="101"/>
        <v>5701.6646588544518</v>
      </c>
      <c r="AB77" s="82" t="s">
        <v>3832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7567.5</v>
      </c>
      <c r="P78" s="14">
        <f t="shared" si="104"/>
        <v>-1</v>
      </c>
      <c r="Q78" s="14">
        <f t="shared" si="103"/>
        <v>2565.7881031249999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0.51584636024235719</v>
      </c>
      <c r="Y78" s="16">
        <f>VLOOKUP(C78,每日行情!A:D,4,FALSE)</f>
        <v>50.45</v>
      </c>
      <c r="Z78" s="38">
        <f>VLOOKUP(C78,每日行情!A:E,5,FALSE)</f>
        <v>0.25</v>
      </c>
      <c r="AA78" s="82">
        <f t="shared" ca="1" si="101"/>
        <v>5240.9922242908769</v>
      </c>
      <c r="AB78" s="82" t="s">
        <v>3832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7264.8</v>
      </c>
      <c r="P79" s="14">
        <f t="shared" si="104"/>
        <v>-1</v>
      </c>
      <c r="Q79" s="14">
        <f t="shared" si="103"/>
        <v>2248.2765789999999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0.45053660364875697</v>
      </c>
      <c r="Y79" s="16">
        <f>VLOOKUP(C79,每日行情!A:D,4,FALSE)</f>
        <v>50.45</v>
      </c>
      <c r="Z79" s="38">
        <f>VLOOKUP(C79,每日行情!A:E,5,FALSE)</f>
        <v>0.25</v>
      </c>
      <c r="AA79" s="82">
        <f t="shared" ca="1" si="101"/>
        <v>4861.8114116745155</v>
      </c>
      <c r="AB79" s="82" t="s">
        <v>3832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6709.85</v>
      </c>
      <c r="P80" s="14">
        <f t="shared" si="104"/>
        <v>-1</v>
      </c>
      <c r="Q80" s="14">
        <f t="shared" si="103"/>
        <v>1705.5054514375001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0.34240768409752914</v>
      </c>
      <c r="Y80" s="16">
        <f>VLOOKUP(C80,每日行情!A:D,4,FALSE)</f>
        <v>50.45</v>
      </c>
      <c r="Z80" s="38">
        <f>VLOOKUP(C80,每日行情!A:E,5,FALSE)</f>
        <v>0.25</v>
      </c>
      <c r="AA80" s="82">
        <f t="shared" ca="1" si="101"/>
        <v>4443.1825648888398</v>
      </c>
      <c r="AB80" s="82" t="s">
        <v>3832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6608.9500000000007</v>
      </c>
      <c r="P81" s="14">
        <f t="shared" si="104"/>
        <v>-1</v>
      </c>
      <c r="Q81" s="14">
        <f t="shared" si="103"/>
        <v>1600.0016100625007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0.32089135261137886</v>
      </c>
      <c r="Y81" s="16">
        <f>VLOOKUP(C81,每日行情!A:D,4,FALSE)</f>
        <v>50.45</v>
      </c>
      <c r="Z81" s="38">
        <f>VLOOKUP(C81,每日行情!A:E,5,FALSE)</f>
        <v>0.25</v>
      </c>
      <c r="AA81" s="82">
        <f t="shared" ca="1" si="101"/>
        <v>4011.0666958712077</v>
      </c>
      <c r="AB81" s="82" t="s">
        <v>3832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6558.5</v>
      </c>
      <c r="P82" s="14">
        <f t="shared" si="104"/>
        <v>-1</v>
      </c>
      <c r="Q82" s="14">
        <f t="shared" si="103"/>
        <v>1551.7496893749999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0.31133300328749247</v>
      </c>
      <c r="Y82" s="16">
        <f>VLOOKUP(C82,每日行情!A:D,4,FALSE)</f>
        <v>50.45</v>
      </c>
      <c r="Z82" s="38">
        <f>VLOOKUP(C82,每日行情!A:E,5,FALSE)</f>
        <v>0.25</v>
      </c>
      <c r="AA82" s="82">
        <f t="shared" ca="1" si="101"/>
        <v>3613.9661592377615</v>
      </c>
      <c r="AB82" s="82" t="s">
        <v>3832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6154.9000000000005</v>
      </c>
      <c r="P83" s="14">
        <f t="shared" si="104"/>
        <v>-1</v>
      </c>
      <c r="Q83" s="14">
        <f t="shared" si="103"/>
        <v>1146.7343238750007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0.22988248873896483</v>
      </c>
      <c r="Y83" s="16">
        <f>VLOOKUP(C83,每日行情!A:D,4,FALSE)</f>
        <v>50.45</v>
      </c>
      <c r="Z83" s="38">
        <f>VLOOKUP(C83,每日行情!A:E,5,FALSE)</f>
        <v>0.25</v>
      </c>
      <c r="AA83" s="82">
        <f t="shared" ref="AA83:AA84" ca="1" si="105">IF(I83="",((TODAY()-A83)*G83)/365.24,((I83-A83)*G83)/365.24)</f>
        <v>3193.1223305223962</v>
      </c>
      <c r="AB83" s="82" t="s">
        <v>3832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6003.55</v>
      </c>
      <c r="P84" s="14">
        <f t="shared" si="104"/>
        <v>-1</v>
      </c>
      <c r="Q84" s="14">
        <f t="shared" si="103"/>
        <v>1012.9785618125001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0.20374039899587276</v>
      </c>
      <c r="Y84" s="16">
        <f>VLOOKUP(C84,每日行情!A:D,4,FALSE)</f>
        <v>50.45</v>
      </c>
      <c r="Z84" s="38">
        <f>VLOOKUP(C84,每日行情!A:E,5,FALSE)</f>
        <v>0.25</v>
      </c>
      <c r="AA84" s="82">
        <f t="shared" ca="1" si="105"/>
        <v>2665.4583287701239</v>
      </c>
      <c r="AB84" s="82" t="s">
        <v>3832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6306.25</v>
      </c>
      <c r="P85" s="14">
        <f t="shared" si="104"/>
        <v>-1</v>
      </c>
      <c r="Q85" s="14">
        <f t="shared" si="103"/>
        <v>1281.4900859375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0.25609801718750003</v>
      </c>
      <c r="Y85" s="16">
        <f>VLOOKUP(C85,每日行情!A:D,4,FALSE)</f>
        <v>50.45</v>
      </c>
      <c r="Z85" s="38">
        <f>VLOOKUP(C85,每日行情!A:E,5,FALSE)</f>
        <v>0.25</v>
      </c>
      <c r="AA85" s="82">
        <f t="shared" ca="1" si="101"/>
        <v>2395.6850290220127</v>
      </c>
      <c r="AB85" s="82" t="s">
        <v>3832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5095.4500000000007</v>
      </c>
      <c r="P86" s="14">
        <f t="shared" si="104"/>
        <v>-1</v>
      </c>
      <c r="Q86" s="14">
        <f t="shared" si="103"/>
        <v>107.44398943750073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2.1425923799818988E-2</v>
      </c>
      <c r="Y86" s="16">
        <f>VLOOKUP(C86,每日行情!A:D,4,FALSE)</f>
        <v>50.45</v>
      </c>
      <c r="Z86" s="38">
        <f>VLOOKUP(C86,每日行情!A:E,5,FALSE)</f>
        <v>0.25</v>
      </c>
      <c r="AA86" s="82">
        <f t="shared" ca="1" si="101"/>
        <v>1523.4256926952141</v>
      </c>
      <c r="AB86" s="82" t="s">
        <v>3832</v>
      </c>
    </row>
    <row r="87" spans="1:30">
      <c r="A87" s="99">
        <v>46090</v>
      </c>
      <c r="B87" s="11"/>
      <c r="C87" s="459" t="s">
        <v>3776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15768</v>
      </c>
      <c r="P87" s="14">
        <f t="shared" si="104"/>
        <v>-1</v>
      </c>
      <c r="Q87" s="14">
        <f t="shared" si="103"/>
        <v>5965.0908899999995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0.61226679909660198</v>
      </c>
      <c r="Y87" s="16">
        <f>VLOOKUP(C87,每日行情!A:D,4,FALSE)</f>
        <v>18</v>
      </c>
      <c r="Z87" s="38">
        <f>VLOOKUP(C87,每日行情!A:E,5,FALSE)</f>
        <v>0.27</v>
      </c>
      <c r="AA87" s="82">
        <f t="shared" ca="1" si="101"/>
        <v>4853.9645164823132</v>
      </c>
      <c r="AB87" s="82" t="s">
        <v>3832</v>
      </c>
    </row>
    <row r="88" spans="1:30">
      <c r="A88" s="99">
        <v>46120</v>
      </c>
      <c r="B88" s="11"/>
      <c r="C88" s="459" t="s">
        <v>3776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13320</v>
      </c>
      <c r="P88" s="14">
        <f t="shared" si="104"/>
        <v>-1</v>
      </c>
      <c r="Q88" s="14">
        <f t="shared" si="103"/>
        <v>3409.70235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0.34578031547981336</v>
      </c>
      <c r="Y88" s="16">
        <f>VLOOKUP(C88,每日行情!A:D,4,FALSE)</f>
        <v>18</v>
      </c>
      <c r="Z88" s="38">
        <f>VLOOKUP(C88,每日行情!A:E,5,FALSE)</f>
        <v>0.27</v>
      </c>
      <c r="AA88" s="82">
        <f t="shared" ref="AA88" ca="1" si="106">IF(I88="",((TODAY()-A88)*G88)/365.24,((I88-A88)*G88)/365.24)</f>
        <v>4102.5517467966265</v>
      </c>
      <c r="AB88" s="82" t="s">
        <v>3832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6306.25</v>
      </c>
      <c r="P89" s="14">
        <f t="shared" si="104"/>
        <v>-1</v>
      </c>
      <c r="Q89" s="14">
        <f t="shared" si="103"/>
        <v>1281.4900859375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0.25609801718750003</v>
      </c>
      <c r="Y89" s="16">
        <f>VLOOKUP(C89,每日行情!A:D,4,FALSE)</f>
        <v>50.45</v>
      </c>
      <c r="Z89" s="38">
        <f>VLOOKUP(C89,每日行情!A:E,5,FALSE)</f>
        <v>0.25</v>
      </c>
      <c r="AA89" s="82">
        <f t="shared" ca="1" si="101"/>
        <v>2395.6850290220127</v>
      </c>
      <c r="AB89" s="82" t="s">
        <v>3832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246000</v>
      </c>
      <c r="P90" s="14">
        <f t="shared" si="104"/>
        <v>-175</v>
      </c>
      <c r="Q90" s="14">
        <f t="shared" si="103"/>
        <v>40034.142500000002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0.19443484146341464</v>
      </c>
      <c r="Y90" s="16">
        <f>VLOOKUP(C90,每日行情!A:D,4,FALSE)</f>
        <v>2460</v>
      </c>
      <c r="Z90" s="38">
        <f>VLOOKUP(C90,每日行情!A:E,5,FALSE)</f>
        <v>50</v>
      </c>
      <c r="AA90" s="82">
        <f t="shared" ca="1" si="101"/>
        <v>78578.468951922026</v>
      </c>
      <c r="AB90" s="82" t="s">
        <v>3831</v>
      </c>
    </row>
    <row r="91" spans="1:30">
      <c r="A91" s="99">
        <v>46146</v>
      </c>
      <c r="B91" s="11"/>
      <c r="C91" s="492" t="s">
        <v>3858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60240</v>
      </c>
      <c r="P91" s="14">
        <f t="shared" si="104"/>
        <v>-50</v>
      </c>
      <c r="Q91" s="14">
        <f t="shared" si="103"/>
        <v>1203.4827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1.9617052721088435E-2</v>
      </c>
      <c r="Y91" s="16">
        <f>VLOOKUP(C91,每日行情!A:D,4,FALSE)</f>
        <v>30.12</v>
      </c>
      <c r="Z91" s="38">
        <f>VLOOKUP(C91,每日行情!A:E,5,FALSE)</f>
        <v>0.35</v>
      </c>
      <c r="AA91" s="82">
        <f t="shared" ref="AA91" ca="1" si="107">IF(I91="",((TODAY()-A91)*G91)/365.24,((I91-A91)*G91)/365.24)</f>
        <v>20284.744277735186</v>
      </c>
      <c r="AB91" s="82" t="s">
        <v>3832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133500</v>
      </c>
      <c r="P92" s="14">
        <f t="shared" si="104"/>
        <v>-88</v>
      </c>
      <c r="Q92" s="14">
        <f t="shared" si="103"/>
        <v>29475.845625000002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0.28394053743961356</v>
      </c>
      <c r="Y92" s="16">
        <f>VLOOKUP(C92,每日行情!A:D,4,FALSE)</f>
        <v>133.5</v>
      </c>
      <c r="Z92" s="38">
        <f>VLOOKUP(C92,每日行情!A:E,5,FALSE)</f>
        <v>-4.5</v>
      </c>
      <c r="AA92" s="82">
        <f t="shared" ca="1" si="101"/>
        <v>35138.539042821161</v>
      </c>
      <c r="AB92" s="82" t="s">
        <v>3831</v>
      </c>
      <c r="AC92" s="194"/>
      <c r="AD92" s="181"/>
    </row>
    <row r="93" spans="1:30">
      <c r="A93" s="99">
        <v>46150</v>
      </c>
      <c r="B93" s="11"/>
      <c r="C93" s="459" t="s">
        <v>3776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10134</v>
      </c>
      <c r="P93" s="14">
        <f t="shared" si="104"/>
        <v>-1</v>
      </c>
      <c r="Q93" s="14">
        <f t="shared" si="103"/>
        <v>236.21138250000001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2.3859949533373909E-2</v>
      </c>
      <c r="Y93" s="16">
        <f>VLOOKUP(C93,每日行情!A:D,4,FALSE)</f>
        <v>18</v>
      </c>
      <c r="Z93" s="38">
        <f>VLOOKUP(C93,每日行情!A:E,5,FALSE)</f>
        <v>0.27</v>
      </c>
      <c r="AA93" s="82">
        <f t="shared" ca="1" si="101"/>
        <v>3292.837586244661</v>
      </c>
      <c r="AB93" s="82" t="s">
        <v>3832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111500</v>
      </c>
      <c r="P94" s="14">
        <f t="shared" si="104"/>
        <v>-126</v>
      </c>
      <c r="Q94" s="14">
        <f t="shared" si="103"/>
        <v>-36937.776875000003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-0.25043092483108109</v>
      </c>
      <c r="Y94" s="16">
        <f>VLOOKUP(C94,每日行情!A:D,4,FALSE)</f>
        <v>111.5</v>
      </c>
      <c r="Z94" s="38">
        <f>VLOOKUP(C94,每日行情!A:E,5,FALSE)</f>
        <v>6</v>
      </c>
      <c r="AA94" s="82">
        <f t="shared" ca="1" si="101"/>
        <v>49435.987296024534</v>
      </c>
      <c r="AB94" s="82" t="s">
        <v>3831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71700</v>
      </c>
      <c r="P95" s="14">
        <f t="shared" si="104"/>
        <v>-76</v>
      </c>
      <c r="Q95" s="14">
        <f t="shared" si="103"/>
        <v>-18481.512124999997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-0.20642393909899887</v>
      </c>
      <c r="Y95" s="16">
        <f>VLOOKUP(C95,每日行情!A:D,4,FALSE)</f>
        <v>358.5</v>
      </c>
      <c r="Z95" s="38">
        <f>VLOOKUP(C95,每日行情!A:E,5,FALSE)</f>
        <v>6</v>
      </c>
      <c r="AA95" s="82">
        <f t="shared" ca="1" si="101"/>
        <v>30029.022012923007</v>
      </c>
      <c r="AB95" s="82" t="s">
        <v>3831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24600</v>
      </c>
      <c r="P96" s="14">
        <f t="shared" si="104"/>
        <v>-19</v>
      </c>
      <c r="Q96" s="14">
        <f t="shared" si="103"/>
        <v>1853.41425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8.0989591611479034E-2</v>
      </c>
      <c r="Y96" s="16">
        <f>VLOOKUP(C96,每日行情!A:D,4,FALSE)</f>
        <v>2460</v>
      </c>
      <c r="Z96" s="38">
        <f>VLOOKUP(C96,每日行情!A:E,5,FALSE)</f>
        <v>50</v>
      </c>
      <c r="AA96" s="82">
        <f t="shared" ca="1" si="101"/>
        <v>7379.6681633994085</v>
      </c>
      <c r="AB96" s="82" t="s">
        <v>3831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111500</v>
      </c>
      <c r="P97" s="14">
        <f t="shared" si="104"/>
        <v>-140</v>
      </c>
      <c r="Q97" s="14">
        <f t="shared" si="103"/>
        <v>-52937.776875000003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-0.32364498094512195</v>
      </c>
      <c r="Y97" s="16">
        <f>VLOOKUP(C97,每日行情!A:D,4,FALSE)</f>
        <v>111.5</v>
      </c>
      <c r="Z97" s="38">
        <f>VLOOKUP(C97,每日行情!A:E,5,FALSE)</f>
        <v>6</v>
      </c>
      <c r="AA97" s="82">
        <f t="shared" ref="AA97:AA100" ca="1" si="109">IF(I97="",((TODAY()-A97)*G97)/365.24,((I97-A97)*G97)/365.24)</f>
        <v>53433.358887306975</v>
      </c>
      <c r="AB97" s="82" t="s">
        <v>3831</v>
      </c>
      <c r="AC97" s="194"/>
      <c r="AD97" s="181"/>
    </row>
    <row r="98" spans="1:30">
      <c r="A98" s="99">
        <v>46155</v>
      </c>
      <c r="B98" s="11"/>
      <c r="C98" s="491" t="s">
        <v>3852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75680</v>
      </c>
      <c r="P98" s="14">
        <f t="shared" si="104"/>
        <v>-54</v>
      </c>
      <c r="Q98" s="14">
        <f t="shared" si="103"/>
        <v>11622.8614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0.18144387390213298</v>
      </c>
      <c r="Y98" s="16">
        <f>VLOOKUP(C98,每日行情!A:D,4,FALSE)</f>
        <v>37.840000000000003</v>
      </c>
      <c r="Z98" s="38">
        <f>VLOOKUP(C98,每日行情!A:E,5,FALSE)</f>
        <v>1.2</v>
      </c>
      <c r="AA98" s="82">
        <f t="shared" ca="1" si="109"/>
        <v>20424.707041945021</v>
      </c>
      <c r="AB98" s="82" t="s">
        <v>3832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35850</v>
      </c>
      <c r="P99" s="14">
        <f t="shared" si="104"/>
        <v>-35</v>
      </c>
      <c r="Q99" s="14">
        <f t="shared" si="103"/>
        <v>-5390.7560625000006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-0.13201352950121656</v>
      </c>
      <c r="Y99" s="16">
        <f>VLOOKUP(C99,每日行情!A:D,4,FALSE)</f>
        <v>358.5</v>
      </c>
      <c r="Z99" s="38">
        <f>VLOOKUP(C99,每日行情!A:E,5,FALSE)</f>
        <v>6</v>
      </c>
      <c r="AA99" s="82">
        <f t="shared" ca="1" si="109"/>
        <v>12940.80604534005</v>
      </c>
      <c r="AB99" s="82" t="s">
        <v>3831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60700</v>
      </c>
      <c r="P100" s="14">
        <f t="shared" si="104"/>
        <v>-20</v>
      </c>
      <c r="Q100" s="14">
        <f t="shared" si="103"/>
        <v>-9538.3233749999999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-0.13654747678571427</v>
      </c>
      <c r="Y100" s="16">
        <f>VLOOKUP(C100,每日行情!A:D,4,FALSE)</f>
        <v>60.7</v>
      </c>
      <c r="Z100" s="38">
        <f>VLOOKUP(C100,每日行情!A:E,5,FALSE)</f>
        <v>0</v>
      </c>
      <c r="AA100" s="82">
        <f t="shared" ca="1" si="109"/>
        <v>21465.337860037234</v>
      </c>
      <c r="AB100" s="82" t="s">
        <v>3831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3755.4</v>
      </c>
      <c r="P101" s="14">
        <f t="shared" si="104"/>
        <v>-1</v>
      </c>
      <c r="Q101" s="14">
        <f t="shared" si="103"/>
        <v>-1242.34463925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-0.24951728662452338</v>
      </c>
      <c r="Y101" s="16">
        <f>VLOOKUP(C101,每日行情!A:D,4,FALSE)</f>
        <v>56.9</v>
      </c>
      <c r="Z101" s="38">
        <f>VLOOKUP(C101,每日行情!A:E,5,FALSE)</f>
        <v>-0.15</v>
      </c>
      <c r="AA101" s="82">
        <f t="shared" ca="1" si="101"/>
        <v>1528.0254079509364</v>
      </c>
      <c r="AB101" s="82" t="s">
        <v>3831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60700</v>
      </c>
      <c r="P102" s="14">
        <f t="shared" si="104"/>
        <v>-60</v>
      </c>
      <c r="Q102" s="14">
        <f t="shared" si="103"/>
        <v>-10138.323375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-0.14445217245042494</v>
      </c>
      <c r="Y102" s="16">
        <f>VLOOKUP(C102,每日行情!A:D,4,FALSE)</f>
        <v>60.7</v>
      </c>
      <c r="Z102" s="38">
        <f>VLOOKUP(C102,每日行情!A:E,5,FALSE)</f>
        <v>1.6</v>
      </c>
      <c r="AA102" s="82">
        <f t="shared" ca="1" si="101"/>
        <v>19716.350892563794</v>
      </c>
      <c r="AB102" s="82" t="s">
        <v>3831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36800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-16644.486000000001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-0.31312356472795499</v>
      </c>
      <c r="Y103" s="16">
        <f>VLOOKUP(C103,每日行情!A:D,4,FALSE)</f>
        <v>36.799999999999997</v>
      </c>
      <c r="Z103" s="38">
        <f>VLOOKUP(C103,每日行情!A:E,5,FALSE)</f>
        <v>-0.1</v>
      </c>
      <c r="AA103" s="82">
        <f ca="1">IF(I103="",((TODAY()-A103)*G103)/365.24,((I103-A103)*G103)/365.24)</f>
        <v>14301.281349249808</v>
      </c>
      <c r="AB103" s="82" t="s">
        <v>3831</v>
      </c>
      <c r="AC103" s="194"/>
      <c r="AD103" s="181"/>
    </row>
    <row r="104" spans="1:30">
      <c r="A104" s="99">
        <v>46178</v>
      </c>
      <c r="B104" s="11"/>
      <c r="C104" s="491" t="s">
        <v>3852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37840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321.4307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7.7717607706716619E-3</v>
      </c>
      <c r="Y104" s="16">
        <f>VLOOKUP(C104,每日行情!A:D,4,FALSE)</f>
        <v>37.840000000000003</v>
      </c>
      <c r="Z104" s="38">
        <f>VLOOKUP(C104,每日行情!A:E,5,FALSE)</f>
        <v>1.2</v>
      </c>
      <c r="AA104" s="82">
        <f t="shared" ref="AA104" ca="1" si="120">IF(I104="",((TODAY()-A104)*G104)/365.24,((I104-A104)*G104)/365.24)</f>
        <v>9617.7308071405096</v>
      </c>
      <c r="AB104" s="82" t="s">
        <v>3832</v>
      </c>
      <c r="AC104" s="194"/>
      <c r="AD104" s="181"/>
    </row>
    <row r="105" spans="1:30">
      <c r="A105" s="99">
        <v>46181</v>
      </c>
      <c r="B105" s="11"/>
      <c r="C105" s="491" t="s">
        <v>3787</v>
      </c>
      <c r="D105" s="150" t="s">
        <v>3788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8468.6507501916549</v>
      </c>
      <c r="AB105" s="82" t="s">
        <v>3831</v>
      </c>
      <c r="AC105" s="194"/>
      <c r="AD105" s="181"/>
    </row>
    <row r="106" spans="1:30">
      <c r="A106" s="99">
        <v>46181</v>
      </c>
      <c r="B106" s="11"/>
      <c r="C106" s="491" t="s">
        <v>3713</v>
      </c>
      <c r="D106" s="150" t="s">
        <v>3714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2452.6448362720403</v>
      </c>
      <c r="AB106" s="82" t="s">
        <v>3832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3620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718.96</v>
      </c>
      <c r="Z108" s="38">
        <f>VLOOKUP(C108,美股行情!A:G,7,FALSE)</f>
        <v>1.29</v>
      </c>
      <c r="AA108" s="82">
        <f ca="1">IF(I108="",((TODAY()-A108)*G108)/365.24,((I108-A108)*G108)/365.24)</f>
        <v>138.81283539590407</v>
      </c>
      <c r="AB108" s="478" t="s">
        <v>3833</v>
      </c>
    </row>
    <row r="109" spans="1:30" hidden="1" outlineLevel="1">
      <c r="A109" s="159">
        <v>45923</v>
      </c>
      <c r="B109" s="11" t="s">
        <v>19</v>
      </c>
      <c r="C109" s="448" t="s">
        <v>3621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354.08</v>
      </c>
      <c r="Z109" s="38">
        <f>VLOOKUP(C109,美股行情!A:G,7,FALSE)</f>
        <v>-22.29</v>
      </c>
      <c r="AA109" s="82">
        <f t="shared" ref="AA109:AA123" ca="1" si="129">IF(I109="",((TODAY()-A109)*G109)/365.24,((I109-A109)*G109)/365.24)</f>
        <v>64.888840214653371</v>
      </c>
      <c r="AB109" s="478" t="s">
        <v>3833</v>
      </c>
    </row>
    <row r="110" spans="1:30" hidden="1" outlineLevel="1">
      <c r="A110" s="159">
        <v>45953</v>
      </c>
      <c r="B110" s="11" t="s">
        <v>19</v>
      </c>
      <c r="C110" s="448" t="s">
        <v>3620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718.96</v>
      </c>
      <c r="Z110" s="38">
        <f>VLOOKUP(C110,美股行情!A:G,7,FALSE)</f>
        <v>1.29</v>
      </c>
      <c r="AA110" s="82">
        <f t="shared" ca="1" si="129"/>
        <v>114.17150366882049</v>
      </c>
      <c r="AB110" s="478" t="s">
        <v>3833</v>
      </c>
    </row>
    <row r="111" spans="1:30" hidden="1" outlineLevel="1">
      <c r="A111" s="159">
        <v>45953</v>
      </c>
      <c r="B111" s="11" t="s">
        <v>19</v>
      </c>
      <c r="C111" s="448" t="s">
        <v>3621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354.08</v>
      </c>
      <c r="Z111" s="38">
        <f>VLOOKUP(C111,美股行情!A:G,7,FALSE)</f>
        <v>-22.29</v>
      </c>
      <c r="AA111" s="82">
        <f t="shared" ca="1" si="129"/>
        <v>40.161647136129673</v>
      </c>
      <c r="AB111" s="478" t="s">
        <v>3833</v>
      </c>
    </row>
    <row r="112" spans="1:30" hidden="1" outlineLevel="1">
      <c r="A112" s="159">
        <v>45985</v>
      </c>
      <c r="B112" s="11" t="s">
        <v>19</v>
      </c>
      <c r="C112" s="448" t="s">
        <v>3620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718.96</v>
      </c>
      <c r="Z112" s="38">
        <f>VLOOKUP(C112,美股行情!A:G,7,FALSE)</f>
        <v>1.29</v>
      </c>
      <c r="AA112" s="82">
        <f t="shared" ca="1" si="129"/>
        <v>87.887416493264695</v>
      </c>
      <c r="AB112" s="478" t="s">
        <v>3833</v>
      </c>
    </row>
    <row r="113" spans="1:28" hidden="1" outlineLevel="1">
      <c r="A113" s="159">
        <v>45985</v>
      </c>
      <c r="B113" s="11" t="s">
        <v>19</v>
      </c>
      <c r="C113" s="448" t="s">
        <v>3621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354.08</v>
      </c>
      <c r="Z113" s="38">
        <f>VLOOKUP(C113,美股行情!A:G,7,FALSE)</f>
        <v>-22.29</v>
      </c>
      <c r="AA113" s="82">
        <f t="shared" ca="1" si="129"/>
        <v>13.963421312014018</v>
      </c>
      <c r="AB113" s="478" t="s">
        <v>3833</v>
      </c>
    </row>
    <row r="114" spans="1:28" hidden="1" outlineLevel="1">
      <c r="A114" s="159">
        <v>46015</v>
      </c>
      <c r="B114" s="11" t="s">
        <v>19</v>
      </c>
      <c r="C114" s="448" t="s">
        <v>3620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718.96</v>
      </c>
      <c r="Z114" s="38">
        <f>VLOOKUP(C114,美股行情!A:G,7,FALSE)</f>
        <v>1.29</v>
      </c>
      <c r="AA114" s="82">
        <f t="shared" ca="1" si="129"/>
        <v>63.246084766181141</v>
      </c>
      <c r="AB114" s="478" t="s">
        <v>3833</v>
      </c>
    </row>
    <row r="115" spans="1:28" hidden="1" outlineLevel="1">
      <c r="A115" s="159">
        <v>46015</v>
      </c>
      <c r="B115" s="11" t="s">
        <v>19</v>
      </c>
      <c r="C115" s="448" t="s">
        <v>3621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354.08</v>
      </c>
      <c r="Z115" s="38">
        <f>VLOOKUP(C115,美股行情!A:G,7,FALSE)</f>
        <v>-22.29</v>
      </c>
      <c r="AA115" s="82">
        <f t="shared" ca="1" si="129"/>
        <v>63.246084766181141</v>
      </c>
      <c r="AB115" s="478" t="s">
        <v>3833</v>
      </c>
    </row>
    <row r="116" spans="1:28" hidden="1" outlineLevel="1">
      <c r="A116" s="159">
        <v>46048</v>
      </c>
      <c r="B116" s="11" t="s">
        <v>19</v>
      </c>
      <c r="C116" s="448" t="s">
        <v>3620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718.96</v>
      </c>
      <c r="Z116" s="38">
        <f>VLOOKUP(C116,美股行情!A:G,7,FALSE)</f>
        <v>1.29</v>
      </c>
      <c r="AA116" s="82">
        <f t="shared" ca="1" si="129"/>
        <v>36.140619866389223</v>
      </c>
      <c r="AB116" s="478" t="s">
        <v>3833</v>
      </c>
    </row>
    <row r="117" spans="1:28" hidden="1" outlineLevel="1">
      <c r="A117" s="159">
        <v>46048</v>
      </c>
      <c r="B117" s="11" t="s">
        <v>19</v>
      </c>
      <c r="C117" s="448" t="s">
        <v>3621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354.08</v>
      </c>
      <c r="Z117" s="38">
        <f>VLOOKUP(C117,美股行情!A:G,7,FALSE)</f>
        <v>-22.29</v>
      </c>
      <c r="AA117" s="82">
        <f t="shared" ca="1" si="129"/>
        <v>36.140619866389223</v>
      </c>
      <c r="AB117" s="478" t="s">
        <v>3833</v>
      </c>
    </row>
    <row r="118" spans="1:28" hidden="1" outlineLevel="1">
      <c r="A118" s="159">
        <v>46077</v>
      </c>
      <c r="B118" s="11" t="s">
        <v>19</v>
      </c>
      <c r="C118" s="448" t="s">
        <v>3620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718.96</v>
      </c>
      <c r="Z118" s="38">
        <f>VLOOKUP(C118,美股行情!A:G,7,FALSE)</f>
        <v>1.29</v>
      </c>
      <c r="AA118" s="82">
        <f t="shared" ca="1" si="129"/>
        <v>12.32066586354178</v>
      </c>
      <c r="AB118" s="478" t="s">
        <v>3833</v>
      </c>
    </row>
    <row r="119" spans="1:28" hidden="1" outlineLevel="1">
      <c r="A119" s="159">
        <v>46077</v>
      </c>
      <c r="B119" s="11" t="s">
        <v>19</v>
      </c>
      <c r="C119" s="448" t="s">
        <v>3621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354.08</v>
      </c>
      <c r="Z119" s="38">
        <f>VLOOKUP(C119,美股行情!A:G,7,FALSE)</f>
        <v>-22.29</v>
      </c>
      <c r="AA119" s="82">
        <f t="shared" ca="1" si="129"/>
        <v>12.32066586354178</v>
      </c>
      <c r="AB119" s="478" t="s">
        <v>3833</v>
      </c>
    </row>
    <row r="120" spans="1:28">
      <c r="A120" s="159">
        <v>46120</v>
      </c>
      <c r="B120" s="11" t="s">
        <v>19</v>
      </c>
      <c r="C120" s="448" t="s">
        <v>3620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353.98714560000002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52.597303569588021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0.17432434523196008</v>
      </c>
      <c r="Y120" s="16">
        <f>VLOOKUP(C120,美股行情!A:C,3,FALSE)</f>
        <v>718.96</v>
      </c>
      <c r="Z120" s="38">
        <f>VLOOKUP(C120,美股行情!A:G,7,FALSE)</f>
        <v>1.29</v>
      </c>
      <c r="AA120" s="82">
        <f t="shared" ca="1" si="129"/>
        <v>124.84941408389004</v>
      </c>
      <c r="AB120" s="478" t="s">
        <v>3833</v>
      </c>
    </row>
    <row r="121" spans="1:28">
      <c r="A121" s="159">
        <v>46120</v>
      </c>
      <c r="B121" s="11" t="s">
        <v>19</v>
      </c>
      <c r="C121" s="490" t="s">
        <v>3839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334.56761639999996</v>
      </c>
      <c r="P121" s="14">
        <f t="shared" si="131"/>
        <v>-0.3</v>
      </c>
      <c r="Q121" s="14">
        <f t="shared" si="125"/>
        <v>33.254020296109459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0.10984673432036487</v>
      </c>
      <c r="Y121" s="16">
        <f>VLOOKUP(C121,美股行情!A:C,3,FALSE)</f>
        <v>161.72999999999999</v>
      </c>
      <c r="Z121" s="38">
        <f>VLOOKUP(C121,美股行情!A:G,7,FALSE)</f>
        <v>-0.03</v>
      </c>
      <c r="AA121" s="82">
        <f t="shared" ca="1" si="129"/>
        <v>124.84941408389004</v>
      </c>
      <c r="AB121" s="478" t="s">
        <v>3833</v>
      </c>
    </row>
    <row r="122" spans="1:28">
      <c r="A122" s="159">
        <v>46139</v>
      </c>
      <c r="B122" s="11" t="s">
        <v>19</v>
      </c>
      <c r="C122" s="448" t="s">
        <v>3620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3251.4031351999997</v>
      </c>
      <c r="P122" s="14">
        <f t="shared" si="131"/>
        <v>-3</v>
      </c>
      <c r="Q122" s="14">
        <f t="shared" si="125"/>
        <v>238.63731364042073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7.8545771213473572E-2</v>
      </c>
      <c r="Y122" s="16">
        <f>VLOOKUP(C122,美股行情!A:C,3,FALSE)</f>
        <v>718.96</v>
      </c>
      <c r="Z122" s="38">
        <f>VLOOKUP(C122,美股行情!A:G,7,FALSE)</f>
        <v>1.29</v>
      </c>
      <c r="AA122" s="82">
        <f t="shared" ca="1" si="129"/>
        <v>1092.4323732340379</v>
      </c>
      <c r="AB122" s="478" t="s">
        <v>3833</v>
      </c>
    </row>
    <row r="123" spans="1:28">
      <c r="A123" s="159">
        <v>46153</v>
      </c>
      <c r="B123" s="11" t="s">
        <v>19</v>
      </c>
      <c r="C123" s="490" t="s">
        <v>3839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334.56761639999996</v>
      </c>
      <c r="P123" s="14">
        <f t="shared" si="131"/>
        <v>-0.3</v>
      </c>
      <c r="Q123" s="14">
        <f t="shared" si="125"/>
        <v>33.254020296109459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0.10984673432036487</v>
      </c>
      <c r="Y123" s="16">
        <f>VLOOKUP(C123,美股行情!A:C,3,FALSE)</f>
        <v>161.72999999999999</v>
      </c>
      <c r="Z123" s="38">
        <f>VLOOKUP(C123,美股行情!A:G,7,FALSE)</f>
        <v>-0.03</v>
      </c>
      <c r="AA123" s="82">
        <f t="shared" ca="1" si="129"/>
        <v>97.743949184098128</v>
      </c>
      <c r="AB123" s="478" t="s">
        <v>3833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6" t="s">
        <v>2622</v>
      </c>
      <c r="B126" s="504"/>
      <c r="C126" s="517"/>
      <c r="D126" s="168" t="s">
        <v>3830</v>
      </c>
      <c r="E126" s="503"/>
      <c r="F126" s="504"/>
      <c r="G126" s="168" t="s">
        <v>2615</v>
      </c>
      <c r="H126" s="168" t="s">
        <v>23</v>
      </c>
      <c r="I126" s="508"/>
      <c r="J126" s="479"/>
      <c r="K126" s="480"/>
      <c r="L126" s="480"/>
      <c r="M126" s="480"/>
      <c r="N126" s="481"/>
      <c r="O126" s="168" t="s">
        <v>2616</v>
      </c>
      <c r="P126" s="168" t="s">
        <v>2617</v>
      </c>
      <c r="Q126" s="168" t="s">
        <v>2618</v>
      </c>
      <c r="R126" s="168" t="s">
        <v>2619</v>
      </c>
      <c r="S126" s="168" t="s">
        <v>23</v>
      </c>
      <c r="T126" s="168" t="s">
        <v>24</v>
      </c>
      <c r="U126" s="512"/>
      <c r="V126" s="165" t="s">
        <v>26</v>
      </c>
      <c r="W126" s="165" t="s">
        <v>25</v>
      </c>
      <c r="X126" s="168" t="s">
        <v>2620</v>
      </c>
      <c r="Y126" s="168" t="s">
        <v>22</v>
      </c>
      <c r="Z126" s="168" t="s">
        <v>79</v>
      </c>
      <c r="AA126" s="81"/>
      <c r="AB126" s="9"/>
    </row>
    <row r="127" spans="1:28" outlineLevel="1">
      <c r="A127" s="518"/>
      <c r="B127" s="506"/>
      <c r="C127" s="519"/>
      <c r="D127" s="165" t="s">
        <v>3834</v>
      </c>
      <c r="E127" s="505"/>
      <c r="F127" s="506"/>
      <c r="G127" s="175"/>
      <c r="H127" s="175"/>
      <c r="I127" s="509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3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8"/>
      <c r="B128" s="506"/>
      <c r="C128" s="519"/>
      <c r="D128" s="463" t="s">
        <v>3831</v>
      </c>
      <c r="E128" s="505"/>
      <c r="F128" s="506"/>
      <c r="G128" s="175">
        <f>SUMIF(AB$2:AB$338,D128,G$2:G$338)</f>
        <v>5949213</v>
      </c>
      <c r="H128" s="175">
        <f>SUMIF(AB$2:AB$338,D128,H$2:H$338)</f>
        <v>5007</v>
      </c>
      <c r="I128" s="509"/>
      <c r="J128" s="482"/>
      <c r="K128" s="183"/>
      <c r="L128" s="183"/>
      <c r="M128" s="183"/>
      <c r="N128" s="184"/>
      <c r="O128" s="175">
        <f>SUMIF(AB$2:AB$125,D128,O$2:O$125)</f>
        <v>930405.4</v>
      </c>
      <c r="P128" s="176">
        <f>SUMIF(AB$2:AB$338,D128,P$2:P$338)</f>
        <v>69144.959999999992</v>
      </c>
      <c r="Q128" s="176">
        <f>SUMIF(AB$2:AB$338,"*"&amp;D128&amp;"*",Q$2:Q$338)</f>
        <v>-12534.764745612509</v>
      </c>
      <c r="R128" s="175">
        <f>SUMIF(AB$2:AB$338,D128,R$2:R$338)</f>
        <v>364</v>
      </c>
      <c r="S128" s="173"/>
      <c r="T128" s="173"/>
      <c r="U128" s="513"/>
      <c r="V128" s="173"/>
      <c r="W128" s="173"/>
      <c r="X128" s="177">
        <f>(SUMIF(AB$2:AB$338,D128,P$2:P$338)+SUMIF(AB$2:AB$338,"*"&amp;D128&amp;"*",Q$2:Q$338))/SUMIF(AB$2:AB$338,D128,G$2:G$338)</f>
        <v>9.5155771451429765E-3</v>
      </c>
      <c r="Y128" s="177">
        <f t="shared" ref="Y128" ca="1" si="132">(P128+Q128)/(AA128)</f>
        <v>0.10190666581863581</v>
      </c>
      <c r="Z128" s="178">
        <f>COUNTIFS(X$2:X$338,"&gt;0",AB$2:AB$338,D128)/COUNTIF(AB$2:AB$338,D128)</f>
        <v>0.42592592592592593</v>
      </c>
      <c r="AA128" s="9">
        <f ca="1">SUMIF(AB$2:AB$127,D128,AA$2:AA$127)</f>
        <v>555510.22889059235</v>
      </c>
      <c r="AB128" s="478"/>
    </row>
    <row r="129" spans="1:27" ht="17.25" outlineLevel="1" thickBot="1">
      <c r="A129" s="518"/>
      <c r="B129" s="506"/>
      <c r="C129" s="519"/>
      <c r="D129" s="166" t="s">
        <v>3835</v>
      </c>
      <c r="E129" s="505"/>
      <c r="F129" s="506"/>
      <c r="G129" s="175">
        <f>SUMIF(AB$2:AB$338,D129,G$2:G$338)</f>
        <v>820494.2</v>
      </c>
      <c r="H129" s="175">
        <f>SUMIF(AB$2:AB$338,D129,H$2:H$338)</f>
        <v>554</v>
      </c>
      <c r="I129" s="509"/>
      <c r="J129" s="482"/>
      <c r="K129" s="183"/>
      <c r="L129" s="183"/>
      <c r="M129" s="183"/>
      <c r="N129" s="184"/>
      <c r="O129" s="175">
        <f>SUMIF(AB$2:AB$125,D129,O$2:O$125)</f>
        <v>363056.49</v>
      </c>
      <c r="P129" s="176">
        <f>SUMIF(AB$2:AB$338,D129,P$2:P$338)</f>
        <v>19839.709999999995</v>
      </c>
      <c r="Q129" s="176">
        <f>SUMIF(AB$2:AB$338,"*"&amp;D129&amp;"*",Q$2:Q$338)</f>
        <v>67735.839456137503</v>
      </c>
      <c r="R129" s="175">
        <f>SUMIF(AB$2:AB$338,D129,R$2:R$338)</f>
        <v>8326</v>
      </c>
      <c r="S129" s="484"/>
      <c r="T129" s="484"/>
      <c r="U129" s="513"/>
      <c r="V129" s="174"/>
      <c r="W129" s="174"/>
      <c r="X129" s="177">
        <f>(SUMIF(AB$2:AB$338,D129,P$2:P$338)+SUMIF(AB$2:AB$338,"*"&amp;D129&amp;"*",Q$2:Q$338))/SUMIF(AB$2:AB$338,D129,G$2:G$338)</f>
        <v>0.10673512311986788</v>
      </c>
      <c r="Y129" s="177">
        <f ca="1">(P129+Q129)/(AA129)</f>
        <v>0.42928615562751982</v>
      </c>
      <c r="Z129" s="178">
        <f>COUNTIFS(X$2:X$338,"&gt;0",AB$2:AB$338,D129)/COUNTIF(AB$2:AB$338,D129)</f>
        <v>0.89583333333333337</v>
      </c>
      <c r="AA129" s="9">
        <f ca="1">SUMIF(AB$2:AB$127,D129,AA$2:AA$127)</f>
        <v>204002.7340926514</v>
      </c>
    </row>
    <row r="130" spans="1:27" outlineLevel="1">
      <c r="A130" s="520"/>
      <c r="B130" s="506"/>
      <c r="C130" s="519"/>
      <c r="D130" s="485" t="s">
        <v>3833</v>
      </c>
      <c r="E130" s="506"/>
      <c r="F130" s="506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10"/>
      <c r="J130" s="482"/>
      <c r="K130" s="183"/>
      <c r="L130" s="183"/>
      <c r="M130" s="183"/>
      <c r="N130" s="184"/>
      <c r="O130" s="175">
        <f>SUMIF(AB$2:AB$125,D130,O$2:O$125)*匯率!B3</f>
        <v>135630.69454652799</v>
      </c>
      <c r="P130" s="176">
        <f>SUMIF(AB$2:AB$338,D130,P$2:P$338)*匯率!B3</f>
        <v>-3438.7279808380135</v>
      </c>
      <c r="Q130" s="176">
        <f>SUMIF(AB$2:AB$338,"*"&amp;D130&amp;"*",Q$2:Q$338)*匯率!B3</f>
        <v>11351.174532064684</v>
      </c>
      <c r="R130" s="175">
        <f>SUMIF(AB$2:AB$338,D130,R$2:R$338)*匯率!B3</f>
        <v>26.335899999999999</v>
      </c>
      <c r="S130" s="173"/>
      <c r="T130" s="173"/>
      <c r="U130" s="514"/>
      <c r="V130" s="173"/>
      <c r="W130" s="173"/>
      <c r="X130" s="177">
        <f>(SUMIF(AB$2:AB$338,D130,P$2:P$338)+SUMIF(AB$2:AB$338,"*"&amp;D130&amp;"*",Q$2:Q$338))/SUMIF(AB$2:AB$338,D130,G$2:G$338)</f>
        <v>3.3251903789420327E-2</v>
      </c>
      <c r="Y130" s="177">
        <f ca="1">(P130+Q130)/(AA130)</f>
        <v>3.7267038656392724</v>
      </c>
      <c r="Z130" s="178">
        <f>COUNTIFS(X$2:X$338,"&gt;0",AB$2:AB$338,D130)/COUNTIF(AB$2:AB$338,D130)</f>
        <v>0.4375</v>
      </c>
      <c r="AA130" s="9">
        <f ca="1">SUMIF(AB$2:AB$127,D130,AA$2:AA$127)</f>
        <v>2123.1755557989268</v>
      </c>
    </row>
    <row r="131" spans="1:27" ht="17.25" outlineLevel="1" thickBot="1">
      <c r="A131" s="520"/>
      <c r="B131" s="506"/>
      <c r="C131" s="519"/>
      <c r="D131" s="167" t="s">
        <v>3836</v>
      </c>
      <c r="E131" s="506"/>
      <c r="F131" s="506"/>
      <c r="G131" s="169"/>
      <c r="H131" s="169"/>
      <c r="I131" s="510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5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1"/>
      <c r="B132" s="507"/>
      <c r="C132" s="522"/>
      <c r="D132" s="167" t="s">
        <v>3837</v>
      </c>
      <c r="E132" s="507"/>
      <c r="F132" s="507"/>
      <c r="G132" s="169">
        <f>SUM(G127:G131)</f>
        <v>7007661.8928000005</v>
      </c>
      <c r="H132" s="169">
        <f>SUM(H127:H131)</f>
        <v>5837.0510000000004</v>
      </c>
      <c r="I132" s="511"/>
      <c r="J132" s="487"/>
      <c r="K132" s="488"/>
      <c r="L132" s="488"/>
      <c r="M132" s="488"/>
      <c r="N132" s="488"/>
      <c r="O132" s="169">
        <f>SUM(O127:O131)</f>
        <v>1843631.0645465278</v>
      </c>
      <c r="P132" s="169">
        <f t="shared" ref="P132:W132" si="133">SUM(P127:P131)</f>
        <v>85545.942019161972</v>
      </c>
      <c r="Q132" s="169">
        <f t="shared" si="133"/>
        <v>66552.249242589678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2.170455618271544E-2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3822</v>
      </c>
      <c r="B1" s="465" t="s">
        <v>3884</v>
      </c>
      <c r="C1" s="466" t="s">
        <v>3885</v>
      </c>
      <c r="D1" s="465" t="s">
        <v>3889</v>
      </c>
      <c r="E1" s="467" t="s">
        <v>3886</v>
      </c>
      <c r="F1" s="466" t="s">
        <v>3887</v>
      </c>
      <c r="G1" s="465" t="s">
        <v>3888</v>
      </c>
      <c r="H1" s="468"/>
      <c r="I1" s="468"/>
      <c r="J1" s="468" t="s">
        <v>3823</v>
      </c>
      <c r="K1" s="468" t="s">
        <v>3824</v>
      </c>
      <c r="L1" s="468" t="s">
        <v>3825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3826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3881</v>
      </c>
      <c r="I3" s="61"/>
      <c r="J3" t="s">
        <v>3826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3881</v>
      </c>
      <c r="I4" s="61"/>
      <c r="J4" t="s">
        <v>3826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1280</v>
      </c>
      <c r="I5" s="61"/>
      <c r="J5" t="s">
        <v>3827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1249</v>
      </c>
      <c r="I6" s="61"/>
      <c r="J6" t="s">
        <v>3827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3827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3881</v>
      </c>
      <c r="I8" s="61"/>
      <c r="J8" t="s">
        <v>3826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3827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3827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636</v>
      </c>
      <c r="I11" s="61"/>
      <c r="J11" t="s">
        <v>3827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3827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2601</v>
      </c>
      <c r="I13" s="61"/>
      <c r="J13" t="s">
        <v>3827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740</v>
      </c>
      <c r="I14" s="61"/>
      <c r="J14" t="s">
        <v>3827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740</v>
      </c>
      <c r="I15" s="61"/>
      <c r="J15" t="s">
        <v>3827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3827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3881</v>
      </c>
      <c r="I17" s="61"/>
      <c r="J17" t="s">
        <v>3826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1280</v>
      </c>
      <c r="I18" s="61"/>
      <c r="J18" t="s">
        <v>3827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3881</v>
      </c>
      <c r="I19" s="61"/>
      <c r="J19" t="s">
        <v>3826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3827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3827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3827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1983</v>
      </c>
      <c r="I23" s="61"/>
      <c r="J23" t="s">
        <v>3827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2601</v>
      </c>
      <c r="I24" s="61"/>
      <c r="J24" t="s">
        <v>3827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3827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3827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1249</v>
      </c>
      <c r="I27" s="61"/>
      <c r="J27" t="s">
        <v>3827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3827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1402</v>
      </c>
      <c r="I29" s="61"/>
      <c r="J29" t="s">
        <v>3827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1283</v>
      </c>
      <c r="I30" s="61"/>
      <c r="J30" t="s">
        <v>3827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3827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3827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1283</v>
      </c>
      <c r="I33" s="61"/>
      <c r="J33" t="s">
        <v>3827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3827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3827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636</v>
      </c>
      <c r="I36" s="61"/>
      <c r="J36" t="s">
        <v>3827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1043</v>
      </c>
      <c r="I37" s="61"/>
      <c r="J37" t="s">
        <v>3827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769</v>
      </c>
      <c r="I38" s="61"/>
      <c r="J38" t="s">
        <v>3827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1402</v>
      </c>
      <c r="I39" s="61"/>
      <c r="J39" t="s">
        <v>3827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759</v>
      </c>
      <c r="I40" s="61"/>
      <c r="J40" t="s">
        <v>3827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1043</v>
      </c>
      <c r="I41" s="61"/>
      <c r="J41" t="s">
        <v>3827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638</v>
      </c>
      <c r="I42" s="61"/>
      <c r="J42" t="s">
        <v>3827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3827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3827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3827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720</v>
      </c>
      <c r="I46" s="61"/>
      <c r="J46" t="s">
        <v>3827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1156</v>
      </c>
      <c r="I47" s="61"/>
      <c r="J47" t="s">
        <v>3827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1983</v>
      </c>
      <c r="I48" s="61"/>
      <c r="J48" t="s">
        <v>3827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3827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3827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638</v>
      </c>
      <c r="I51" s="61"/>
      <c r="J51" t="s">
        <v>3827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1156</v>
      </c>
      <c r="I52" s="61"/>
      <c r="J52" t="s">
        <v>3827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720</v>
      </c>
      <c r="I53" s="61"/>
      <c r="J53" t="s">
        <v>3827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3827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3826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3826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3827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902</v>
      </c>
      <c r="I58" s="61"/>
      <c r="J58" t="s">
        <v>3827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3890</v>
      </c>
      <c r="I59" s="61"/>
      <c r="J59" t="s">
        <v>3827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3890</v>
      </c>
      <c r="I60" s="61"/>
      <c r="J60" t="s">
        <v>3827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3827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3826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3904</v>
      </c>
      <c r="I63" s="61"/>
      <c r="J63" t="s">
        <v>3826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704</v>
      </c>
      <c r="I64" s="61"/>
      <c r="J64" t="s">
        <v>3827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1387</v>
      </c>
      <c r="I65" s="61"/>
      <c r="J65" t="s">
        <v>3827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856</v>
      </c>
      <c r="J66" t="s">
        <v>3827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3767</v>
      </c>
      <c r="J67" t="s">
        <v>3827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3637</v>
      </c>
      <c r="J68" t="s">
        <v>3827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3827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902</v>
      </c>
      <c r="J70" t="s">
        <v>3827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704</v>
      </c>
      <c r="J71" t="s">
        <v>3827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1387</v>
      </c>
      <c r="J72" t="s">
        <v>3827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856</v>
      </c>
      <c r="J73" t="s">
        <v>3827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508</v>
      </c>
      <c r="J74" t="s">
        <v>3827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1475</v>
      </c>
      <c r="J75" t="s">
        <v>3827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893</v>
      </c>
      <c r="J76" t="s">
        <v>3827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1473</v>
      </c>
      <c r="J77" t="s">
        <v>3827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902</v>
      </c>
      <c r="J78" t="s">
        <v>3827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3890</v>
      </c>
      <c r="J79" t="s">
        <v>3827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508</v>
      </c>
      <c r="J80" t="s">
        <v>3827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902</v>
      </c>
      <c r="J81" t="s">
        <v>3827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3890</v>
      </c>
      <c r="J82" t="s">
        <v>3827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1473</v>
      </c>
      <c r="J83" t="s">
        <v>3827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893</v>
      </c>
      <c r="J84" t="s">
        <v>3827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1475</v>
      </c>
      <c r="J85" t="s">
        <v>3827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902</v>
      </c>
      <c r="J86" t="s">
        <v>3827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3767</v>
      </c>
      <c r="J87" t="s">
        <v>3827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3637</v>
      </c>
      <c r="J88" t="s">
        <v>3827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3890</v>
      </c>
      <c r="J89" t="s">
        <v>3827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902</v>
      </c>
      <c r="J90" t="s">
        <v>3827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3890</v>
      </c>
      <c r="J91" t="s">
        <v>3827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1508</v>
      </c>
      <c r="J92" t="s">
        <v>3827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3767</v>
      </c>
      <c r="J93" t="s">
        <v>3827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3637</v>
      </c>
      <c r="J94" t="s">
        <v>3827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3890</v>
      </c>
      <c r="J95" t="s">
        <v>3827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3890</v>
      </c>
      <c r="J96" t="s">
        <v>3827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3890</v>
      </c>
      <c r="J97" t="s">
        <v>3827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3637</v>
      </c>
      <c r="J98" t="s">
        <v>3827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3826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3891</v>
      </c>
      <c r="I100" s="114"/>
      <c r="J100" t="s">
        <v>3827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3891</v>
      </c>
      <c r="I101" s="114"/>
      <c r="J101" t="s">
        <v>3827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3827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3767</v>
      </c>
      <c r="J103" t="s">
        <v>3827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3637</v>
      </c>
      <c r="J104" t="s">
        <v>3827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3890</v>
      </c>
      <c r="J105" t="s">
        <v>3827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3905</v>
      </c>
      <c r="I106" s="501"/>
      <c r="J106" t="s">
        <v>3827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3890</v>
      </c>
      <c r="J107" t="s">
        <v>3827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3892</v>
      </c>
      <c r="J108" t="s">
        <v>3827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3767</v>
      </c>
      <c r="J109" t="s">
        <v>3827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3637</v>
      </c>
      <c r="J110" t="s">
        <v>3827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3892</v>
      </c>
      <c r="J111" t="s">
        <v>3827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3893</v>
      </c>
      <c r="J112" t="s">
        <v>3827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3893</v>
      </c>
      <c r="J113" t="s">
        <v>3827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759</v>
      </c>
      <c r="J114" t="s">
        <v>3827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1983</v>
      </c>
      <c r="J115" t="s">
        <v>3827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3890</v>
      </c>
      <c r="J116" t="s">
        <v>3827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1503</v>
      </c>
      <c r="J117" t="s">
        <v>3827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3894</v>
      </c>
      <c r="J118" t="s">
        <v>3827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3895</v>
      </c>
      <c r="J119" t="s">
        <v>3827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1508</v>
      </c>
      <c r="J120" t="s">
        <v>3827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1680</v>
      </c>
      <c r="J121" t="s">
        <v>3827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1983</v>
      </c>
      <c r="J122" t="s">
        <v>3827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3767</v>
      </c>
      <c r="J123" t="s">
        <v>3827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3637</v>
      </c>
      <c r="J124" t="s">
        <v>3827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3890</v>
      </c>
      <c r="J125" t="s">
        <v>3827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3896</v>
      </c>
      <c r="J126" t="s">
        <v>3827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3896</v>
      </c>
      <c r="J127" t="s">
        <v>3827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759</v>
      </c>
      <c r="J128" t="s">
        <v>3827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1983</v>
      </c>
      <c r="J129" t="s">
        <v>3827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638</v>
      </c>
      <c r="J130" t="s">
        <v>3827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3890</v>
      </c>
      <c r="J131" t="s">
        <v>3827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3893</v>
      </c>
      <c r="J132" t="s">
        <v>3827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3897</v>
      </c>
      <c r="J133" t="s">
        <v>3827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3897</v>
      </c>
      <c r="J134" t="s">
        <v>3827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3898</v>
      </c>
      <c r="J135" t="s">
        <v>3827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3899</v>
      </c>
      <c r="J136" t="s">
        <v>3827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3900</v>
      </c>
      <c r="J137" t="s">
        <v>3827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3899</v>
      </c>
      <c r="J138" t="s">
        <v>3827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3897</v>
      </c>
      <c r="J139" t="s">
        <v>3827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3898</v>
      </c>
      <c r="J140" t="s">
        <v>3827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3900</v>
      </c>
      <c r="J141" t="s">
        <v>3827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1374</v>
      </c>
      <c r="J142" t="s">
        <v>3827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3893</v>
      </c>
      <c r="J143" t="s">
        <v>3827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3901</v>
      </c>
      <c r="J144" t="s">
        <v>3827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1310</v>
      </c>
      <c r="J145" t="s">
        <v>3827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3890</v>
      </c>
      <c r="J146" t="s">
        <v>3827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3902</v>
      </c>
      <c r="J147" t="s">
        <v>3827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1394</v>
      </c>
      <c r="J148" t="s">
        <v>3827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1474</v>
      </c>
      <c r="J149" t="s">
        <v>3827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1881</v>
      </c>
      <c r="J150" t="s">
        <v>3827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638</v>
      </c>
      <c r="J151" t="s">
        <v>3827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1374</v>
      </c>
      <c r="J152" t="s">
        <v>3827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1474</v>
      </c>
      <c r="J153" t="s">
        <v>3827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3892</v>
      </c>
      <c r="J154" t="s">
        <v>3827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1394</v>
      </c>
      <c r="J155" t="s">
        <v>3827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3903</v>
      </c>
      <c r="J156" t="s">
        <v>3827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3898</v>
      </c>
      <c r="J157" t="s">
        <v>3827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3900</v>
      </c>
      <c r="J158" t="s">
        <v>3827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1881</v>
      </c>
      <c r="J159" t="s">
        <v>3827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3903</v>
      </c>
      <c r="J160" t="s">
        <v>3827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3898</v>
      </c>
      <c r="J161" t="s">
        <v>3827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3900</v>
      </c>
      <c r="J162" t="s">
        <v>3827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3892</v>
      </c>
      <c r="J163" t="s">
        <v>3827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438</v>
      </c>
      <c r="J164" t="s">
        <v>3827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1033</v>
      </c>
      <c r="J165" t="s">
        <v>3827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3890</v>
      </c>
      <c r="J166" t="s">
        <v>3827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3892</v>
      </c>
      <c r="J167" t="s">
        <v>3827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3892</v>
      </c>
      <c r="J168" t="s">
        <v>3827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3827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3892</v>
      </c>
      <c r="J170" t="s">
        <v>3827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1768</v>
      </c>
      <c r="J171" t="s">
        <v>3827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2125</v>
      </c>
      <c r="J172" t="s">
        <v>3827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2203</v>
      </c>
      <c r="J173" t="s">
        <v>3827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3892</v>
      </c>
      <c r="J174" t="s">
        <v>3827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3891</v>
      </c>
      <c r="I175" s="114"/>
      <c r="J175" t="s">
        <v>3827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3892</v>
      </c>
      <c r="J176" t="s">
        <v>3827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1881</v>
      </c>
      <c r="J177" t="s">
        <v>3827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3827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3827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3827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3827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3827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3827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3827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3827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3827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3827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3827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3827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3827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3827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3827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3827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3827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3827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3827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3827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3827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3827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3827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3827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3827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3827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3827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3827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3827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3827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3827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3827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3827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3827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3827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3827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3827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3827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3827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3827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3827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3827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3827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3827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3827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3827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3827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3827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3827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3827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3827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3827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3827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3827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3827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3827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3827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3827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3827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3827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3827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3827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3827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3827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3827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3827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3827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3827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3827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3827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3827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3827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3827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3827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3827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3827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3827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3827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3827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3827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3827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3827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3827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3827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3827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3827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3827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3827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3827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3827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3827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3827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3827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3827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3827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3827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3827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3827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3827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3827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3827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3827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3827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3827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3827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3827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3827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3827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3827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3827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3827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3827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3827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3827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3827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3827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3827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3827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3827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3827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3827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3827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3827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3827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3827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3827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3827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3827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3827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3827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3827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3827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3827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3827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3827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3827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3827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3827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3827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3827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3827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3827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3827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3827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3827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3827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3827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3827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3827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3827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3827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3827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3827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3827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3827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3827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3827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3827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3827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3827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3827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3827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3827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3827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3827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3827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3827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3827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3827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3827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3827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3827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3827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3827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3827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3827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3827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3827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3827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3827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3827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3827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3827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3827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3827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3827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3827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3827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3827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3827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3827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3827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3827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3827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3827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3827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3827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3827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3827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3827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3827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3827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3827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3827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3827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3827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3827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3827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3827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3827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3827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3827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3827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3827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3827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3827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3827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3827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3827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3827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3827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3827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3827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3827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3827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3827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3827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3827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3827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3827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3827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3827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3827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3827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3827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3827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3827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3827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3827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3827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3827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3827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3827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3827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3827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3827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3827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3827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3827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3827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3827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3827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3827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3827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3827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3827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3827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3827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3827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3827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3827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3827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3827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3827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3827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3827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3827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3827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3827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3827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3827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3827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3827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3827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3827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3827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3827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3827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3827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3827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3827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3827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3827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3827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3827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3827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3827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3827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3827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3827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3827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3827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3827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3827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3827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3827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3827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3827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3827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3827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3827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3827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3827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3827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3827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3827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3827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3827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3827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3827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3827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3827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3827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3827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3827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3827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3827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3827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3827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3827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3827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3827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3827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3827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3827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3827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3827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3827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3827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3827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3827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3827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3827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3827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3827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3827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3827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3827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3827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3827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3827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3827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3827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3827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3827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3827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3827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3827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3827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3827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3827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3827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3827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3827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3827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3827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3827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3827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3827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3827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3827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3827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3827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3827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3827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3827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3827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3827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3827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3827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3827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3827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3827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3827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3827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3827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3827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3827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3827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3827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3827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3827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3827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3827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3827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3827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3827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3827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3827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3827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3827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3827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3827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3827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3827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3827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3827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3827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3827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3827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3827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3827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3827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3827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3827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3827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3827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3827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3827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3827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3827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3827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3827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3827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3827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3827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3827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3827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3827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3827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3827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3827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3827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3827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3827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3827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3827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3827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3827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3827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3827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3827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3827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3827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3827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3827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3827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3827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3827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3827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3827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3827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3827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3827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3827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3827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3827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3827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3827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3827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3827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3827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3827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3827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3827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3827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3827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3827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3827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3827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3827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3827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3827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3827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3827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3827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3827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3827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3827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3827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3827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3827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3827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3827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3827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3827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3827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3827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tabSelected="1"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G152" sqref="G15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740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44.95</v>
      </c>
      <c r="Z2" s="38">
        <f>VLOOKUP(C2,每日行情!A:E,5,FALSE)</f>
        <v>-1.1499999999999999</v>
      </c>
      <c r="AA2" s="82">
        <f ca="1">IF(I2="",((TODAY()-A2)*G2)/365.24,((I2-A2)*G2)/365.24)</f>
        <v>481.32734640236555</v>
      </c>
      <c r="AB2" s="98" t="s">
        <v>2679</v>
      </c>
      <c r="AC2" s="107" t="s">
        <v>2693</v>
      </c>
    </row>
    <row r="3" spans="1:30" outlineLevel="1">
      <c r="A3" s="95">
        <v>45698</v>
      </c>
      <c r="B3" s="11"/>
      <c r="C3" s="11">
        <v>6245</v>
      </c>
      <c r="D3" s="150" t="s">
        <v>1280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79.3</v>
      </c>
      <c r="Z3" s="38">
        <f>VLOOKUP(C3,每日行情!A:E,5,FALSE)</f>
        <v>1.1000000000000001</v>
      </c>
      <c r="AA3" s="82">
        <f ca="1">IF(I3="",((TODAY()-A3)*G3)/365.24,((I3-A3)*G3)/365.24)</f>
        <v>4661.3185850399732</v>
      </c>
      <c r="AB3" s="98" t="s">
        <v>2679</v>
      </c>
      <c r="AC3" s="195" t="s">
        <v>2692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95.5</v>
      </c>
      <c r="Z4" s="38">
        <f>VLOOKUP(C4,每日行情!A:E,5,FALSE)</f>
        <v>0.1</v>
      </c>
      <c r="AA4" s="82">
        <f ca="1">IF(I4="",((TODAY()-A4)*G4)/365.24,((I4-A4)*G4)/365.24)</f>
        <v>3798.8719745920489</v>
      </c>
      <c r="AB4" s="98" t="s">
        <v>2679</v>
      </c>
      <c r="AC4" s="107" t="s">
        <v>2693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299</v>
      </c>
      <c r="Z5" s="38">
        <f>VLOOKUP(C5,每日行情!A:E,5,FALSE)</f>
        <v>-9</v>
      </c>
      <c r="AA5" s="82">
        <f ca="1">IF(I5="",((TODAY()-A5)*G5)/365.24,((I5-A5)*G5)/365.24)</f>
        <v>3933.0303362172817</v>
      </c>
      <c r="AB5" s="98" t="s">
        <v>2679</v>
      </c>
      <c r="AC5" s="107" t="s">
        <v>2693</v>
      </c>
    </row>
    <row r="6" spans="1:30" outlineLevel="1">
      <c r="A6" s="95">
        <v>45706</v>
      </c>
      <c r="B6" s="11"/>
      <c r="C6" s="11">
        <v>2883</v>
      </c>
      <c r="D6" s="150" t="s">
        <v>2601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36.950000000000003</v>
      </c>
      <c r="Z6" s="38">
        <f>VLOOKUP(C6,每日行情!A:E,5,FALSE)</f>
        <v>0.25</v>
      </c>
      <c r="AA6" s="82">
        <f t="shared" ref="AA6" ca="1" si="14">IF(I6="",((TODAY()-A6)*G6)/365.24,((I6-A6)*G6)/365.24)</f>
        <v>441.07983791479575</v>
      </c>
      <c r="AB6" s="98" t="s">
        <v>2679</v>
      </c>
      <c r="AC6" s="195" t="s">
        <v>2696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43.55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98" t="s">
        <v>2679</v>
      </c>
      <c r="AC7" s="195" t="s">
        <v>2696</v>
      </c>
    </row>
    <row r="8" spans="1:30" outlineLevel="1">
      <c r="A8" s="95">
        <v>45698</v>
      </c>
      <c r="B8" s="11"/>
      <c r="C8" s="11">
        <v>6206</v>
      </c>
      <c r="D8" s="150" t="s">
        <v>1249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37.549999999999997</v>
      </c>
      <c r="Z8" s="38">
        <f>VLOOKUP(C8,每日行情!A:E,5,FALSE)</f>
        <v>-0.57999999999999996</v>
      </c>
      <c r="AA8" s="82">
        <f t="shared" ref="AA8" ca="1" si="21">IF(I8="",((TODAY()-A8)*G8)/365.24,((I8-A8)*G8)/365.24)</f>
        <v>5515.5514182455372</v>
      </c>
      <c r="AB8" s="98" t="s">
        <v>2679</v>
      </c>
      <c r="AC8" s="195" t="s">
        <v>2696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37.9</v>
      </c>
      <c r="Z9" s="38">
        <f>VLOOKUP(C9,每日行情!A:E,5,FALSE)</f>
        <v>-0.5</v>
      </c>
      <c r="AA9" s="82">
        <f ca="1">IF(I9="",((TODAY()-A9)*G9)/365.24,((I9-A9)*G9)/365.24)</f>
        <v>1313.3829810535537</v>
      </c>
      <c r="AB9" s="98" t="s">
        <v>2679</v>
      </c>
      <c r="AC9" s="195" t="s">
        <v>2696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37.9</v>
      </c>
      <c r="Z10" s="38">
        <f>VLOOKUP(C10,每日行情!A:E,5,FALSE)</f>
        <v>-0.5</v>
      </c>
      <c r="AA10" s="82">
        <f t="shared" ref="AA10" ca="1" si="34">IF(I10="",((TODAY()-A10)*G10)/365.24,((I10-A10)*G10)/365.24)</f>
        <v>1386.3487022231957</v>
      </c>
      <c r="AB10" s="98" t="s">
        <v>2679</v>
      </c>
      <c r="AC10" s="195" t="s">
        <v>2696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999</v>
      </c>
      <c r="Z11" s="38">
        <f>VLOOKUP(C11,每日行情!A:E,5,FALSE)</f>
        <v>-26</v>
      </c>
      <c r="AA11" s="82">
        <f ca="1">IF(I11="",((TODAY()-A11)*G11)/365.24,((I11-A11)*G11)/365.24)</f>
        <v>3449.7864417916985</v>
      </c>
      <c r="AB11" s="98" t="s">
        <v>2679</v>
      </c>
      <c r="AC11" s="107" t="s">
        <v>2693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739</v>
      </c>
      <c r="Z12" s="38">
        <f>VLOOKUP(C12,每日行情!A:E,5,FALSE)</f>
        <v>-7</v>
      </c>
      <c r="AA12" s="82">
        <f ca="1">IF(I12="",((TODAY()-A12)*G12)/365.24,((I12-A12)*G12)/365.24)</f>
        <v>25068.448143686343</v>
      </c>
      <c r="AB12" s="98" t="s">
        <v>2679</v>
      </c>
      <c r="AC12" s="107" t="s">
        <v>2693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1283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213</v>
      </c>
      <c r="Z13" s="38">
        <f>VLOOKUP(C13,每日行情!A:E,5,FALSE)</f>
        <v>1</v>
      </c>
      <c r="AA13" s="82">
        <f t="shared" ref="AA13" ca="1" si="35">IF(I13="",((TODAY()-A13)*G13)/365.24,((I13-A13)*G13)/365.24)</f>
        <v>894.75413426787861</v>
      </c>
      <c r="AB13" s="98" t="s">
        <v>2679</v>
      </c>
      <c r="AC13" s="107" t="s">
        <v>2693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49.1</v>
      </c>
      <c r="Z14" s="38">
        <f>VLOOKUP(C14,每日行情!A:E,5,FALSE)</f>
        <v>-1.1000000000000001</v>
      </c>
      <c r="AA14" s="82">
        <f ca="1">IF(I14="",((TODAY()-A14)*G14)/365.24,((I14-A14)*G14)/365.24)</f>
        <v>673.52973387361737</v>
      </c>
      <c r="AB14" s="98" t="s">
        <v>2679</v>
      </c>
      <c r="AC14" s="107" t="s">
        <v>2693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78.599999999999994</v>
      </c>
      <c r="Z15" s="38">
        <f>VLOOKUP(C15,每日行情!A:E,5,FALSE)</f>
        <v>0.4</v>
      </c>
      <c r="AA15" s="82">
        <f ca="1">IF(I15="",((TODAY()-A15)*G15)/365.24,((I15-A15)*G15)/365.24)</f>
        <v>4933.1946117621292</v>
      </c>
      <c r="AB15" s="98" t="s">
        <v>2679</v>
      </c>
      <c r="AC15" s="195" t="s">
        <v>2696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384</v>
      </c>
      <c r="Z16" s="38">
        <f>VLOOKUP(C16,每日行情!A:E,5,FALSE)</f>
        <v>-2</v>
      </c>
      <c r="AA16" s="82">
        <f t="shared" ref="AA16" ca="1" si="43">IF(I16="",((TODAY()-A16)*G16)/365.24,((I16-A16)*G16)/365.24)</f>
        <v>0</v>
      </c>
      <c r="AB16" s="98" t="s">
        <v>2679</v>
      </c>
      <c r="AC16" s="195" t="s">
        <v>2704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514</v>
      </c>
      <c r="Z17" s="38">
        <f>VLOOKUP(C17,每日行情!A:E,5,FALSE)</f>
        <v>-2</v>
      </c>
      <c r="AA17" s="82">
        <f ca="1">IF(I17="",((TODAY()-A17)*G17)/365.24,((I17-A17)*G17)/365.24)</f>
        <v>3767.3858284963312</v>
      </c>
      <c r="AB17" s="98" t="s">
        <v>2679</v>
      </c>
      <c r="AC17" s="107" t="s">
        <v>2693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247.5</v>
      </c>
      <c r="Z18" s="38">
        <f>VLOOKUP(C18,每日行情!A:E,5,FALSE)</f>
        <v>-3.5</v>
      </c>
      <c r="AA18" s="82">
        <f t="shared" ref="AA18" ca="1" si="49">IF(I18="",((TODAY()-A18)*G18)/365.24,((I18-A18)*G18)/365.24)</f>
        <v>475.30390975796735</v>
      </c>
      <c r="AB18" s="98" t="s">
        <v>2679</v>
      </c>
      <c r="AC18" s="461" t="s">
        <v>2705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752</v>
      </c>
      <c r="Z19" s="38">
        <f>VLOOKUP(C19,每日行情!A:E,5,FALSE)</f>
        <v>-23</v>
      </c>
      <c r="AA19" s="82">
        <f ca="1">IF(I19="",((TODAY()-A19)*G19)/365.24,((I19-A19)*G19)/365.24)</f>
        <v>0</v>
      </c>
      <c r="AB19" s="98" t="s">
        <v>2679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66.3</v>
      </c>
      <c r="Z20" s="38">
        <f>VLOOKUP(C20,每日行情!A:E,5,FALSE)</f>
        <v>1.3</v>
      </c>
      <c r="AA20" s="82">
        <f t="shared" ref="AA20" ca="1" si="58">IF(I20="",((TODAY()-A20)*G20)/365.24,((I20-A20)*G20)/365.24)</f>
        <v>0</v>
      </c>
      <c r="AB20" s="98" t="s">
        <v>2679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2095</v>
      </c>
      <c r="Z21" s="38">
        <f>VLOOKUP(C21,每日行情!A:E,5,FALSE)</f>
        <v>80</v>
      </c>
      <c r="AA21" s="82">
        <f t="shared" ref="AA21" ca="1" si="65">IF(I21="",((TODAY()-A21)*G21)/365.24,((I21-A21)*G21)/365.24)</f>
        <v>41693.133282225383</v>
      </c>
      <c r="AB21" s="98" t="s">
        <v>2679</v>
      </c>
      <c r="AC21" s="462" t="s">
        <v>2774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81.7</v>
      </c>
      <c r="Z22" s="38">
        <f>VLOOKUP(C22,每日行情!A:E,5,FALSE)</f>
        <v>-0.9</v>
      </c>
      <c r="AA22" s="82">
        <f t="shared" ref="AA22" ca="1" si="72">IF(I22="",((TODAY()-A22)*G22)/365.24,((I22-A22)*G22)/365.24)</f>
        <v>1889.168765743073</v>
      </c>
      <c r="AB22" s="98" t="s">
        <v>2679</v>
      </c>
      <c r="AC22" s="107" t="s">
        <v>2693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58.1</v>
      </c>
      <c r="Z23" s="38">
        <f>VLOOKUP(C23,每日行情!A:E,5,FALSE)</f>
        <v>-0.1</v>
      </c>
      <c r="AA23" s="82">
        <f ca="1">IF(I23="",((TODAY()-A23)*G23)/365.24,((I23-A23)*G23)/365.24)</f>
        <v>1690.9429416274231</v>
      </c>
      <c r="AB23" s="98" t="s">
        <v>2679</v>
      </c>
      <c r="AC23" s="107" t="s">
        <v>2693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66.3</v>
      </c>
      <c r="Z24" s="38">
        <f>VLOOKUP(C24,每日行情!A:E,5,FALSE)</f>
        <v>1.3</v>
      </c>
      <c r="AA24" s="82">
        <f ca="1">IF(I24="",((TODAY()-A24)*G24)/365.24,((I24-A24)*G24)/365.24)</f>
        <v>849.30456686014668</v>
      </c>
      <c r="AB24" s="98" t="s">
        <v>2679</v>
      </c>
      <c r="AC24" s="195" t="s">
        <v>2696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179</v>
      </c>
      <c r="Z25" s="38">
        <f>VLOOKUP(C25,每日行情!A:E,5,FALSE)</f>
        <v>-0.5</v>
      </c>
      <c r="AA25" s="82">
        <f t="shared" ref="AA25" ca="1" si="80">IF(I25="",((TODAY()-A25)*G25)/365.24,((I25-A25)*G25)/365.24)</f>
        <v>2045.2305333479355</v>
      </c>
      <c r="AB25" s="98" t="s">
        <v>2679</v>
      </c>
      <c r="AC25" s="107" t="s">
        <v>2693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75.599999999999994</v>
      </c>
      <c r="Z26" s="38">
        <f>VLOOKUP(C26,每日行情!A:E,5,FALSE)</f>
        <v>-1</v>
      </c>
      <c r="AA26" s="82">
        <f ca="1">IF(I26="",((TODAY()-A26)*G26)/365.24,((I26-A26)*G26)/365.24)</f>
        <v>887.08794217500815</v>
      </c>
      <c r="AB26" s="98" t="s">
        <v>2679</v>
      </c>
      <c r="AC26" s="107" t="s">
        <v>2693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40.9</v>
      </c>
      <c r="Z27" s="38">
        <f>VLOOKUP(C27,每日行情!A:E,5,FALSE)</f>
        <v>-1.4</v>
      </c>
      <c r="AA27" s="82">
        <f ca="1">IF(I27="",((TODAY()-A27)*G27)/365.24,((I27-A27)*G27)/365.24)</f>
        <v>2334.3554922790495</v>
      </c>
      <c r="AB27" s="98" t="s">
        <v>30</v>
      </c>
      <c r="AC27" s="107" t="s">
        <v>3636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297</v>
      </c>
      <c r="Z28" s="38">
        <f>VLOOKUP(C28,每日行情!A:E,5,FALSE)</f>
        <v>18.5</v>
      </c>
      <c r="AA28" s="82">
        <f ca="1">IF(I28="",((TODAY()-A28)*G28)/365.24,((I28-A28)*G28)/365.24)</f>
        <v>1432.4827510677912</v>
      </c>
      <c r="AB28" s="98" t="s">
        <v>30</v>
      </c>
      <c r="AC28" s="195" t="s">
        <v>2692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176.5</v>
      </c>
      <c r="Z29" s="38">
        <f>VLOOKUP(C29,每日行情!A:E,5,FALSE)</f>
        <v>3</v>
      </c>
      <c r="AA29" s="82">
        <f ca="1">IF(I29="",((TODAY()-A29)*G29)/365.24,((I29-A29)*G29)/365.24)</f>
        <v>2032.6360749096484</v>
      </c>
      <c r="AB29" s="98" t="s">
        <v>30</v>
      </c>
      <c r="AC29" s="107" t="s">
        <v>3636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403</v>
      </c>
      <c r="Z30" s="38">
        <f>VLOOKUP(C30,每日行情!A:E,5,FALSE)</f>
        <v>4</v>
      </c>
      <c r="AA30" s="82">
        <f ca="1">IF(I30="",((TODAY()-A30)*G30)/365.24,((I30-A30)*G30)/365.24)</f>
        <v>2080.823568064834</v>
      </c>
      <c r="AB30" s="98" t="s">
        <v>30</v>
      </c>
      <c r="AC30" s="195" t="s">
        <v>2692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40.049999999999997</v>
      </c>
      <c r="Z31" s="38">
        <f>VLOOKUP(C31,每日行情!A:E,5,FALSE)</f>
        <v>-1.55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2693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73.599999999999994</v>
      </c>
      <c r="Z32" s="38">
        <f>VLOOKUP(C32,每日行情!A:E,5,FALSE)</f>
        <v>-1.6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2692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127</v>
      </c>
      <c r="Z33" s="38">
        <f>VLOOKUP(C33,每日行情!A:E,5,FALSE)</f>
        <v>2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2693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68.400000000000006</v>
      </c>
      <c r="Z34" s="38">
        <f>VLOOKUP(C34,每日行情!A:E,5,FALSE)</f>
        <v>-0.9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2692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4040</v>
      </c>
      <c r="Z35" s="38">
        <f>VLOOKUP(C35,每日行情!A:E,5,FALSE)</f>
        <v>-180</v>
      </c>
      <c r="AA35" s="82">
        <f t="shared" ca="1" si="108"/>
        <v>7720.9506078195154</v>
      </c>
      <c r="AB35" s="98" t="s">
        <v>2684</v>
      </c>
      <c r="AC35" s="107" t="s">
        <v>3636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4040</v>
      </c>
      <c r="Z36" s="38">
        <f>VLOOKUP(C36,每日行情!A:E,5,FALSE)</f>
        <v>-180</v>
      </c>
      <c r="AA36" s="82">
        <f t="shared" ca="1" si="108"/>
        <v>3745.4824225167013</v>
      </c>
      <c r="AB36" s="98" t="s">
        <v>2684</v>
      </c>
      <c r="AC36" s="195" t="s">
        <v>2692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4040</v>
      </c>
      <c r="Z37" s="38">
        <f>VLOOKUP(C37,每日行情!A:E,5,FALSE)</f>
        <v>-180</v>
      </c>
      <c r="AA37" s="82">
        <f t="shared" ca="1" si="108"/>
        <v>3391.7424159456796</v>
      </c>
      <c r="AB37" s="98" t="s">
        <v>2684</v>
      </c>
      <c r="AC37" s="195" t="s">
        <v>2692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4040</v>
      </c>
      <c r="Z38" s="38">
        <f>VLOOKUP(C38,每日行情!A:E,5,FALSE)</f>
        <v>-180</v>
      </c>
      <c r="AA38" s="82">
        <f t="shared" ca="1" si="108"/>
        <v>1735.8449238856642</v>
      </c>
      <c r="AB38" s="98" t="s">
        <v>2684</v>
      </c>
      <c r="AC38" s="195" t="s">
        <v>2692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109.9</v>
      </c>
      <c r="Z39" s="38">
        <f>VLOOKUP(C39,每日行情!A:E,5,FALSE)</f>
        <v>2</v>
      </c>
      <c r="AA39" s="82">
        <f t="shared" ca="1" si="108"/>
        <v>2777.0780856423171</v>
      </c>
      <c r="AB39" s="98" t="s">
        <v>3737</v>
      </c>
      <c r="AC39" s="155" t="s">
        <v>3739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55.85</v>
      </c>
      <c r="Z40" s="38">
        <f>VLOOKUP(C40,每日行情!A:E,5,FALSE)</f>
        <v>0.45</v>
      </c>
      <c r="AA40" s="82">
        <f t="shared" ref="AA40:AA45" ca="1" si="114">IF(I40="",((TODAY()-A40)*G40)/365.24,((I40-A40)*G40)/365.24)</f>
        <v>4060.0700908991348</v>
      </c>
      <c r="AB40" s="98" t="s">
        <v>2684</v>
      </c>
      <c r="AC40" s="195" t="s">
        <v>3771</v>
      </c>
      <c r="AD40" s="455" t="s">
        <v>3736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55.85</v>
      </c>
      <c r="Z41" s="38">
        <f>VLOOKUP(C41,每日行情!A:E,5,FALSE)</f>
        <v>0.45</v>
      </c>
      <c r="AA41" s="82">
        <f t="shared" ca="1" si="114"/>
        <v>3248.0560727193078</v>
      </c>
      <c r="AB41" s="98" t="s">
        <v>2684</v>
      </c>
      <c r="AC41" s="195" t="s">
        <v>3771</v>
      </c>
      <c r="AD41" s="455" t="s">
        <v>3736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55.85</v>
      </c>
      <c r="Z42" s="38">
        <f>VLOOKUP(C42,每日行情!A:E,5,FALSE)</f>
        <v>0.45</v>
      </c>
      <c r="AA42" s="82">
        <f t="shared" ca="1" si="114"/>
        <v>2348.6474646807578</v>
      </c>
      <c r="AB42" s="98" t="s">
        <v>2684</v>
      </c>
      <c r="AC42" s="195" t="s">
        <v>3771</v>
      </c>
      <c r="AD42" s="455" t="s">
        <v>3736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55.85</v>
      </c>
      <c r="Z43" s="38">
        <f>VLOOKUP(C43,每日行情!A:E,5,FALSE)</f>
        <v>0.45</v>
      </c>
      <c r="AA43" s="82">
        <f t="shared" ca="1" si="114"/>
        <v>1600.5147300405213</v>
      </c>
      <c r="AB43" s="98" t="s">
        <v>2684</v>
      </c>
      <c r="AC43" s="195" t="s">
        <v>3771</v>
      </c>
      <c r="AD43" s="455" t="s">
        <v>3736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55.85</v>
      </c>
      <c r="Z44" s="38">
        <f>VLOOKUP(C44,每日行情!A:E,5,FALSE)</f>
        <v>0.45</v>
      </c>
      <c r="AA44" s="82">
        <f t="shared" ca="1" si="114"/>
        <v>730.66476837148173</v>
      </c>
      <c r="AB44" s="98" t="s">
        <v>2684</v>
      </c>
      <c r="AC44" s="195" t="s">
        <v>3771</v>
      </c>
      <c r="AD44" s="455" t="s">
        <v>3736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68.45</v>
      </c>
      <c r="Z45" s="38">
        <f>VLOOKUP(C45,每日行情!A:E,5,FALSE)</f>
        <v>0.3</v>
      </c>
      <c r="AA45" s="82">
        <f t="shared" ca="1" si="114"/>
        <v>4880.8728507282885</v>
      </c>
      <c r="AB45" s="98" t="s">
        <v>2684</v>
      </c>
      <c r="AC45" s="155" t="s">
        <v>3777</v>
      </c>
      <c r="AD45" s="455" t="s">
        <v>3736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68.45</v>
      </c>
      <c r="Z46" s="38">
        <f>VLOOKUP(C46,每日行情!A:E,5,FALSE)</f>
        <v>0.3</v>
      </c>
      <c r="AA46" s="82">
        <f t="shared" ref="AA46:AA48" ca="1" si="122">IF(I46="",((TODAY()-A46)*G46)/365.24,((I46-A46)*G46)/365.24)</f>
        <v>4120.7452633884568</v>
      </c>
      <c r="AB46" s="98" t="s">
        <v>2684</v>
      </c>
      <c r="AC46" s="107" t="s">
        <v>3778</v>
      </c>
      <c r="AD46" s="455" t="s">
        <v>3736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68.45</v>
      </c>
      <c r="Z47" s="38">
        <f>VLOOKUP(C47,每日行情!A:E,5,FALSE)</f>
        <v>0.3</v>
      </c>
      <c r="AA47" s="82">
        <f t="shared" ca="1" si="122"/>
        <v>3352.8310152228669</v>
      </c>
      <c r="AB47" s="98" t="s">
        <v>2684</v>
      </c>
      <c r="AC47" s="107" t="s">
        <v>3778</v>
      </c>
      <c r="AD47" s="455" t="s">
        <v>3736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68.45</v>
      </c>
      <c r="Z48" s="38">
        <f>VLOOKUP(C48,每日行情!A:E,5,FALSE)</f>
        <v>0.3</v>
      </c>
      <c r="AA48" s="82">
        <f t="shared" ca="1" si="122"/>
        <v>2484.0378928923446</v>
      </c>
      <c r="AB48" s="98" t="s">
        <v>2684</v>
      </c>
      <c r="AC48" s="107" t="s">
        <v>3778</v>
      </c>
      <c r="AD48" s="455" t="s">
        <v>3736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68.45</v>
      </c>
      <c r="Z49" s="38">
        <f>VLOOKUP(C49,每日行情!A:E,5,FALSE)</f>
        <v>0.3</v>
      </c>
      <c r="AA49" s="82">
        <f ca="1">IF(I49="",((TODAY()-A49)*G49)/365.24,((I49-A49)*G49)/365.24)</f>
        <v>1678.8413098236776</v>
      </c>
      <c r="AB49" s="98" t="s">
        <v>2684</v>
      </c>
      <c r="AC49" s="107" t="s">
        <v>3778</v>
      </c>
      <c r="AD49" s="455" t="s">
        <v>3736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68.45</v>
      </c>
      <c r="Z50" s="38">
        <f>VLOOKUP(C50,每日行情!A:E,5,FALSE)</f>
        <v>0.3</v>
      </c>
      <c r="AA50" s="82">
        <f ca="1">IF(I50="",((TODAY()-A50)*G50)/365.24,((I50-A50)*G50)/365.24)</f>
        <v>834.92224290877232</v>
      </c>
      <c r="AB50" s="98" t="s">
        <v>2684</v>
      </c>
      <c r="AC50" s="107" t="s">
        <v>3778</v>
      </c>
      <c r="AD50" s="455" t="s">
        <v>3736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752</v>
      </c>
      <c r="Z51" s="38">
        <f>VLOOKUP(C51,每日行情!A:E,5,FALSE)</f>
        <v>-23</v>
      </c>
      <c r="AA51" s="82">
        <f t="shared" ref="AA51" ca="1" si="129">IF(I51="",((TODAY()-A51)*G51)/365.24,((I51-A51)*G51)/365.24)</f>
        <v>51894.64461723798</v>
      </c>
      <c r="AB51" s="98" t="s">
        <v>3773</v>
      </c>
      <c r="AC51" s="195" t="s">
        <v>3777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2095</v>
      </c>
      <c r="Z52" s="38">
        <f>VLOOKUP(C52,每日行情!A:E,5,FALSE)</f>
        <v>80</v>
      </c>
      <c r="AA52" s="82">
        <f ca="1">IF(I52="",((TODAY()-A52)*G52)/365.24,((I52-A52)*G52)/365.24)</f>
        <v>12119.428321103931</v>
      </c>
      <c r="AB52" s="98" t="s">
        <v>3772</v>
      </c>
      <c r="AC52" s="107" t="s">
        <v>3778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2095</v>
      </c>
      <c r="Z53" s="38">
        <f>VLOOKUP(C53,每日行情!A:E,5,FALSE)</f>
        <v>80</v>
      </c>
      <c r="AA53" s="82">
        <f t="shared" ref="AA53" ca="1" si="136">IF(I53="",((TODAY()-A53)*G53)/365.24,((I53-A53)*G53)/365.24)</f>
        <v>2648.1217829372467</v>
      </c>
      <c r="AB53" s="98" t="s">
        <v>3772</v>
      </c>
      <c r="AC53" s="107" t="s">
        <v>3778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55.85</v>
      </c>
      <c r="Z54" s="38">
        <f>VLOOKUP(C54,每日行情!A:E,5,FALSE)</f>
        <v>0.45</v>
      </c>
      <c r="AA54" s="82">
        <f t="shared" ref="AA54:AA55" ca="1" si="143">IF(I54="",((TODAY()-A54)*G54)/365.24,((I54-A54)*G54)/365.24)</f>
        <v>1751.3963421312014</v>
      </c>
      <c r="AB54" s="98" t="s">
        <v>2623</v>
      </c>
      <c r="AC54" s="195" t="s">
        <v>3819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19.59</v>
      </c>
      <c r="Z55" s="38">
        <f>VLOOKUP(C55,每日行情!A:E,5,FALSE)</f>
        <v>-0.16</v>
      </c>
      <c r="AA55" s="82">
        <f t="shared" ca="1" si="143"/>
        <v>80.604534005037777</v>
      </c>
      <c r="AB55" s="98" t="s">
        <v>2623</v>
      </c>
      <c r="AC55" s="195" t="s">
        <v>3819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19.59</v>
      </c>
      <c r="Z56" s="38">
        <f>VLOOKUP(C56,每日行情!A:E,5,FALSE)</f>
        <v>-0.16</v>
      </c>
      <c r="AA56" s="82">
        <f t="shared" ref="AA56:AA61" ca="1" si="151">IF(I56="",((TODAY()-A56)*G56)/365.24,((I56-A56)*G56)/365.24)</f>
        <v>80.659292519986849</v>
      </c>
      <c r="AB56" s="98" t="s">
        <v>2623</v>
      </c>
      <c r="AC56" s="195" t="s">
        <v>3819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30.61</v>
      </c>
      <c r="Z57" s="38">
        <f>VLOOKUP(C57,每日行情!A:E,5,FALSE)</f>
        <v>0.05</v>
      </c>
      <c r="AA57" s="82">
        <f t="shared" ca="1" si="151"/>
        <v>122.44003942613077</v>
      </c>
      <c r="AB57" s="98" t="s">
        <v>2623</v>
      </c>
      <c r="AC57" s="195" t="s">
        <v>3819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21.54</v>
      </c>
      <c r="Z58" s="38">
        <f>VLOOKUP(C58,每日行情!A:E,5,FALSE)</f>
        <v>0.12</v>
      </c>
      <c r="AA58" s="82">
        <f t="shared" ca="1" si="151"/>
        <v>98.784360968130542</v>
      </c>
      <c r="AB58" s="98" t="s">
        <v>2623</v>
      </c>
      <c r="AC58" s="195" t="s">
        <v>3819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21.7</v>
      </c>
      <c r="Z59" s="38">
        <f>VLOOKUP(C59,每日行情!A:E,5,FALSE)</f>
        <v>0.2</v>
      </c>
      <c r="AA59" s="82">
        <f t="shared" ca="1" si="151"/>
        <v>89.80396451648231</v>
      </c>
      <c r="AB59" s="98" t="s">
        <v>2623</v>
      </c>
      <c r="AC59" s="195" t="s">
        <v>3819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58.1</v>
      </c>
      <c r="Z60" s="38">
        <f>VLOOKUP(C60,每日行情!A:E,5,FALSE)</f>
        <v>-0.1</v>
      </c>
      <c r="AA60" s="82">
        <f t="shared" ca="1" si="151"/>
        <v>10537.372686452743</v>
      </c>
      <c r="AB60" s="98" t="s">
        <v>3857</v>
      </c>
      <c r="AC60" s="104" t="s">
        <v>3779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93.6</v>
      </c>
      <c r="Z61" s="38">
        <f>VLOOKUP(C61,每日行情!A:E,5,FALSE)</f>
        <v>-1.8</v>
      </c>
      <c r="AA61" s="82">
        <f t="shared" ca="1" si="151"/>
        <v>1607.9837914795751</v>
      </c>
      <c r="AB61" s="98" t="s">
        <v>3848</v>
      </c>
      <c r="AC61" s="107" t="s">
        <v>3856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21.7</v>
      </c>
      <c r="Z62" s="38">
        <f>VLOOKUP(C62,每日行情!A:E,5,FALSE)</f>
        <v>0.2</v>
      </c>
      <c r="AA62" s="82">
        <f ca="1">IF(I62="",((TODAY()-A62)*G62)/365.24,((I62-A62)*G62)/365.24)</f>
        <v>618.66170189464458</v>
      </c>
      <c r="AB62" s="98" t="s">
        <v>3737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30.61</v>
      </c>
      <c r="Z63" s="38">
        <f>VLOOKUP(C63,每日行情!A:E,5,FALSE)</f>
        <v>0.05</v>
      </c>
      <c r="AA63" s="82">
        <f ca="1">IF(I63="",((TODAY()-A63)*G63)/365.24,((I63-A63)*G63)/365.24)</f>
        <v>834.19121673420216</v>
      </c>
      <c r="AB63" s="98" t="s">
        <v>3737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34.39</v>
      </c>
      <c r="Z64" s="38">
        <f>VLOOKUP(C64,每日行情!A:E,5,FALSE)</f>
        <v>0.28000000000000003</v>
      </c>
      <c r="AA64" s="82">
        <f t="shared" ref="AA64" ca="1" si="160">IF(I64="",((TODAY()-A64)*G64)/365.24,((I64-A64)*G64)/365.24)</f>
        <v>926.51407293834188</v>
      </c>
      <c r="AB64" s="98" t="s">
        <v>3737</v>
      </c>
      <c r="AC64" s="194"/>
      <c r="AD64" s="181"/>
    </row>
    <row r="65" spans="1:30">
      <c r="A65" s="99">
        <v>46170</v>
      </c>
      <c r="B65" s="11"/>
      <c r="C65" s="491" t="s">
        <v>3852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37.840000000000003</v>
      </c>
      <c r="Z65" s="38">
        <f>VLOOKUP(C65,每日行情!A:E,5,FALSE)</f>
        <v>1.2</v>
      </c>
      <c r="AA65" s="82">
        <f ca="1">IF(I65="",((TODAY()-A65)*G65)/365.24,((I65-A65)*G65)/365.24)</f>
        <v>1787.4274449676925</v>
      </c>
      <c r="AB65" s="98" t="s">
        <v>2684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8072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3061.1073100000003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0.6145781069248073</v>
      </c>
      <c r="Y71" s="16">
        <f>VLOOKUP(C71,每日行情!A:D,4,FALSE)</f>
        <v>50.45</v>
      </c>
      <c r="Z71" s="38">
        <f>VLOOKUP(C71,每日行情!A:E,5,FALSE)</f>
        <v>0.25</v>
      </c>
      <c r="AA71" s="82">
        <f t="shared" ref="AA71:AA76" ca="1" si="170">IF(I71="",((TODAY()-A71)*G71)/365.24,((I71-A71)*G71)/365.24)</f>
        <v>8970.3033621728173</v>
      </c>
      <c r="AB71" s="98" t="s">
        <v>2684</v>
      </c>
      <c r="AC71" s="98"/>
      <c r="AD71" s="181" t="s">
        <v>2685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7769.3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2754.7957858750005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0.55252724435694234</v>
      </c>
      <c r="Y72" s="16">
        <f>VLOOKUP(C72,每日行情!A:D,4,FALSE)</f>
        <v>50.45</v>
      </c>
      <c r="Z72" s="38">
        <f>VLOOKUP(C72,每日行情!A:E,5,FALSE)</f>
        <v>0.25</v>
      </c>
      <c r="AA72" s="82">
        <f t="shared" ref="AA72:AA73" ca="1" si="178">IF(I72="",((TODAY()-A72)*G72)/365.24,((I72-A72)*G72)/365.24)</f>
        <v>8596.8678129449127</v>
      </c>
      <c r="AB72" s="98" t="s">
        <v>2684</v>
      </c>
      <c r="AC72" s="98"/>
      <c r="AD72" s="181" t="s">
        <v>2685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7819.75</v>
      </c>
      <c r="P73" s="14">
        <f t="shared" si="175"/>
        <v>-1</v>
      </c>
      <c r="Q73" s="14">
        <f t="shared" si="167"/>
        <v>2798.0477065625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0.56041829424213585</v>
      </c>
      <c r="Y73" s="16">
        <f>VLOOKUP(C73,每日行情!A:D,4,FALSE)</f>
        <v>50.45</v>
      </c>
      <c r="Z73" s="38">
        <f>VLOOKUP(C73,每日行情!A:E,5,FALSE)</f>
        <v>0.25</v>
      </c>
      <c r="AA73" s="82">
        <f t="shared" ca="1" si="178"/>
        <v>8185.3274559193951</v>
      </c>
      <c r="AB73" s="98" t="s">
        <v>2684</v>
      </c>
      <c r="AC73" s="98"/>
      <c r="AD73" s="181" t="s">
        <v>2685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7920.6500000000005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2916.5515479375003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0.58627620107329592</v>
      </c>
      <c r="Y74" s="16">
        <f>VLOOKUP(C74,每日行情!A:D,4,FALSE)</f>
        <v>50.45</v>
      </c>
      <c r="Z74" s="38">
        <f>VLOOKUP(C74,每日行情!A:E,5,FALSE)</f>
        <v>0.25</v>
      </c>
      <c r="AA74" s="82">
        <f ca="1">IF(I74="",((TODAY()-A74)*G74)/365.24,((I74-A74)*G74)/365.24)</f>
        <v>7720.1045887635528</v>
      </c>
      <c r="AB74" s="98" t="s">
        <v>2684</v>
      </c>
      <c r="AC74" s="98"/>
      <c r="AD74" s="181" t="s">
        <v>2685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8879.2000000000007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3864.3380410000009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0.77577069096385565</v>
      </c>
      <c r="Y75" s="16">
        <f>VLOOKUP(C75,每日行情!A:D,4,FALSE)</f>
        <v>50.45</v>
      </c>
      <c r="Z75" s="38">
        <f>VLOOKUP(C75,每日行情!A:E,5,FALSE)</f>
        <v>0.25</v>
      </c>
      <c r="AA75" s="82">
        <f ca="1">IF(I75="",((TODAY()-A75)*G75)/365.24,((I75-A75)*G75)/365.24)</f>
        <v>7349.1950498302485</v>
      </c>
      <c r="AB75" s="98" t="s">
        <v>2684</v>
      </c>
      <c r="AC75" s="98"/>
      <c r="AD75" s="181" t="s">
        <v>2685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9736.85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4711.6206926875002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0.9445800466588129</v>
      </c>
      <c r="Y76" s="16">
        <f>VLOOKUP(C76,每日行情!A:D,4,FALSE)</f>
        <v>50.45</v>
      </c>
      <c r="Z76" s="38">
        <f>VLOOKUP(C76,每日行情!A:E,5,FALSE)</f>
        <v>0.25</v>
      </c>
      <c r="AA76" s="82">
        <f t="shared" ca="1" si="170"/>
        <v>6949.9041725988391</v>
      </c>
      <c r="AB76" s="98" t="s">
        <v>2684</v>
      </c>
      <c r="AC76" s="98"/>
      <c r="AD76" s="181" t="s">
        <v>2685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8626.9500000000007</v>
      </c>
      <c r="P77" s="14">
        <f t="shared" si="179"/>
        <v>-1</v>
      </c>
      <c r="Q77" s="14">
        <f t="shared" si="180"/>
        <v>3614.0784375625008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0.72566347410373588</v>
      </c>
      <c r="Y77" s="16">
        <f>VLOOKUP(C77,每日行情!A:D,4,FALSE)</f>
        <v>50.45</v>
      </c>
      <c r="Z77" s="38">
        <f>VLOOKUP(C77,每日行情!A:E,5,FALSE)</f>
        <v>0.25</v>
      </c>
      <c r="AA77" s="82">
        <f t="shared" ref="AA77" ca="1" si="185">IF(I77="",((TODAY()-A77)*G77)/365.24,((I77-A77)*G77)/365.24)</f>
        <v>6529.7913700580439</v>
      </c>
      <c r="AB77" s="98" t="s">
        <v>2684</v>
      </c>
      <c r="AC77" s="98"/>
      <c r="AD77" s="181" t="s">
        <v>2685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8677.4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3655.3303582499993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0.73262437013833182</v>
      </c>
      <c r="Y78" s="16">
        <f>VLOOKUP(C78,每日行情!A:D,4,FALSE)</f>
        <v>50.45</v>
      </c>
      <c r="Z78" s="38">
        <f>VLOOKUP(C78,每日行情!A:E,5,FALSE)</f>
        <v>0.25</v>
      </c>
      <c r="AA78" s="82">
        <f t="shared" ref="AA78:AA83" ca="1" si="192">IF(I78="",((TODAY()-A78)*G78)/365.24,((I78-A78)*G78)/365.24)</f>
        <v>6118.2345854780415</v>
      </c>
      <c r="AB78" s="98" t="s">
        <v>2684</v>
      </c>
      <c r="AC78" s="98"/>
      <c r="AD78" s="181" t="s">
        <v>2685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8072</v>
      </c>
      <c r="P79" s="14">
        <f t="shared" si="188"/>
        <v>-1</v>
      </c>
      <c r="Q79" s="14">
        <f t="shared" si="189"/>
        <v>3058.3073100000001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0.6136706764351666</v>
      </c>
      <c r="Y79" s="16">
        <f>VLOOKUP(C79,每日行情!A:D,4,FALSE)</f>
        <v>50.45</v>
      </c>
      <c r="Z79" s="38">
        <f>VLOOKUP(C79,每日行情!A:E,5,FALSE)</f>
        <v>0.25</v>
      </c>
      <c r="AA79" s="82">
        <f t="shared" ca="1" si="192"/>
        <v>5701.6646588544518</v>
      </c>
      <c r="AB79" s="98" t="s">
        <v>2684</v>
      </c>
      <c r="AC79" s="98"/>
      <c r="AD79" s="181" t="s">
        <v>2685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7567.5</v>
      </c>
      <c r="P80" s="14">
        <f t="shared" si="188"/>
        <v>-1</v>
      </c>
      <c r="Q80" s="14">
        <f t="shared" si="189"/>
        <v>2565.7881031249999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0.51584636024235719</v>
      </c>
      <c r="Y80" s="16">
        <f>VLOOKUP(C80,每日行情!A:D,4,FALSE)</f>
        <v>50.45</v>
      </c>
      <c r="Z80" s="38">
        <f>VLOOKUP(C80,每日行情!A:E,5,FALSE)</f>
        <v>0.25</v>
      </c>
      <c r="AA80" s="82">
        <f t="shared" ca="1" si="192"/>
        <v>5240.9922242908769</v>
      </c>
      <c r="AB80" s="98" t="s">
        <v>2684</v>
      </c>
      <c r="AC80" s="98"/>
      <c r="AD80" s="181" t="s">
        <v>2685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7264.8</v>
      </c>
      <c r="P81" s="14">
        <f t="shared" si="188"/>
        <v>-1</v>
      </c>
      <c r="Q81" s="14">
        <f t="shared" si="189"/>
        <v>2248.2765789999999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0.45053660364875697</v>
      </c>
      <c r="Y81" s="16">
        <f>VLOOKUP(C81,每日行情!A:D,4,FALSE)</f>
        <v>50.45</v>
      </c>
      <c r="Z81" s="38">
        <f>VLOOKUP(C81,每日行情!A:E,5,FALSE)</f>
        <v>0.25</v>
      </c>
      <c r="AA81" s="82">
        <f t="shared" ca="1" si="192"/>
        <v>4861.8114116745155</v>
      </c>
      <c r="AB81" s="98" t="s">
        <v>2684</v>
      </c>
      <c r="AC81" s="98"/>
      <c r="AD81" s="181" t="s">
        <v>2685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6709.85</v>
      </c>
      <c r="P82" s="14">
        <f t="shared" si="188"/>
        <v>-1</v>
      </c>
      <c r="Q82" s="14">
        <f t="shared" si="189"/>
        <v>1705.5054514375001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0.34240768409752914</v>
      </c>
      <c r="Y82" s="16">
        <f>VLOOKUP(C82,每日行情!A:D,4,FALSE)</f>
        <v>50.45</v>
      </c>
      <c r="Z82" s="38">
        <f>VLOOKUP(C82,每日行情!A:E,5,FALSE)</f>
        <v>0.25</v>
      </c>
      <c r="AA82" s="82">
        <f t="shared" ca="1" si="192"/>
        <v>4443.1825648888398</v>
      </c>
      <c r="AB82" s="98" t="s">
        <v>2684</v>
      </c>
      <c r="AC82" s="98"/>
      <c r="AD82" s="181" t="s">
        <v>2685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6608.9500000000007</v>
      </c>
      <c r="P83" s="14">
        <f t="shared" si="188"/>
        <v>-1</v>
      </c>
      <c r="Q83" s="14">
        <f t="shared" si="189"/>
        <v>1600.0016100625007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0.32089135261137886</v>
      </c>
      <c r="Y83" s="16">
        <f>VLOOKUP(C83,每日行情!A:D,4,FALSE)</f>
        <v>50.45</v>
      </c>
      <c r="Z83" s="38">
        <f>VLOOKUP(C83,每日行情!A:E,5,FALSE)</f>
        <v>0.25</v>
      </c>
      <c r="AA83" s="82">
        <f t="shared" ca="1" si="192"/>
        <v>4011.0666958712077</v>
      </c>
      <c r="AB83" s="98" t="s">
        <v>2684</v>
      </c>
      <c r="AC83" s="98"/>
      <c r="AD83" s="181" t="s">
        <v>2685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6558.5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1551.7496893749999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0.31133300328749247</v>
      </c>
      <c r="Y84" s="16">
        <f>VLOOKUP(C84,每日行情!A:D,4,FALSE)</f>
        <v>50.45</v>
      </c>
      <c r="Z84" s="38">
        <f>VLOOKUP(C84,每日行情!A:E,5,FALSE)</f>
        <v>0.25</v>
      </c>
      <c r="AA84" s="82">
        <f t="shared" ref="AA84:AA96" ca="1" si="199">IF(I84="",((TODAY()-A84)*G84)/365.24,((I84-A84)*G84)/365.24)</f>
        <v>3613.9661592377615</v>
      </c>
      <c r="AB84" s="98" t="s">
        <v>2684</v>
      </c>
      <c r="AC84" s="98"/>
      <c r="AD84" s="181" t="s">
        <v>2685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6154.9000000000005</v>
      </c>
      <c r="P85" s="14">
        <f t="shared" si="195"/>
        <v>-1</v>
      </c>
      <c r="Q85" s="14">
        <f t="shared" si="196"/>
        <v>1146.7343238750007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0.22988248873896483</v>
      </c>
      <c r="Y85" s="16">
        <f>VLOOKUP(C85,每日行情!A:D,4,FALSE)</f>
        <v>50.45</v>
      </c>
      <c r="Z85" s="38">
        <f>VLOOKUP(C85,每日行情!A:E,5,FALSE)</f>
        <v>0.25</v>
      </c>
      <c r="AA85" s="82">
        <f t="shared" ca="1" si="199"/>
        <v>3193.1223305223962</v>
      </c>
      <c r="AB85" s="98" t="s">
        <v>2684</v>
      </c>
      <c r="AC85" s="98"/>
      <c r="AD85" s="181" t="s">
        <v>2685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6003.55</v>
      </c>
      <c r="P86" s="14">
        <f t="shared" si="195"/>
        <v>-1</v>
      </c>
      <c r="Q86" s="14">
        <f t="shared" si="196"/>
        <v>1012.9785618125001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0.20374039899587276</v>
      </c>
      <c r="Y86" s="16">
        <f>VLOOKUP(C86,每日行情!A:D,4,FALSE)</f>
        <v>50.45</v>
      </c>
      <c r="Z86" s="38">
        <f>VLOOKUP(C86,每日行情!A:E,5,FALSE)</f>
        <v>0.25</v>
      </c>
      <c r="AA86" s="82">
        <f t="shared" ca="1" si="199"/>
        <v>2665.4583287701239</v>
      </c>
      <c r="AB86" s="98" t="s">
        <v>2684</v>
      </c>
      <c r="AC86" s="98"/>
      <c r="AD86" s="181" t="s">
        <v>2685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6306.25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1281.4900859375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0.25609801718750003</v>
      </c>
      <c r="Y87" s="16">
        <f>VLOOKUP(C87,每日行情!A:D,4,FALSE)</f>
        <v>50.45</v>
      </c>
      <c r="Z87" s="38">
        <f>VLOOKUP(C87,每日行情!A:E,5,FALSE)</f>
        <v>0.25</v>
      </c>
      <c r="AA87" s="82">
        <f t="shared" ref="AA87" ca="1" si="208">IF(I87="",((TODAY()-A87)*G87)/365.24,((I87-A87)*G87)/365.24)</f>
        <v>2395.6850290220127</v>
      </c>
      <c r="AB87" s="98" t="s">
        <v>2684</v>
      </c>
      <c r="AC87" s="98"/>
      <c r="AD87" s="181" t="s">
        <v>2685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5095.4500000000007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107.44398943750073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2.1425923799818988E-2</v>
      </c>
      <c r="Y88" s="16">
        <f>VLOOKUP(C88,每日行情!A:D,4,FALSE)</f>
        <v>50.45</v>
      </c>
      <c r="Z88" s="38">
        <f>VLOOKUP(C88,每日行情!A:E,5,FALSE)</f>
        <v>0.25</v>
      </c>
      <c r="AA88" s="82">
        <f t="shared" ref="AA88" ca="1" si="217">IF(I88="",((TODAY()-A88)*G88)/365.24,((I88-A88)*G88)/365.24)</f>
        <v>1523.4256926952141</v>
      </c>
      <c r="AB88" s="98" t="s">
        <v>2684</v>
      </c>
      <c r="AC88" s="98"/>
      <c r="AD88" s="181" t="s">
        <v>2685</v>
      </c>
    </row>
    <row r="89" spans="1:30">
      <c r="A89" s="99">
        <v>46090</v>
      </c>
      <c r="B89" s="11"/>
      <c r="C89" s="459" t="s">
        <v>3776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15768</v>
      </c>
      <c r="P89" s="14">
        <f t="shared" si="195"/>
        <v>-1</v>
      </c>
      <c r="Q89" s="14">
        <f t="shared" si="196"/>
        <v>5965.0908899999995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0.61226679909660198</v>
      </c>
      <c r="Y89" s="16">
        <f>VLOOKUP(C89,每日行情!A:D,4,FALSE)</f>
        <v>18</v>
      </c>
      <c r="Z89" s="38">
        <f>VLOOKUP(C89,每日行情!A:E,5,FALSE)</f>
        <v>0.27</v>
      </c>
      <c r="AA89" s="82">
        <f t="shared" ca="1" si="199"/>
        <v>4853.9645164823132</v>
      </c>
      <c r="AB89" s="98" t="s">
        <v>2684</v>
      </c>
      <c r="AC89" s="98"/>
      <c r="AD89" s="181" t="s">
        <v>2685</v>
      </c>
    </row>
    <row r="90" spans="1:30">
      <c r="A90" s="99">
        <v>46120</v>
      </c>
      <c r="B90" s="11"/>
      <c r="C90" s="459" t="s">
        <v>3776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13320</v>
      </c>
      <c r="P90" s="14">
        <f t="shared" si="195"/>
        <v>-1</v>
      </c>
      <c r="Q90" s="14">
        <f t="shared" si="196"/>
        <v>3409.70235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0.34578031547981336</v>
      </c>
      <c r="Y90" s="16">
        <f>VLOOKUP(C90,每日行情!A:D,4,FALSE)</f>
        <v>18</v>
      </c>
      <c r="Z90" s="38">
        <f>VLOOKUP(C90,每日行情!A:E,5,FALSE)</f>
        <v>0.27</v>
      </c>
      <c r="AA90" s="82">
        <f t="shared" ca="1" si="199"/>
        <v>4102.5517467966265</v>
      </c>
      <c r="AB90" s="98" t="s">
        <v>2684</v>
      </c>
      <c r="AC90" s="98"/>
      <c r="AD90" s="181" t="s">
        <v>2685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6306.25</v>
      </c>
      <c r="P91" s="14">
        <f t="shared" si="195"/>
        <v>-1</v>
      </c>
      <c r="Q91" s="14">
        <f t="shared" si="196"/>
        <v>1281.4900859375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0.25609801718750003</v>
      </c>
      <c r="Y91" s="16">
        <f>VLOOKUP(C91,每日行情!A:D,4,FALSE)</f>
        <v>50.45</v>
      </c>
      <c r="Z91" s="38">
        <f>VLOOKUP(C91,每日行情!A:E,5,FALSE)</f>
        <v>0.25</v>
      </c>
      <c r="AA91" s="82">
        <f t="shared" ca="1" si="199"/>
        <v>2395.6850290220127</v>
      </c>
      <c r="AB91" s="98" t="s">
        <v>2684</v>
      </c>
      <c r="AC91" s="98"/>
      <c r="AD91" s="181" t="s">
        <v>2685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246000</v>
      </c>
      <c r="P92" s="14">
        <f t="shared" si="195"/>
        <v>-175</v>
      </c>
      <c r="Q92" s="14">
        <f t="shared" si="196"/>
        <v>40034.142500000002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0.19443484146341464</v>
      </c>
      <c r="Y92" s="16">
        <f>VLOOKUP(C92,每日行情!A:D,4,FALSE)</f>
        <v>2460</v>
      </c>
      <c r="Z92" s="38">
        <f>VLOOKUP(C92,每日行情!A:E,5,FALSE)</f>
        <v>50</v>
      </c>
      <c r="AA92" s="82">
        <f t="shared" ca="1" si="199"/>
        <v>78578.468951922026</v>
      </c>
      <c r="AB92" s="98" t="s">
        <v>2684</v>
      </c>
      <c r="AC92" s="194"/>
      <c r="AD92" s="181"/>
    </row>
    <row r="93" spans="1:30">
      <c r="A93" s="99">
        <v>46146</v>
      </c>
      <c r="B93" s="11"/>
      <c r="C93" s="492" t="s">
        <v>3858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60240</v>
      </c>
      <c r="P93" s="14">
        <f t="shared" si="195"/>
        <v>-50</v>
      </c>
      <c r="Q93" s="14">
        <f t="shared" si="196"/>
        <v>1203.4827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1.9617052721088435E-2</v>
      </c>
      <c r="Y93" s="16">
        <f>VLOOKUP(C93,每日行情!A:D,4,FALSE)</f>
        <v>30.12</v>
      </c>
      <c r="Z93" s="38">
        <f>VLOOKUP(C93,每日行情!A:E,5,FALSE)</f>
        <v>0.35</v>
      </c>
      <c r="AA93" s="82">
        <f t="shared" ca="1" si="199"/>
        <v>20284.744277735186</v>
      </c>
      <c r="AB93" s="98" t="s">
        <v>2684</v>
      </c>
      <c r="AC93" s="98"/>
      <c r="AD93" s="181" t="s">
        <v>2685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133500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29475.845625000002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0.28394053743961356</v>
      </c>
      <c r="Y94" s="16">
        <f>VLOOKUP(C94,每日行情!A:D,4,FALSE)</f>
        <v>133.5</v>
      </c>
      <c r="Z94" s="38">
        <f>VLOOKUP(C94,每日行情!A:E,5,FALSE)</f>
        <v>-4.5</v>
      </c>
      <c r="AA94" s="82">
        <f t="shared" ref="AA94:AA95" ca="1" si="226">IF(I94="",((TODAY()-A94)*G94)/365.24,((I94-A94)*G94)/365.24)</f>
        <v>35138.539042821161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3776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10134</v>
      </c>
      <c r="P95" s="14">
        <f t="shared" si="222"/>
        <v>-1</v>
      </c>
      <c r="Q95" s="14">
        <f t="shared" si="223"/>
        <v>236.21138250000001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2.3859949533373909E-2</v>
      </c>
      <c r="Y95" s="16">
        <f>VLOOKUP(C95,每日行情!A:D,4,FALSE)</f>
        <v>18</v>
      </c>
      <c r="Z95" s="38">
        <f>VLOOKUP(C95,每日行情!A:E,5,FALSE)</f>
        <v>0.27</v>
      </c>
      <c r="AA95" s="82">
        <f t="shared" ca="1" si="226"/>
        <v>3292.837586244661</v>
      </c>
      <c r="AB95" s="98" t="s">
        <v>2684</v>
      </c>
      <c r="AC95" s="98"/>
      <c r="AD95" s="181" t="s">
        <v>2685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111500</v>
      </c>
      <c r="P96" s="14">
        <f t="shared" si="195"/>
        <v>-126</v>
      </c>
      <c r="Q96" s="14">
        <f t="shared" si="196"/>
        <v>-36937.776875000003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-0.25043092483108109</v>
      </c>
      <c r="Y96" s="16">
        <f>VLOOKUP(C96,每日行情!A:D,4,FALSE)</f>
        <v>111.5</v>
      </c>
      <c r="Z96" s="38">
        <f>VLOOKUP(C96,每日行情!A:E,5,FALSE)</f>
        <v>6</v>
      </c>
      <c r="AA96" s="82">
        <f t="shared" ca="1" si="199"/>
        <v>49435.987296024534</v>
      </c>
      <c r="AB96" s="98" t="s">
        <v>2679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71700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-18481.512124999997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-0.20642393909899887</v>
      </c>
      <c r="Y97" s="16">
        <f>VLOOKUP(C97,每日行情!A:D,4,FALSE)</f>
        <v>358.5</v>
      </c>
      <c r="Z97" s="38">
        <f>VLOOKUP(C97,每日行情!A:E,5,FALSE)</f>
        <v>6</v>
      </c>
      <c r="AA97" s="82">
        <f t="shared" ref="AA97:AA100" ca="1" si="236">IF(I97="",((TODAY()-A97)*G97)/365.24,((I97-A97)*G97)/365.24)</f>
        <v>30029.022012923007</v>
      </c>
      <c r="AB97" s="98" t="s">
        <v>2679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24600</v>
      </c>
      <c r="P98" s="14">
        <f t="shared" si="232"/>
        <v>-19</v>
      </c>
      <c r="Q98" s="14">
        <f t="shared" si="233"/>
        <v>1853.41425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8.0989591611479034E-2</v>
      </c>
      <c r="Y98" s="16">
        <f>VLOOKUP(C98,每日行情!A:D,4,FALSE)</f>
        <v>2460</v>
      </c>
      <c r="Z98" s="38">
        <f>VLOOKUP(C98,每日行情!A:E,5,FALSE)</f>
        <v>50</v>
      </c>
      <c r="AA98" s="82">
        <f t="shared" ca="1" si="236"/>
        <v>7379.6681633994085</v>
      </c>
      <c r="AB98" s="98" t="s">
        <v>2684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111500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-52937.776875000003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-0.32364498094512195</v>
      </c>
      <c r="Y99" s="16">
        <f>VLOOKUP(C99,每日行情!A:D,4,FALSE)</f>
        <v>111.5</v>
      </c>
      <c r="Z99" s="38">
        <f>VLOOKUP(C99,每日行情!A:E,5,FALSE)</f>
        <v>6</v>
      </c>
      <c r="AA99" s="82">
        <f t="shared" ref="AA99" ca="1" si="245">IF(I99="",((TODAY()-A99)*G99)/365.24,((I99-A99)*G99)/365.24)</f>
        <v>53433.358887306975</v>
      </c>
      <c r="AB99" s="98" t="s">
        <v>2679</v>
      </c>
      <c r="AC99" s="194"/>
      <c r="AD99" s="181"/>
    </row>
    <row r="100" spans="1:30">
      <c r="A100" s="99">
        <v>46155</v>
      </c>
      <c r="B100" s="11"/>
      <c r="C100" s="491" t="s">
        <v>3852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75680</v>
      </c>
      <c r="P100" s="14">
        <f t="shared" si="232"/>
        <v>-54</v>
      </c>
      <c r="Q100" s="14">
        <f t="shared" si="233"/>
        <v>11622.8614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0.18144387390213298</v>
      </c>
      <c r="Y100" s="16">
        <f>VLOOKUP(C100,每日行情!A:D,4,FALSE)</f>
        <v>37.840000000000003</v>
      </c>
      <c r="Z100" s="38">
        <f>VLOOKUP(C100,每日行情!A:E,5,FALSE)</f>
        <v>1.2</v>
      </c>
      <c r="AA100" s="82">
        <f t="shared" ca="1" si="236"/>
        <v>20424.707041945021</v>
      </c>
      <c r="AB100" s="98" t="s">
        <v>2684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35850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-5390.7560625000006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-0.13201352950121656</v>
      </c>
      <c r="Y101" s="16">
        <f>VLOOKUP(C101,每日行情!A:D,4,FALSE)</f>
        <v>358.5</v>
      </c>
      <c r="Z101" s="38">
        <f>VLOOKUP(C101,每日行情!A:E,5,FALSE)</f>
        <v>6</v>
      </c>
      <c r="AA101" s="82">
        <f t="shared" ref="AA101:AA111" ca="1" si="254">IF(I101="",((TODAY()-A101)*G101)/365.24,((I101-A101)*G101)/365.24)</f>
        <v>12940.80604534005</v>
      </c>
      <c r="AB101" s="98" t="s">
        <v>2679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60700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-9538.3233749999999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-0.13654747678571427</v>
      </c>
      <c r="Y102" s="16">
        <f>VLOOKUP(C102,每日行情!A:D,4,FALSE)</f>
        <v>60.7</v>
      </c>
      <c r="Z102" s="38">
        <f>VLOOKUP(C102,每日行情!A:E,5,FALSE)</f>
        <v>0</v>
      </c>
      <c r="AA102" s="82">
        <f t="shared" ref="AA102:AA103" ca="1" si="264">IF(I102="",((TODAY()-A102)*G102)/365.24,((I102-A102)*G102)/365.24)</f>
        <v>21465.337860037234</v>
      </c>
      <c r="AB102" s="98" t="s">
        <v>2687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3755.4</v>
      </c>
      <c r="P103" s="14">
        <f t="shared" si="260"/>
        <v>-1</v>
      </c>
      <c r="Q103" s="14">
        <f t="shared" si="261"/>
        <v>-1242.34463925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-0.24951728662452338</v>
      </c>
      <c r="Y103" s="16">
        <f>VLOOKUP(C103,每日行情!A:D,4,FALSE)</f>
        <v>56.9</v>
      </c>
      <c r="Z103" s="38">
        <f>VLOOKUP(C103,每日行情!A:E,5,FALSE)</f>
        <v>-0.15</v>
      </c>
      <c r="AA103" s="82">
        <f t="shared" ca="1" si="264"/>
        <v>1528.0254079509364</v>
      </c>
      <c r="AB103" s="98" t="s">
        <v>2684</v>
      </c>
      <c r="AC103" s="98"/>
      <c r="AD103" s="181" t="s">
        <v>2685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60700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-10138.323375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-0.14445217245042494</v>
      </c>
      <c r="Y104" s="16">
        <f>VLOOKUP(C104,每日行情!A:D,4,FALSE)</f>
        <v>60.7</v>
      </c>
      <c r="Z104" s="38">
        <f>VLOOKUP(C104,每日行情!A:E,5,FALSE)</f>
        <v>1.6</v>
      </c>
      <c r="AA104" s="82">
        <f t="shared" ref="AA104" ca="1" si="274">IF(I104="",((TODAY()-A104)*G104)/365.24,((I104-A104)*G104)/365.24)</f>
        <v>19716.350892563794</v>
      </c>
      <c r="AB104" s="98" t="s">
        <v>2684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36800</v>
      </c>
      <c r="P105" s="14">
        <f t="shared" si="250"/>
        <v>-45</v>
      </c>
      <c r="Q105" s="14">
        <f t="shared" si="251"/>
        <v>-16644.486000000001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-0.31312356472795499</v>
      </c>
      <c r="Y105" s="16">
        <f>VLOOKUP(C105,每日行情!A:D,4,FALSE)</f>
        <v>36.799999999999997</v>
      </c>
      <c r="Z105" s="38">
        <f>VLOOKUP(C105,每日行情!A:E,5,FALSE)</f>
        <v>-0.1</v>
      </c>
      <c r="AA105" s="82">
        <f t="shared" ca="1" si="254"/>
        <v>14301.281349249808</v>
      </c>
      <c r="AB105" s="98"/>
      <c r="AC105" s="194"/>
      <c r="AD105" s="181"/>
    </row>
    <row r="106" spans="1:30">
      <c r="A106" s="99">
        <v>46178</v>
      </c>
      <c r="B106" s="11"/>
      <c r="C106" s="491" t="s">
        <v>3852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37840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321.4307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7.7717607706716619E-3</v>
      </c>
      <c r="Y106" s="16">
        <f>VLOOKUP(C106,每日行情!A:D,4,FALSE)</f>
        <v>37.840000000000003</v>
      </c>
      <c r="Z106" s="38">
        <f>VLOOKUP(C106,每日行情!A:E,5,FALSE)</f>
        <v>1.2</v>
      </c>
      <c r="AA106" s="82">
        <f t="shared" ref="AA106" ca="1" si="284">IF(I106="",((TODAY()-A106)*G106)/365.24,((I106-A106)*G106)/365.24)</f>
        <v>9617.7308071405096</v>
      </c>
      <c r="AB106" s="98" t="s">
        <v>2684</v>
      </c>
      <c r="AC106" s="194"/>
      <c r="AD106" s="181"/>
    </row>
    <row r="107" spans="1:30">
      <c r="A107" s="99">
        <v>46181</v>
      </c>
      <c r="B107" s="11"/>
      <c r="C107" s="491" t="s">
        <v>3852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37840</v>
      </c>
      <c r="P107" s="14">
        <f t="shared" si="250"/>
        <v>-29</v>
      </c>
      <c r="Q107" s="14">
        <f t="shared" si="251"/>
        <v>3701.4306999999999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0.10804444542512504</v>
      </c>
      <c r="Y107" s="16">
        <f>VLOOKUP(C107,每日行情!A:D,4,FALSE)</f>
        <v>37.840000000000003</v>
      </c>
      <c r="Z107" s="38">
        <f>VLOOKUP(C107,每日行情!A:E,5,FALSE)</f>
        <v>1.2</v>
      </c>
      <c r="AA107" s="82">
        <f t="shared" ca="1" si="254"/>
        <v>8468.6507501916549</v>
      </c>
      <c r="AB107" s="98" t="s">
        <v>2684</v>
      </c>
      <c r="AC107" s="194"/>
      <c r="AD107" s="181"/>
    </row>
    <row r="108" spans="1:30">
      <c r="A108" s="99">
        <v>46181</v>
      </c>
      <c r="B108" s="11"/>
      <c r="C108" s="459" t="s">
        <v>3776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9558</v>
      </c>
      <c r="P108" s="14">
        <f t="shared" si="250"/>
        <v>-1</v>
      </c>
      <c r="Q108" s="14">
        <f t="shared" si="251"/>
        <v>-323.52709749999997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-3.2966994869971553E-2</v>
      </c>
      <c r="Y108" s="16">
        <f>VLOOKUP(C108,每日行情!A:D,4,FALSE)</f>
        <v>18</v>
      </c>
      <c r="Z108" s="38">
        <f>VLOOKUP(C108,每日行情!A:E,5,FALSE)</f>
        <v>0.27</v>
      </c>
      <c r="AA108" s="82">
        <f t="shared" ca="1" si="254"/>
        <v>2452.6448362720403</v>
      </c>
      <c r="AB108" s="98" t="s">
        <v>2684</v>
      </c>
      <c r="AC108" s="98"/>
      <c r="AD108" s="181" t="s">
        <v>2685</v>
      </c>
    </row>
    <row r="109" spans="1:30">
      <c r="A109" s="99">
        <v>46183</v>
      </c>
      <c r="B109" s="11"/>
      <c r="C109" s="491" t="s">
        <v>3852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37840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3921.4306999999999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0.11529258809594314</v>
      </c>
      <c r="Y109" s="16">
        <f>VLOOKUP(C109,每日行情!A:D,4,FALSE)</f>
        <v>37.840000000000003</v>
      </c>
      <c r="Z109" s="38">
        <f>VLOOKUP(C109,每日行情!A:E,5,FALSE)</f>
        <v>1.2</v>
      </c>
      <c r="AA109" s="82">
        <f t="shared" ref="AA109:AA110" ca="1" si="294">IF(I109="",((TODAY()-A109)*G109)/365.24,((I109-A109)*G109)/365.24)</f>
        <v>8228.9179717446059</v>
      </c>
      <c r="AB109" s="98" t="s">
        <v>2684</v>
      </c>
      <c r="AC109" s="194"/>
      <c r="AD109" s="181"/>
    </row>
    <row r="110" spans="1:30">
      <c r="A110" s="99">
        <v>46197</v>
      </c>
      <c r="B110" s="11"/>
      <c r="C110" s="491" t="s">
        <v>3852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37840</v>
      </c>
      <c r="P110" s="14">
        <f t="shared" si="290"/>
        <v>-32</v>
      </c>
      <c r="Q110" s="14">
        <f t="shared" si="291"/>
        <v>-538.5693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-1.4924648182055977E-2</v>
      </c>
      <c r="Y110" s="16">
        <f>VLOOKUP(C110,每日行情!A:D,4,FALSE)</f>
        <v>37.840000000000003</v>
      </c>
      <c r="Z110" s="38">
        <f>VLOOKUP(C110,每日行情!A:E,5,FALSE)</f>
        <v>1.2</v>
      </c>
      <c r="AA110" s="82">
        <f t="shared" ca="1" si="294"/>
        <v>7850.3175993867044</v>
      </c>
      <c r="AB110" s="98" t="s">
        <v>2684</v>
      </c>
      <c r="AC110" s="194"/>
      <c r="AD110" s="181"/>
    </row>
    <row r="111" spans="1:30">
      <c r="A111" s="99">
        <v>46199</v>
      </c>
      <c r="B111" s="11"/>
      <c r="C111" s="491" t="s">
        <v>3852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37840</v>
      </c>
      <c r="P111" s="14">
        <f t="shared" si="250"/>
        <v>-31</v>
      </c>
      <c r="Q111" s="14">
        <f t="shared" si="251"/>
        <v>681.4307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1.7574458254525804E-2</v>
      </c>
      <c r="Y111" s="16">
        <f>VLOOKUP(C111,每日行情!A:D,4,FALSE)</f>
        <v>37.840000000000003</v>
      </c>
      <c r="Z111" s="38">
        <f>VLOOKUP(C111,每日行情!A:E,5,FALSE)</f>
        <v>1.2</v>
      </c>
      <c r="AA111" s="82">
        <f t="shared" ca="1" si="254"/>
        <v>7397.1361296681634</v>
      </c>
      <c r="AB111" s="98" t="s">
        <v>2684</v>
      </c>
      <c r="AC111" s="194"/>
      <c r="AD111" s="181"/>
    </row>
    <row r="112" spans="1:30">
      <c r="A112" s="99">
        <v>46199</v>
      </c>
      <c r="B112" s="11"/>
      <c r="C112" s="491" t="s">
        <v>3852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37840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1991.4306999999999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5.4942036414565826E-2</v>
      </c>
      <c r="Y112" s="16">
        <f>VLOOKUP(C112,每日行情!A:D,4,FALSE)</f>
        <v>37.840000000000003</v>
      </c>
      <c r="Z112" s="38">
        <f>VLOOKUP(C112,每日行情!A:E,5,FALSE)</f>
        <v>1.2</v>
      </c>
      <c r="AA112" s="82">
        <f t="shared" ref="AA112:AA113" ca="1" si="305">IF(I112="",((TODAY()-A112)*G112)/365.24,((I112-A112)*G112)/365.24)</f>
        <v>7135.3082904391631</v>
      </c>
      <c r="AB112" s="98" t="s">
        <v>2684</v>
      </c>
      <c r="AC112" s="194"/>
      <c r="AD112" s="181"/>
    </row>
    <row r="113" spans="1:30">
      <c r="A113" s="99">
        <v>46211</v>
      </c>
      <c r="B113" s="11"/>
      <c r="C113" s="459" t="s">
        <v>3776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9342</v>
      </c>
      <c r="P113" s="14">
        <f t="shared" si="301"/>
        <v>-1</v>
      </c>
      <c r="Q113" s="14">
        <f t="shared" si="302"/>
        <v>-592.67902749999996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-5.997969564558496E-2</v>
      </c>
      <c r="Y113" s="16">
        <f>VLOOKUP(C113,每日行情!A:D,4,FALSE)</f>
        <v>18</v>
      </c>
      <c r="Z113" s="38">
        <f>VLOOKUP(C113,每日行情!A:E,5,FALSE)</f>
        <v>0.27</v>
      </c>
      <c r="AA113" s="82">
        <f t="shared" ca="1" si="305"/>
        <v>1653.0993319461177</v>
      </c>
      <c r="AB113" s="98" t="s">
        <v>2684</v>
      </c>
      <c r="AC113" s="98"/>
      <c r="AD113" s="181" t="s">
        <v>2685</v>
      </c>
    </row>
    <row r="114" spans="1:30">
      <c r="A114" s="99">
        <v>46220</v>
      </c>
      <c r="B114" s="11"/>
      <c r="C114" s="491" t="s">
        <v>3852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37.840000000000003</v>
      </c>
      <c r="Z114" s="38">
        <f>VLOOKUP(C114,每日行情!A:E,5,FALSE)</f>
        <v>1.2</v>
      </c>
      <c r="AA114" s="82">
        <f t="shared" ref="AA114:AA117" ca="1" si="313">IF(I114="",((TODAY()-A114)*G114)/365.24,((I114-A114)*G114)/365.24)</f>
        <v>460.10842185959916</v>
      </c>
      <c r="AB114" s="98" t="s">
        <v>2684</v>
      </c>
      <c r="AC114" s="194"/>
      <c r="AD114" s="181"/>
    </row>
    <row r="115" spans="1:30">
      <c r="A115" s="99">
        <v>46231</v>
      </c>
      <c r="B115" s="11"/>
      <c r="C115" s="491" t="s">
        <v>3852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37.840000000000003</v>
      </c>
      <c r="Z115" s="38">
        <f>VLOOKUP(C115,每日行情!A:E,5,FALSE)</f>
        <v>1.2</v>
      </c>
      <c r="AA115" s="82">
        <f t="shared" ca="1" si="313"/>
        <v>256.92695214105794</v>
      </c>
      <c r="AB115" s="98" t="s">
        <v>2684</v>
      </c>
      <c r="AC115" s="194"/>
      <c r="AD115" s="181"/>
    </row>
    <row r="116" spans="1:30">
      <c r="A116" s="99">
        <v>46232</v>
      </c>
      <c r="B116" s="11"/>
      <c r="C116" s="491" t="s">
        <v>3852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37840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10281.430699999999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0.37425869025902953</v>
      </c>
      <c r="Y116" s="16">
        <f>VLOOKUP(C116,每日行情!A:D,4,FALSE)</f>
        <v>37.840000000000003</v>
      </c>
      <c r="Z116" s="38">
        <f>VLOOKUP(C116,每日行情!A:E,5,FALSE)</f>
        <v>1.2</v>
      </c>
      <c r="AA116" s="82">
        <f t="shared" ref="AA116" ca="1" si="323">IF(I116="",((TODAY()-A116)*G116)/365.24,((I116-A116)*G116)/365.24)</f>
        <v>3001.8617895082684</v>
      </c>
      <c r="AB116" s="98" t="s">
        <v>2684</v>
      </c>
      <c r="AC116" s="194"/>
      <c r="AD116" s="181"/>
    </row>
    <row r="117" spans="1:30">
      <c r="A117" s="99">
        <v>46232</v>
      </c>
      <c r="B117" s="11"/>
      <c r="C117" s="491" t="s">
        <v>3852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37840</v>
      </c>
      <c r="P117" s="14">
        <f t="shared" si="309"/>
        <v>-24</v>
      </c>
      <c r="Q117" s="14">
        <f t="shared" si="310"/>
        <v>9411.430699999999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0.33194592291371988</v>
      </c>
      <c r="Y117" s="16">
        <f>VLOOKUP(C117,每日行情!A:D,4,FALSE)</f>
        <v>37.840000000000003</v>
      </c>
      <c r="Z117" s="38">
        <f>VLOOKUP(C117,每日行情!A:E,5,FALSE)</f>
        <v>1.2</v>
      </c>
      <c r="AA117" s="82">
        <f t="shared" ca="1" si="313"/>
        <v>3097.1416055196582</v>
      </c>
      <c r="AB117" s="98" t="s">
        <v>2684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27"/>
      <c r="B120" s="504"/>
      <c r="C120" s="504"/>
      <c r="D120" s="161" t="s">
        <v>21</v>
      </c>
      <c r="E120" s="527"/>
      <c r="F120" s="528"/>
      <c r="G120" s="59">
        <f>SUM(G70:G118)</f>
        <v>1576106.2</v>
      </c>
      <c r="H120" s="59">
        <f>SUM(H70:H118)</f>
        <v>1195</v>
      </c>
      <c r="I120" s="531"/>
      <c r="J120" s="531"/>
      <c r="K120" s="534"/>
      <c r="L120" s="535"/>
      <c r="M120" s="535"/>
      <c r="N120" s="536"/>
      <c r="O120" s="59">
        <f>SUM(O70:O118)</f>
        <v>1533517.5</v>
      </c>
      <c r="P120" s="96">
        <f>SUM(P70:P118)</f>
        <v>1840</v>
      </c>
      <c r="Q120" s="96">
        <f>SUM(Q70:Q118)</f>
        <v>16280.326915624988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1.1496894635415424E-2</v>
      </c>
      <c r="Y120" s="523" t="s">
        <v>22</v>
      </c>
      <c r="Z120" s="77">
        <f ca="1">IF(AA120=0,0,(P120+Q120)/(AA120))</f>
        <v>3.3744173234445493E-2</v>
      </c>
      <c r="AA120" s="82">
        <f ca="1">SUM(AA70:AA118)</f>
        <v>536991.28408717562</v>
      </c>
    </row>
    <row r="121" spans="1:30" s="36" customFormat="1" ht="17.25" thickBot="1">
      <c r="A121" s="520"/>
      <c r="B121" s="506"/>
      <c r="C121" s="506"/>
      <c r="D121" s="161" t="s">
        <v>2660</v>
      </c>
      <c r="E121" s="520"/>
      <c r="F121" s="529"/>
      <c r="G121" s="60">
        <f>SUM(G2:G118)</f>
        <v>7044895.2000000002</v>
      </c>
      <c r="H121" s="60">
        <f>SUM(H2:H118)</f>
        <v>5784</v>
      </c>
      <c r="I121" s="532"/>
      <c r="J121" s="532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1533517.5</v>
      </c>
      <c r="P121" s="97">
        <f>SUM(P2:P118)</f>
        <v>91796.669999999984</v>
      </c>
      <c r="Q121" s="96">
        <f>SUM(Q2:Q118)</f>
        <v>16280.326915624988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1.5341178803571836E-2</v>
      </c>
      <c r="Y121" s="524"/>
      <c r="Z121" s="77">
        <f ca="1">IF(AA121=0,0,(P121+Q121)/(AA121))</f>
        <v>0.20126396855647971</v>
      </c>
      <c r="AA121" s="82">
        <f ca="1">SUM(AA66:AA118)</f>
        <v>536991.28408717562</v>
      </c>
      <c r="AB121" s="79"/>
      <c r="AC121" s="80"/>
    </row>
    <row r="122" spans="1:30" s="36" customFormat="1" ht="17.25" thickBot="1">
      <c r="A122" s="521"/>
      <c r="B122" s="507"/>
      <c r="C122" s="507"/>
      <c r="D122" s="161" t="s">
        <v>20</v>
      </c>
      <c r="E122" s="521"/>
      <c r="F122" s="530"/>
      <c r="G122" s="60">
        <f>SUM(G2:G118)</f>
        <v>7044895.2000000002</v>
      </c>
      <c r="H122" s="60">
        <f>SUM(H2:H118)</f>
        <v>5784</v>
      </c>
      <c r="I122" s="533"/>
      <c r="J122" s="533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1533517.5</v>
      </c>
      <c r="P122" s="97">
        <f>SUM(P2:P118)</f>
        <v>91796.669999999984</v>
      </c>
      <c r="Q122" s="96">
        <f>SUM(Q2:Q118)</f>
        <v>16280.326915624988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1.5341178803571836E-2</v>
      </c>
      <c r="Y122" s="524"/>
      <c r="Z122" s="77">
        <f ca="1">IF(AA122=0,0,(P122+Q122)/(AA122))</f>
        <v>0.20126396855647971</v>
      </c>
      <c r="AA122" s="82">
        <f ca="1">AA121</f>
        <v>536991.28408717562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12" t="s">
        <v>2622</v>
      </c>
      <c r="B124" s="537"/>
      <c r="C124" s="537"/>
      <c r="D124" s="168" t="s">
        <v>2621</v>
      </c>
      <c r="E124" s="512"/>
      <c r="F124" s="537"/>
      <c r="G124" s="168" t="s">
        <v>2615</v>
      </c>
      <c r="H124" s="168" t="s">
        <v>23</v>
      </c>
      <c r="I124" s="512"/>
      <c r="J124" s="191"/>
      <c r="K124" s="192"/>
      <c r="L124" s="192"/>
      <c r="M124" s="192"/>
      <c r="N124" s="193"/>
      <c r="O124" s="168" t="s">
        <v>2616</v>
      </c>
      <c r="P124" s="168" t="s">
        <v>2617</v>
      </c>
      <c r="Q124" s="168" t="s">
        <v>2618</v>
      </c>
      <c r="R124" s="168" t="s">
        <v>2619</v>
      </c>
      <c r="S124" s="165" t="s">
        <v>23</v>
      </c>
      <c r="T124" s="165" t="s">
        <v>24</v>
      </c>
      <c r="U124" s="512"/>
      <c r="V124" s="165" t="s">
        <v>26</v>
      </c>
      <c r="W124" s="165" t="s">
        <v>25</v>
      </c>
      <c r="X124" s="168" t="s">
        <v>2620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13"/>
      <c r="B125" s="538"/>
      <c r="C125" s="538"/>
      <c r="D125" s="165" t="s">
        <v>2686</v>
      </c>
      <c r="E125" s="513"/>
      <c r="F125" s="538"/>
      <c r="G125" s="175">
        <f>SUMIF(AB$2:AB$119,D125,G$2:G$119)</f>
        <v>1185475.2</v>
      </c>
      <c r="H125" s="175">
        <f>SUMIF(AB$2:AB$119,D125,H$2:H$119)</f>
        <v>820</v>
      </c>
      <c r="I125" s="513"/>
      <c r="J125" s="188"/>
      <c r="K125" s="189"/>
      <c r="L125" s="189"/>
      <c r="M125" s="189"/>
      <c r="N125" s="190"/>
      <c r="O125" s="175">
        <f>SUMIF(AB$2:AB$119,D125,O$2:O$119)</f>
        <v>971967.5</v>
      </c>
      <c r="P125" s="176">
        <f>SUMIF(AB$2:AB$119,D125,P$2:P$119)</f>
        <v>9175.7099999999955</v>
      </c>
      <c r="Q125" s="176">
        <f>SUMIF(AB$2:AB$119,"*"&amp;D125&amp;"*",Q$2:Q$119)</f>
        <v>126735.11260312496</v>
      </c>
      <c r="R125" s="175">
        <f>SUMIF(AB$2:AB$119,D125,R$2:R$119)</f>
        <v>5726</v>
      </c>
      <c r="S125" s="173"/>
      <c r="T125" s="173"/>
      <c r="U125" s="513"/>
      <c r="V125" s="173"/>
      <c r="W125" s="173"/>
      <c r="X125" s="177">
        <f>(SUMIF(AB$2:AB$119,D125,P$2:P$119)+SUMIF(AB$2:AB$119,"*"&amp;D125&amp;"*",Q$2:Q$119))/SUMIF(AB$2:AB$119,D125,G$2:G$119)</f>
        <v>0.11464670252327923</v>
      </c>
      <c r="Y125" s="177">
        <f ca="1">(P125+Q125)/(AA125)</f>
        <v>0.3693543999524091</v>
      </c>
      <c r="Z125" s="178">
        <f>COUNTIFS(X$2:X$119,"&gt;0",AB$2:AB$119,D125)/COUNTIF(AB$2:AB$119,D125)</f>
        <v>0.8035714285714286</v>
      </c>
      <c r="AA125" s="9">
        <f ca="1">SUMIF(AB$2:AB$119,D125,AA$2:AA$119)</f>
        <v>367968.60311028355</v>
      </c>
    </row>
    <row r="126" spans="1:30" outlineLevel="1">
      <c r="A126" s="513"/>
      <c r="B126" s="538"/>
      <c r="C126" s="538"/>
      <c r="D126" s="166" t="s">
        <v>2679</v>
      </c>
      <c r="E126" s="513"/>
      <c r="F126" s="538"/>
      <c r="G126" s="175">
        <f>SUMIF(AB$2:AB$119,D126,G$2:G$119)</f>
        <v>3870500</v>
      </c>
      <c r="H126" s="175">
        <f>SUMIF(AB$2:AB$119,D126,H$2:H$119)</f>
        <v>3282</v>
      </c>
      <c r="I126" s="513"/>
      <c r="J126" s="182"/>
      <c r="K126" s="183"/>
      <c r="L126" s="183"/>
      <c r="M126" s="183"/>
      <c r="N126" s="184"/>
      <c r="O126" s="175">
        <f>SUMIF(AB$2:AB$119,D126,O$2:O$119)</f>
        <v>330550</v>
      </c>
      <c r="P126" s="176">
        <f>SUMIF(AB$2:AB$119,D126,P$2:P$119)</f>
        <v>-56262</v>
      </c>
      <c r="Q126" s="176">
        <f>SUMIF(AB$2:AB$119,"*"&amp;D126&amp;"*",Q$2:Q$119)</f>
        <v>-113747.8219375</v>
      </c>
      <c r="R126" s="175">
        <f>SUMIF(AB$2:AB$119,D126,R$2:R$119)</f>
        <v>0</v>
      </c>
      <c r="S126" s="173"/>
      <c r="T126" s="173"/>
      <c r="U126" s="513"/>
      <c r="V126" s="173"/>
      <c r="W126" s="173"/>
      <c r="X126" s="177">
        <f>(SUMIF(AB$2:AB$119,D126,P$2:P$119)+SUMIF(AB$2:AB$119,"*"&amp;D126&amp;"*",Q$2:Q$119))/SUMIF(AB$2:AB$119,D126,G$2:G$119)</f>
        <v>-4.3924511545665935E-2</v>
      </c>
      <c r="Y126" s="177">
        <f t="shared" ref="Y126:Y127" ca="1" si="326">(P126+Q126)/(AA126)</f>
        <v>-0.66223028995673261</v>
      </c>
      <c r="Z126" s="178">
        <f>COUNTIFS(X$2:X$119,"&gt;0",AB$2:AB$119,D126)/COUNTIF(AB$2:AB$119,D126)</f>
        <v>0.41379310344827586</v>
      </c>
      <c r="AA126" s="9">
        <f ca="1">SUMIF(AB$2:AB$119,D126,AA$2:AA$119)</f>
        <v>256723.11356915999</v>
      </c>
    </row>
    <row r="127" spans="1:30" ht="17.25" outlineLevel="1" thickBot="1">
      <c r="A127" s="513"/>
      <c r="B127" s="538"/>
      <c r="C127" s="538"/>
      <c r="D127" s="166" t="s">
        <v>30</v>
      </c>
      <c r="E127" s="513"/>
      <c r="F127" s="538"/>
      <c r="G127" s="175">
        <f>SUMIF(AB$2:AB$119,D127,G$2:G$119)</f>
        <v>700400</v>
      </c>
      <c r="H127" s="175">
        <f>SUMIF(AB$2:AB$119,D127,H$2:H$119)</f>
        <v>595</v>
      </c>
      <c r="I127" s="513"/>
      <c r="J127" s="182"/>
      <c r="K127" s="183"/>
      <c r="L127" s="183"/>
      <c r="M127" s="183"/>
      <c r="N127" s="184"/>
      <c r="O127" s="175">
        <f>SUMIF(AB$2:AB$119,D127,O$2:O$119)</f>
        <v>133500</v>
      </c>
      <c r="P127" s="176">
        <f>SUMIF(AB$2:AB$119,D127,P$2:P$119)</f>
        <v>16585.999999999985</v>
      </c>
      <c r="Q127" s="176">
        <f>SUMIF(AB$2:AB$119,"*"&amp;D127&amp;"*",Q$2:Q$119)</f>
        <v>29475.845625000002</v>
      </c>
      <c r="R127" s="175">
        <f>SUMIF(AB$2:AB$119,D127,R$2:R$119)</f>
        <v>0</v>
      </c>
      <c r="S127" s="174"/>
      <c r="T127" s="174"/>
      <c r="U127" s="513"/>
      <c r="V127" s="174"/>
      <c r="W127" s="174"/>
      <c r="X127" s="177">
        <f>(SUMIF(AB$2:AB$119,D127,P$2:P$119)+SUMIF(AB$2:AB$119,"*"&amp;D127&amp;"*",Q$2:Q$119))/SUMIF(AB$2:AB$119,D127,G$2:G$119)</f>
        <v>6.5765056574814379E-2</v>
      </c>
      <c r="Y127" s="177">
        <f t="shared" ca="1" si="326"/>
        <v>0.88669550507947936</v>
      </c>
      <c r="Z127" s="178">
        <f>COUNTIFS(X$2:X$119,"&gt;0",AB$2:AB$119,D127)/COUNTIF(AB$2:AB$119,D127)</f>
        <v>0.55555555555555558</v>
      </c>
      <c r="AA127" s="9">
        <f ca="1">SUMIF(AB$2:AB$119,D127,AA$2:AA$119)</f>
        <v>51947.760376738588</v>
      </c>
    </row>
    <row r="128" spans="1:30" outlineLevel="1">
      <c r="A128" s="539"/>
      <c r="B128" s="539"/>
      <c r="C128" s="539"/>
      <c r="D128" s="166" t="s">
        <v>3806</v>
      </c>
      <c r="E128" s="539"/>
      <c r="F128" s="539"/>
      <c r="G128" s="175">
        <f>SUMIF(AB$2:AB$119,D128,G$2:G$119)</f>
        <v>383530</v>
      </c>
      <c r="H128" s="175">
        <f>SUMIF(AB$2:AB$119,D128,H$2:H$119)</f>
        <v>356</v>
      </c>
      <c r="I128" s="539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4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40"/>
      <c r="B129" s="540"/>
      <c r="C129" s="540"/>
      <c r="D129" s="167" t="s">
        <v>2687</v>
      </c>
      <c r="E129" s="540"/>
      <c r="F129" s="540"/>
      <c r="G129" s="169">
        <f>SUMIF(AB$2:AB$119,D129,G$2:G$119)</f>
        <v>70000</v>
      </c>
      <c r="H129" s="169">
        <f>SUMIF(AB$2:AB$119,D129,H$2:H$119)</f>
        <v>20</v>
      </c>
      <c r="I129" s="540"/>
      <c r="J129" s="185"/>
      <c r="K129" s="186"/>
      <c r="L129" s="186"/>
      <c r="M129" s="186"/>
      <c r="N129" s="187"/>
      <c r="O129" s="169">
        <f>SUMIF(AB$2:AB$119,D129,O$2:O$119)</f>
        <v>60700</v>
      </c>
      <c r="P129" s="170">
        <f>SUMIF(AB$2:AB$119,D129,P$2:P$119)</f>
        <v>-20</v>
      </c>
      <c r="Q129" s="170">
        <f>SUMIF(AB$2:AB$119,"*"&amp;D129&amp;"*",Q$2:Q$119)</f>
        <v>-9538.3233749999999</v>
      </c>
      <c r="R129" s="169">
        <f>SUMIF(AB$2:AB$119,D129,R$2:R$119)</f>
        <v>0</v>
      </c>
      <c r="S129" s="174"/>
      <c r="T129" s="174"/>
      <c r="U129" s="515"/>
      <c r="V129" s="174"/>
      <c r="W129" s="174"/>
      <c r="X129" s="171">
        <f>(SUMIF(AB$2:AB$119,D129,P$2:P$119)+SUMIF(AB$2:AB$119,"*"&amp;D129&amp;"*",Q$2:Q$119))/SUMIF(AB$2:AB$119,D129,G$2:G$119)</f>
        <v>-0.13654747678571427</v>
      </c>
      <c r="Y129" s="171">
        <f t="shared" ref="Y129" ca="1" si="327">(P129+Q129)/(AA129)</f>
        <v>-0.4452910751894133</v>
      </c>
      <c r="Z129" s="172">
        <f>COUNTIFS(X$2:X$119,"&gt;0",AB$2:AB$119,D129)/COUNTIF(AB$2:AB$119,D129)</f>
        <v>0</v>
      </c>
      <c r="AA129" s="9">
        <f ca="1">SUMIF(AB$2:AB$119,D129,AA$2:AA$119)</f>
        <v>21465.337860037234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3620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718.96</v>
      </c>
      <c r="Z134" s="38">
        <f>VLOOKUP(C134,美股行情!A:G,7,FALSE)</f>
        <v>1.29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3621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354.08</v>
      </c>
      <c r="Z135" s="38">
        <f>VLOOKUP(C135,美股行情!A:G,7,FALSE)</f>
        <v>-22.29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3620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718.96</v>
      </c>
      <c r="Z136" s="38">
        <f>VLOOKUP(C136,美股行情!A:G,7,FALSE)</f>
        <v>1.29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3621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354.08</v>
      </c>
      <c r="Z137" s="38">
        <f>VLOOKUP(C137,美股行情!A:G,7,FALSE)</f>
        <v>-22.29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3620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718.96</v>
      </c>
      <c r="Z138" s="38">
        <f>VLOOKUP(C138,美股行情!A:G,7,FALSE)</f>
        <v>1.29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3621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354.08</v>
      </c>
      <c r="Z139" s="38">
        <f>VLOOKUP(C139,美股行情!A:G,7,FALSE)</f>
        <v>-22.29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3620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718.96</v>
      </c>
      <c r="Z140" s="38">
        <f>VLOOKUP(C140,美股行情!A:G,7,FALSE)</f>
        <v>1.29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3621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354.08</v>
      </c>
      <c r="Z141" s="38">
        <f>VLOOKUP(C141,美股行情!A:G,7,FALSE)</f>
        <v>-22.29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3620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718.96</v>
      </c>
      <c r="Z142" s="38">
        <f>VLOOKUP(C142,美股行情!A:G,7,FALSE)</f>
        <v>1.29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3621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354.08</v>
      </c>
      <c r="Z143" s="38">
        <f>VLOOKUP(C143,美股行情!A:G,7,FALSE)</f>
        <v>-22.29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3620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718.96</v>
      </c>
      <c r="Z144" s="38">
        <f>VLOOKUP(C144,美股行情!A:G,7,FALSE)</f>
        <v>1.29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3621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354.08</v>
      </c>
      <c r="Z145" s="38">
        <f>VLOOKUP(C145,美股行情!A:G,7,FALSE)</f>
        <v>-22.29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3620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353.98714560000002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52.597303569588021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0.17432434523196008</v>
      </c>
      <c r="Y146" s="16">
        <f>VLOOKUP(C146,美股行情!A:C,3,FALSE)</f>
        <v>718.96</v>
      </c>
      <c r="Z146" s="38">
        <f>VLOOKUP(C146,美股行情!A:G,7,FALSE)</f>
        <v>1.29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3839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334.56761639999996</v>
      </c>
      <c r="P147" s="14">
        <f t="shared" si="364"/>
        <v>-0.3</v>
      </c>
      <c r="Q147" s="14">
        <f t="shared" si="365"/>
        <v>33.254020296109459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0.10984673432036487</v>
      </c>
      <c r="Y147" s="16">
        <f>VLOOKUP(C147,美股行情!A:C,3,FALSE)</f>
        <v>161.72999999999999</v>
      </c>
      <c r="Z147" s="38">
        <f>VLOOKUP(C147,美股行情!A:G,7,FALSE)</f>
        <v>-0.03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3620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3251.4031351999997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238.63731364042073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7.8545771213473572E-2</v>
      </c>
      <c r="Y148" s="16">
        <f>VLOOKUP(C148,美股行情!A:C,3,FALSE)</f>
        <v>718.96</v>
      </c>
      <c r="Z148" s="38">
        <f>VLOOKUP(C148,美股行情!A:G,7,FALSE)</f>
        <v>1.29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3839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3">E149*J149</f>
        <v>0</v>
      </c>
      <c r="L149" s="17"/>
      <c r="M149" s="11"/>
      <c r="N149" s="11">
        <v>0</v>
      </c>
      <c r="O149" s="13">
        <f t="shared" ref="O149" si="374">IF(I149="",E149*Y149,0)</f>
        <v>334.56761639999996</v>
      </c>
      <c r="P149" s="14">
        <f t="shared" si="371"/>
        <v>-0.3</v>
      </c>
      <c r="Q149" s="14">
        <f t="shared" si="372"/>
        <v>33.254020296109459</v>
      </c>
      <c r="R149" s="457"/>
      <c r="S149" s="14">
        <v>0</v>
      </c>
      <c r="T149" s="14">
        <f t="shared" ref="T149" si="375">IF(ROUND(R149*(1+V149),0)&gt;20000,ROUND(ROUND(R149*(1+V149),0)*2%,0),0)</f>
        <v>0</v>
      </c>
      <c r="U149" s="65">
        <f t="shared" ref="U149" si="376">(V149*50%)/(1+50%*V149)</f>
        <v>0</v>
      </c>
      <c r="V149" s="65"/>
      <c r="W149" s="66">
        <v>0.11</v>
      </c>
      <c r="X149" s="15">
        <f t="shared" ref="X149" si="377">(P149+Q149)/G149</f>
        <v>0.10984673432036487</v>
      </c>
      <c r="Y149" s="16">
        <f>VLOOKUP(C149,美股行情!A:C,3,FALSE)</f>
        <v>161.72999999999999</v>
      </c>
      <c r="Z149" s="38">
        <f>VLOOKUP(C149,美股行情!A:G,7,FALSE)</f>
        <v>-0.03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2233</v>
      </c>
      <c r="E151" s="525"/>
      <c r="F151" s="526"/>
      <c r="G151" s="60">
        <f>SUM(G133:G150)</f>
        <v>7499.3600000000006</v>
      </c>
      <c r="H151" s="449">
        <f>SUM(H133:H150)</f>
        <v>8.6999999999999993</v>
      </c>
      <c r="I151" s="525"/>
      <c r="J151" s="526"/>
      <c r="K151" s="60">
        <f>SUM(K133:K150)</f>
        <v>3508.1553394000002</v>
      </c>
      <c r="L151" s="60">
        <f t="shared" ref="L151:R151" si="378">SUM(L133:L150)</f>
        <v>9.19</v>
      </c>
      <c r="M151" s="60">
        <f t="shared" si="378"/>
        <v>0</v>
      </c>
      <c r="N151" s="60">
        <f t="shared" si="378"/>
        <v>0</v>
      </c>
      <c r="O151" s="60">
        <f t="shared" si="378"/>
        <v>4274.5255135999996</v>
      </c>
      <c r="P151" s="97">
        <f>SUM(P133:P150)</f>
        <v>-108.37466060000042</v>
      </c>
      <c r="Q151" s="96">
        <f t="shared" si="378"/>
        <v>357.74265780222765</v>
      </c>
      <c r="R151" s="60">
        <f t="shared" si="378"/>
        <v>0.83</v>
      </c>
      <c r="S151" s="68"/>
      <c r="T151" s="68"/>
      <c r="U151" s="68"/>
      <c r="V151" s="68"/>
      <c r="W151" s="68"/>
      <c r="X151" s="147">
        <f>(P151+Q151)/G151</f>
        <v>3.3251903789420327E-2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2251</v>
      </c>
      <c r="E152" s="525"/>
      <c r="F152" s="526"/>
      <c r="G152" s="60">
        <f>G151*匯率!$B$2</f>
        <v>237249.75296000001</v>
      </c>
      <c r="H152" s="60">
        <f>H151*匯率!$B$2</f>
        <v>275.23319999999995</v>
      </c>
      <c r="I152" s="525"/>
      <c r="J152" s="526"/>
      <c r="K152" s="60">
        <f t="shared" ref="K152:N152" si="379">SUM(K133:K151)</f>
        <v>7016.3106788000005</v>
      </c>
      <c r="L152" s="60">
        <f t="shared" si="379"/>
        <v>18.38</v>
      </c>
      <c r="M152" s="60">
        <f t="shared" si="379"/>
        <v>0</v>
      </c>
      <c r="N152" s="60">
        <f t="shared" si="379"/>
        <v>0</v>
      </c>
      <c r="O152" s="60">
        <f>O151*匯率!$B$2</f>
        <v>135228.88914824958</v>
      </c>
      <c r="P152" s="60">
        <f>P151*匯率!$B$2</f>
        <v>-3428.5407627416134</v>
      </c>
      <c r="Q152" s="96">
        <f>Q151*匯率!$B$2</f>
        <v>11317.546722231275</v>
      </c>
      <c r="R152" s="60">
        <f>R151*匯率!$B$2</f>
        <v>26.257879999999997</v>
      </c>
      <c r="S152" s="68"/>
      <c r="T152" s="68"/>
      <c r="U152" s="68"/>
      <c r="V152" s="68"/>
      <c r="W152" s="68"/>
      <c r="X152" s="147">
        <f>(P152+Q152)/G152</f>
        <v>3.3251903789420327E-2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E152:F152"/>
    <mergeCell ref="I152:J152"/>
    <mergeCell ref="A124:C129"/>
    <mergeCell ref="E124:F129"/>
    <mergeCell ref="I124:I129"/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70" priority="1793">
      <formula>$I68&gt;(TODAY()-7)</formula>
    </cfRule>
    <cfRule type="expression" dxfId="10369" priority="1794">
      <formula>$I68&gt;(TODAY()-30)</formula>
    </cfRule>
  </conditionalFormatting>
  <conditionalFormatting sqref="I133">
    <cfRule type="expression" dxfId="10368" priority="1753">
      <formula>$I133&gt;(TODAY()-7)</formula>
    </cfRule>
    <cfRule type="expression" dxfId="10367" priority="1754">
      <formula>$I133&gt;(TODAY()-30)</formula>
    </cfRule>
  </conditionalFormatting>
  <conditionalFormatting sqref="I150">
    <cfRule type="expression" dxfId="10366" priority="1755">
      <formula>$I150&gt;(TODAY()-7)</formula>
    </cfRule>
    <cfRule type="expression" dxfId="10365" priority="1756">
      <formula>$I150&gt;(TODAY()-30)</formula>
    </cfRule>
  </conditionalFormatting>
  <conditionalFormatting sqref="Z65:Z118">
    <cfRule type="cellIs" dxfId="10364" priority="1779" operator="lessThan">
      <formula>0</formula>
    </cfRule>
    <cfRule type="cellIs" dxfId="10363" priority="1780" operator="greaterThan">
      <formula>0</formula>
    </cfRule>
  </conditionalFormatting>
  <conditionalFormatting sqref="Z133:Z150 Z2:Z65">
    <cfRule type="cellIs" dxfId="10362" priority="1791" operator="lessThan">
      <formula>0</formula>
    </cfRule>
    <cfRule type="cellIs" dxfId="10361" priority="1792" operator="greaterThan">
      <formula>0</formula>
    </cfRule>
  </conditionalFormatting>
  <conditionalFormatting sqref="Z132:Z133">
    <cfRule type="containsText" dxfId="10360" priority="1757" operator="containsText" text="△">
      <formula>NOT(ISERROR(SEARCH("△",Z132)))</formula>
    </cfRule>
    <cfRule type="containsText" dxfId="10359" priority="1758" operator="containsText" text="▽">
      <formula>NOT(ISERROR(SEARCH("▽",Z132)))</formula>
    </cfRule>
  </conditionalFormatting>
  <conditionalFormatting sqref="Z150:Z152">
    <cfRule type="containsText" dxfId="10358" priority="1751" operator="containsText" text="△">
      <formula>NOT(ISERROR(SEARCH("△",Z150)))</formula>
    </cfRule>
    <cfRule type="containsText" dxfId="10357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0356" priority="1795" operator="containsText" text="△">
      <formula>NOT(ISERROR(SEARCH("△",Z1)))</formula>
    </cfRule>
    <cfRule type="containsText" dxfId="10355" priority="1796" operator="containsText" text="▽">
      <formula>NOT(ISERROR(SEARCH("▽",Z1)))</formula>
    </cfRule>
  </conditionalFormatting>
  <conditionalFormatting sqref="Z2:AA65 Z71:AA117">
    <cfRule type="containsText" dxfId="10354" priority="1775" operator="containsText" text="▲">
      <formula>NOT(ISERROR(SEARCH("▲",Z2)))</formula>
    </cfRule>
    <cfRule type="containsText" dxfId="10353" priority="1776" operator="containsText" text="▼">
      <formula>NOT(ISERROR(SEARCH("▼",Z2)))</formula>
    </cfRule>
  </conditionalFormatting>
  <conditionalFormatting sqref="Z2:AA67">
    <cfRule type="containsText" dxfId="10352" priority="1781" operator="containsText" text="▲">
      <formula>NOT(ISERROR(SEARCH("▲",Z2)))</formula>
    </cfRule>
    <cfRule type="containsText" dxfId="10351" priority="1782" operator="containsText" text="▼">
      <formula>NOT(ISERROR(SEARCH("▼",Z2)))</formula>
    </cfRule>
  </conditionalFormatting>
  <conditionalFormatting sqref="Z3:AA65">
    <cfRule type="containsText" dxfId="10350" priority="1681" operator="containsText" text="▲">
      <formula>NOT(ISERROR(SEARCH("▲",Z3)))</formula>
    </cfRule>
    <cfRule type="containsText" dxfId="10349" priority="1682" operator="containsText" text="▼">
      <formula>NOT(ISERROR(SEARCH("▼",Z3)))</formula>
    </cfRule>
  </conditionalFormatting>
  <conditionalFormatting sqref="Z4:AA65">
    <cfRule type="containsText" dxfId="10348" priority="1683" operator="containsText" text="▲">
      <formula>NOT(ISERROR(SEARCH("▲",Z4)))</formula>
    </cfRule>
    <cfRule type="containsText" dxfId="10347" priority="1684" operator="containsText" text="▼">
      <formula>NOT(ISERROR(SEARCH("▼",Z4)))</formula>
    </cfRule>
  </conditionalFormatting>
  <conditionalFormatting sqref="Z5:AA65">
    <cfRule type="containsText" dxfId="10346" priority="1691" operator="containsText" text="▲">
      <formula>NOT(ISERROR(SEARCH("▲",Z5)))</formula>
    </cfRule>
    <cfRule type="containsText" dxfId="10345" priority="1692" operator="containsText" text="▼">
      <formula>NOT(ISERROR(SEARCH("▼",Z5)))</formula>
    </cfRule>
  </conditionalFormatting>
  <conditionalFormatting sqref="Z6:AA65">
    <cfRule type="containsText" dxfId="10344" priority="1675" operator="containsText" text="▲">
      <formula>NOT(ISERROR(SEARCH("▲",Z6)))</formula>
    </cfRule>
    <cfRule type="containsText" dxfId="10343" priority="1676" operator="containsText" text="▼">
      <formula>NOT(ISERROR(SEARCH("▼",Z6)))</formula>
    </cfRule>
  </conditionalFormatting>
  <conditionalFormatting sqref="Z7:AA65">
    <cfRule type="containsText" dxfId="10342" priority="1679" operator="containsText" text="▲">
      <formula>NOT(ISERROR(SEARCH("▲",Z7)))</formula>
    </cfRule>
    <cfRule type="containsText" dxfId="10341" priority="1680" operator="containsText" text="▼">
      <formula>NOT(ISERROR(SEARCH("▼",Z7)))</formula>
    </cfRule>
  </conditionalFormatting>
  <conditionalFormatting sqref="Z11:AA11">
    <cfRule type="containsText" dxfId="10340" priority="1677" operator="containsText" text="▲">
      <formula>NOT(ISERROR(SEARCH("▲",Z11)))</formula>
    </cfRule>
    <cfRule type="containsText" dxfId="10339" priority="1678" operator="containsText" text="▼">
      <formula>NOT(ISERROR(SEARCH("▼",Z11)))</formula>
    </cfRule>
  </conditionalFormatting>
  <conditionalFormatting sqref="Z12:AA65">
    <cfRule type="containsText" dxfId="10338" priority="1669" operator="containsText" text="▲">
      <formula>NOT(ISERROR(SEARCH("▲",Z12)))</formula>
    </cfRule>
    <cfRule type="containsText" dxfId="10337" priority="1670" operator="containsText" text="▼">
      <formula>NOT(ISERROR(SEARCH("▼",Z12)))</formula>
    </cfRule>
  </conditionalFormatting>
  <conditionalFormatting sqref="Z13:AA65">
    <cfRule type="containsText" dxfId="10336" priority="1673" operator="containsText" text="▲">
      <formula>NOT(ISERROR(SEARCH("▲",Z13)))</formula>
    </cfRule>
    <cfRule type="containsText" dxfId="10335" priority="1674" operator="containsText" text="▼">
      <formula>NOT(ISERROR(SEARCH("▼",Z13)))</formula>
    </cfRule>
  </conditionalFormatting>
  <conditionalFormatting sqref="Z14:AA14">
    <cfRule type="containsText" dxfId="10334" priority="1661" operator="containsText" text="▲">
      <formula>NOT(ISERROR(SEARCH("▲",Z14)))</formula>
    </cfRule>
    <cfRule type="containsText" dxfId="10333" priority="1662" operator="containsText" text="▼">
      <formula>NOT(ISERROR(SEARCH("▼",Z14)))</formula>
    </cfRule>
  </conditionalFormatting>
  <conditionalFormatting sqref="Z15:AA65">
    <cfRule type="containsText" dxfId="10332" priority="1693" operator="containsText" text="▲">
      <formula>NOT(ISERROR(SEARCH("▲",Z15)))</formula>
    </cfRule>
    <cfRule type="containsText" dxfId="10331" priority="1694" operator="containsText" text="▼">
      <formula>NOT(ISERROR(SEARCH("▼",Z15)))</formula>
    </cfRule>
  </conditionalFormatting>
  <conditionalFormatting sqref="Z16:AA65">
    <cfRule type="containsText" dxfId="10330" priority="1667" operator="containsText" text="▲">
      <formula>NOT(ISERROR(SEARCH("▲",Z16)))</formula>
    </cfRule>
    <cfRule type="containsText" dxfId="10329" priority="1668" operator="containsText" text="▼">
      <formula>NOT(ISERROR(SEARCH("▼",Z16)))</formula>
    </cfRule>
  </conditionalFormatting>
  <conditionalFormatting sqref="Z17:AA65">
    <cfRule type="containsText" dxfId="10328" priority="1665" operator="containsText" text="▲">
      <formula>NOT(ISERROR(SEARCH("▲",Z17)))</formula>
    </cfRule>
    <cfRule type="containsText" dxfId="10327" priority="1666" operator="containsText" text="▼">
      <formula>NOT(ISERROR(SEARCH("▼",Z17)))</formula>
    </cfRule>
  </conditionalFormatting>
  <conditionalFormatting sqref="Z18:AA65">
    <cfRule type="containsText" dxfId="10326" priority="1657" operator="containsText" text="▲">
      <formula>NOT(ISERROR(SEARCH("▲",Z18)))</formula>
    </cfRule>
    <cfRule type="containsText" dxfId="10325" priority="1658" operator="containsText" text="▼">
      <formula>NOT(ISERROR(SEARCH("▼",Z18)))</formula>
    </cfRule>
  </conditionalFormatting>
  <conditionalFormatting sqref="Z20:AA65">
    <cfRule type="containsText" dxfId="10324" priority="1663" operator="containsText" text="▲">
      <formula>NOT(ISERROR(SEARCH("▲",Z20)))</formula>
    </cfRule>
    <cfRule type="containsText" dxfId="10323" priority="1664" operator="containsText" text="▼">
      <formula>NOT(ISERROR(SEARCH("▼",Z20)))</formula>
    </cfRule>
  </conditionalFormatting>
  <conditionalFormatting sqref="Z21:AA65">
    <cfRule type="containsText" dxfId="10322" priority="1649" operator="containsText" text="▲">
      <formula>NOT(ISERROR(SEARCH("▲",Z21)))</formula>
    </cfRule>
    <cfRule type="containsText" dxfId="10321" priority="1650" operator="containsText" text="▼">
      <formula>NOT(ISERROR(SEARCH("▼",Z21)))</formula>
    </cfRule>
  </conditionalFormatting>
  <conditionalFormatting sqref="Z22:AA65">
    <cfRule type="containsText" dxfId="10320" priority="1643" operator="containsText" text="▲">
      <formula>NOT(ISERROR(SEARCH("▲",Z22)))</formula>
    </cfRule>
    <cfRule type="containsText" dxfId="10319" priority="1644" operator="containsText" text="▼">
      <formula>NOT(ISERROR(SEARCH("▼",Z22)))</formula>
    </cfRule>
  </conditionalFormatting>
  <conditionalFormatting sqref="Z23:AA23">
    <cfRule type="containsText" dxfId="10318" priority="1645" operator="containsText" text="▲">
      <formula>NOT(ISERROR(SEARCH("▲",Z23)))</formula>
    </cfRule>
    <cfRule type="containsText" dxfId="10317" priority="1646" operator="containsText" text="▼">
      <formula>NOT(ISERROR(SEARCH("▼",Z23)))</formula>
    </cfRule>
    <cfRule type="containsText" dxfId="10316" priority="1647" operator="containsText" text="▲">
      <formula>NOT(ISERROR(SEARCH("▲",Z23)))</formula>
    </cfRule>
    <cfRule type="containsText" dxfId="10315" priority="1648" operator="containsText" text="▼">
      <formula>NOT(ISERROR(SEARCH("▼",Z23)))</formula>
    </cfRule>
  </conditionalFormatting>
  <conditionalFormatting sqref="Z24:AA24">
    <cfRule type="containsText" dxfId="10314" priority="1639" operator="containsText" text="▲">
      <formula>NOT(ISERROR(SEARCH("▲",Z24)))</formula>
    </cfRule>
    <cfRule type="containsText" dxfId="10313" priority="1640" operator="containsText" text="▼">
      <formula>NOT(ISERROR(SEARCH("▼",Z24)))</formula>
    </cfRule>
    <cfRule type="containsText" dxfId="10312" priority="1641" operator="containsText" text="▲">
      <formula>NOT(ISERROR(SEARCH("▲",Z24)))</formula>
    </cfRule>
    <cfRule type="containsText" dxfId="10311" priority="1642" operator="containsText" text="▼">
      <formula>NOT(ISERROR(SEARCH("▼",Z24)))</formula>
    </cfRule>
  </conditionalFormatting>
  <conditionalFormatting sqref="Z26:AA65">
    <cfRule type="containsText" dxfId="10310" priority="1651" operator="containsText" text="▲">
      <formula>NOT(ISERROR(SEARCH("▲",Z26)))</formula>
    </cfRule>
    <cfRule type="containsText" dxfId="10309" priority="1652" operator="containsText" text="▼">
      <formula>NOT(ISERROR(SEARCH("▼",Z26)))</formula>
    </cfRule>
    <cfRule type="containsText" dxfId="10308" priority="1653" operator="containsText" text="▲">
      <formula>NOT(ISERROR(SEARCH("▲",Z26)))</formula>
    </cfRule>
    <cfRule type="containsText" dxfId="10307" priority="1654" operator="containsText" text="▼">
      <formula>NOT(ISERROR(SEARCH("▼",Z26)))</formula>
    </cfRule>
  </conditionalFormatting>
  <conditionalFormatting sqref="Z27:AA27">
    <cfRule type="containsText" dxfId="10306" priority="1619" operator="containsText" text="▲">
      <formula>NOT(ISERROR(SEARCH("▲",Z27)))</formula>
    </cfRule>
    <cfRule type="containsText" dxfId="10305" priority="1620" operator="containsText" text="▼">
      <formula>NOT(ISERROR(SEARCH("▼",Z27)))</formula>
    </cfRule>
  </conditionalFormatting>
  <conditionalFormatting sqref="Z27:AA28 Z31:AA65">
    <cfRule type="containsText" dxfId="10304" priority="1621" operator="containsText" text="▲">
      <formula>NOT(ISERROR(SEARCH("▲",Z27)))</formula>
    </cfRule>
    <cfRule type="containsText" dxfId="10303" priority="1622" operator="containsText" text="▼">
      <formula>NOT(ISERROR(SEARCH("▼",Z27)))</formula>
    </cfRule>
  </conditionalFormatting>
  <conditionalFormatting sqref="Z29:AA29">
    <cfRule type="containsText" dxfId="10302" priority="1611" operator="containsText" text="▲">
      <formula>NOT(ISERROR(SEARCH("▲",Z29)))</formula>
    </cfRule>
    <cfRule type="containsText" dxfId="10301" priority="1612" operator="containsText" text="▼">
      <formula>NOT(ISERROR(SEARCH("▼",Z29)))</formula>
    </cfRule>
  </conditionalFormatting>
  <conditionalFormatting sqref="Z29:AA65">
    <cfRule type="containsText" dxfId="10300" priority="1613" operator="containsText" text="▲">
      <formula>NOT(ISERROR(SEARCH("▲",Z29)))</formula>
    </cfRule>
    <cfRule type="containsText" dxfId="10299" priority="1614" operator="containsText" text="▼">
      <formula>NOT(ISERROR(SEARCH("▼",Z29)))</formula>
    </cfRule>
  </conditionalFormatting>
  <conditionalFormatting sqref="Z32:AA65">
    <cfRule type="containsText" dxfId="10298" priority="1615" operator="containsText" text="▲">
      <formula>NOT(ISERROR(SEARCH("▲",Z32)))</formula>
    </cfRule>
    <cfRule type="containsText" dxfId="10297" priority="1616" operator="containsText" text="▼">
      <formula>NOT(ISERROR(SEARCH("▼",Z32)))</formula>
    </cfRule>
  </conditionalFormatting>
  <conditionalFormatting sqref="Z33:AA33">
    <cfRule type="containsText" dxfId="10296" priority="1623" operator="containsText" text="▲">
      <formula>NOT(ISERROR(SEARCH("▲",Z33)))</formula>
    </cfRule>
    <cfRule type="containsText" dxfId="10295" priority="1624" operator="containsText" text="▼">
      <formula>NOT(ISERROR(SEARCH("▼",Z33)))</formula>
    </cfRule>
  </conditionalFormatting>
  <conditionalFormatting sqref="Z33:AA65">
    <cfRule type="containsText" dxfId="10294" priority="1671" operator="containsText" text="▲">
      <formula>NOT(ISERROR(SEARCH("▲",Z33)))</formula>
    </cfRule>
    <cfRule type="containsText" dxfId="10293" priority="1672" operator="containsText" text="▼">
      <formula>NOT(ISERROR(SEARCH("▼",Z33)))</formula>
    </cfRule>
  </conditionalFormatting>
  <conditionalFormatting sqref="Z35:AA65">
    <cfRule type="containsText" dxfId="10292" priority="1631" operator="containsText" text="▲">
      <formula>NOT(ISERROR(SEARCH("▲",Z35)))</formula>
    </cfRule>
    <cfRule type="containsText" dxfId="10291" priority="1632" operator="containsText" text="▼">
      <formula>NOT(ISERROR(SEARCH("▼",Z35)))</formula>
    </cfRule>
  </conditionalFormatting>
  <conditionalFormatting sqref="Z36:AA36">
    <cfRule type="containsText" dxfId="10290" priority="1603" operator="containsText" text="▲">
      <formula>NOT(ISERROR(SEARCH("▲",Z36)))</formula>
    </cfRule>
    <cfRule type="containsText" dxfId="10289" priority="1604" operator="containsText" text="▼">
      <formula>NOT(ISERROR(SEARCH("▼",Z36)))</formula>
    </cfRule>
  </conditionalFormatting>
  <conditionalFormatting sqref="Z37:AA65">
    <cfRule type="containsText" dxfId="10288" priority="1609" operator="containsText" text="▲">
      <formula>NOT(ISERROR(SEARCH("▲",Z37)))</formula>
    </cfRule>
    <cfRule type="containsText" dxfId="10287" priority="1610" operator="containsText" text="▼">
      <formula>NOT(ISERROR(SEARCH("▼",Z37)))</formula>
    </cfRule>
  </conditionalFormatting>
  <conditionalFormatting sqref="Z38:AA65">
    <cfRule type="containsText" dxfId="10286" priority="1607" operator="containsText" text="▲">
      <formula>NOT(ISERROR(SEARCH("▲",Z38)))</formula>
    </cfRule>
    <cfRule type="containsText" dxfId="10285" priority="1608" operator="containsText" text="▼">
      <formula>NOT(ISERROR(SEARCH("▼",Z38)))</formula>
    </cfRule>
  </conditionalFormatting>
  <conditionalFormatting sqref="Z39:AA65">
    <cfRule type="containsText" dxfId="10284" priority="1535" operator="containsText" text="▲">
      <formula>NOT(ISERROR(SEARCH("▲",Z39)))</formula>
    </cfRule>
    <cfRule type="containsText" dxfId="10283" priority="1536" operator="containsText" text="▼">
      <formula>NOT(ISERROR(SEARCH("▼",Z39)))</formula>
    </cfRule>
    <cfRule type="containsText" dxfId="10282" priority="1537" operator="containsText" text="▲">
      <formula>NOT(ISERROR(SEARCH("▲",Z39)))</formula>
    </cfRule>
    <cfRule type="containsText" dxfId="10281" priority="1538" operator="containsText" text="▼">
      <formula>NOT(ISERROR(SEARCH("▼",Z39)))</formula>
    </cfRule>
    <cfRule type="containsText" dxfId="10280" priority="1539" operator="containsText" text="▲">
      <formula>NOT(ISERROR(SEARCH("▲",Z39)))</formula>
    </cfRule>
    <cfRule type="containsText" dxfId="10279" priority="1540" operator="containsText" text="▼">
      <formula>NOT(ISERROR(SEARCH("▼",Z39)))</formula>
    </cfRule>
    <cfRule type="containsText" dxfId="10278" priority="1541" operator="containsText" text="▲">
      <formula>NOT(ISERROR(SEARCH("▲",Z39)))</formula>
    </cfRule>
    <cfRule type="containsText" dxfId="10277" priority="1542" operator="containsText" text="▼">
      <formula>NOT(ISERROR(SEARCH("▼",Z39)))</formula>
    </cfRule>
    <cfRule type="containsText" dxfId="10276" priority="1543" operator="containsText" text="▲">
      <formula>NOT(ISERROR(SEARCH("▲",Z39)))</formula>
    </cfRule>
    <cfRule type="containsText" dxfId="10275" priority="1544" operator="containsText" text="▼">
      <formula>NOT(ISERROR(SEARCH("▼",Z39)))</formula>
    </cfRule>
    <cfRule type="containsText" dxfId="10274" priority="1545" operator="containsText" text="▲">
      <formula>NOT(ISERROR(SEARCH("▲",Z39)))</formula>
    </cfRule>
    <cfRule type="containsText" dxfId="10273" priority="1546" operator="containsText" text="▼">
      <formula>NOT(ISERROR(SEARCH("▼",Z39)))</formula>
    </cfRule>
    <cfRule type="containsText" dxfId="10272" priority="1547" operator="containsText" text="▲">
      <formula>NOT(ISERROR(SEARCH("▲",Z39)))</formula>
    </cfRule>
    <cfRule type="containsText" dxfId="10271" priority="1548" operator="containsText" text="▼">
      <formula>NOT(ISERROR(SEARCH("▼",Z39)))</formula>
    </cfRule>
    <cfRule type="containsText" dxfId="10270" priority="1549" operator="containsText" text="▲">
      <formula>NOT(ISERROR(SEARCH("▲",Z39)))</formula>
    </cfRule>
    <cfRule type="containsText" dxfId="10269" priority="1550" operator="containsText" text="▼">
      <formula>NOT(ISERROR(SEARCH("▼",Z39)))</formula>
    </cfRule>
    <cfRule type="containsText" dxfId="10268" priority="1551" operator="containsText" text="▲">
      <formula>NOT(ISERROR(SEARCH("▲",Z39)))</formula>
    </cfRule>
    <cfRule type="containsText" dxfId="10267" priority="1552" operator="containsText" text="▼">
      <formula>NOT(ISERROR(SEARCH("▼",Z39)))</formula>
    </cfRule>
    <cfRule type="containsText" dxfId="10266" priority="1553" operator="containsText" text="▲">
      <formula>NOT(ISERROR(SEARCH("▲",Z39)))</formula>
    </cfRule>
    <cfRule type="containsText" dxfId="10265" priority="1554" operator="containsText" text="▼">
      <formula>NOT(ISERROR(SEARCH("▼",Z39)))</formula>
    </cfRule>
    <cfRule type="containsText" dxfId="10264" priority="1555" operator="containsText" text="▲">
      <formula>NOT(ISERROR(SEARCH("▲",Z39)))</formula>
    </cfRule>
    <cfRule type="containsText" dxfId="10263" priority="1556" operator="containsText" text="▼">
      <formula>NOT(ISERROR(SEARCH("▼",Z39)))</formula>
    </cfRule>
    <cfRule type="containsText" dxfId="10262" priority="1557" operator="containsText" text="▲">
      <formula>NOT(ISERROR(SEARCH("▲",Z39)))</formula>
    </cfRule>
    <cfRule type="containsText" dxfId="10261" priority="1558" operator="containsText" text="▼">
      <formula>NOT(ISERROR(SEARCH("▼",Z39)))</formula>
    </cfRule>
    <cfRule type="containsText" dxfId="10260" priority="1559" operator="containsText" text="▲">
      <formula>NOT(ISERROR(SEARCH("▲",Z39)))</formula>
    </cfRule>
    <cfRule type="containsText" dxfId="10259" priority="1560" operator="containsText" text="▼">
      <formula>NOT(ISERROR(SEARCH("▼",Z39)))</formula>
    </cfRule>
    <cfRule type="containsText" dxfId="10258" priority="1561" operator="containsText" text="▲">
      <formula>NOT(ISERROR(SEARCH("▲",Z39)))</formula>
    </cfRule>
    <cfRule type="containsText" dxfId="10257" priority="1562" operator="containsText" text="▼">
      <formula>NOT(ISERROR(SEARCH("▼",Z39)))</formula>
    </cfRule>
    <cfRule type="containsText" dxfId="10256" priority="1563" operator="containsText" text="▲">
      <formula>NOT(ISERROR(SEARCH("▲",Z39)))</formula>
    </cfRule>
    <cfRule type="containsText" dxfId="10255" priority="1564" operator="containsText" text="▼">
      <formula>NOT(ISERROR(SEARCH("▼",Z39)))</formula>
    </cfRule>
    <cfRule type="containsText" dxfId="10254" priority="1565" operator="containsText" text="▲">
      <formula>NOT(ISERROR(SEARCH("▲",Z39)))</formula>
    </cfRule>
    <cfRule type="containsText" dxfId="10253" priority="1566" operator="containsText" text="▼">
      <formula>NOT(ISERROR(SEARCH("▼",Z39)))</formula>
    </cfRule>
    <cfRule type="containsText" dxfId="10252" priority="1567" operator="containsText" text="▲">
      <formula>NOT(ISERROR(SEARCH("▲",Z39)))</formula>
    </cfRule>
    <cfRule type="containsText" dxfId="10251" priority="1568" operator="containsText" text="▼">
      <formula>NOT(ISERROR(SEARCH("▼",Z39)))</formula>
    </cfRule>
    <cfRule type="containsText" dxfId="10250" priority="1569" operator="containsText" text="▲">
      <formula>NOT(ISERROR(SEARCH("▲",Z39)))</formula>
    </cfRule>
    <cfRule type="containsText" dxfId="10249" priority="1570" operator="containsText" text="▼">
      <formula>NOT(ISERROR(SEARCH("▼",Z39)))</formula>
    </cfRule>
    <cfRule type="containsText" dxfId="10248" priority="1571" operator="containsText" text="▲">
      <formula>NOT(ISERROR(SEARCH("▲",Z39)))</formula>
    </cfRule>
    <cfRule type="containsText" dxfId="10247" priority="1572" operator="containsText" text="▼">
      <formula>NOT(ISERROR(SEARCH("▼",Z39)))</formula>
    </cfRule>
    <cfRule type="containsText" dxfId="10246" priority="1573" operator="containsText" text="▲">
      <formula>NOT(ISERROR(SEARCH("▲",Z39)))</formula>
    </cfRule>
    <cfRule type="containsText" dxfId="10245" priority="1574" operator="containsText" text="▼">
      <formula>NOT(ISERROR(SEARCH("▼",Z39)))</formula>
    </cfRule>
    <cfRule type="containsText" dxfId="10244" priority="1575" operator="containsText" text="▲">
      <formula>NOT(ISERROR(SEARCH("▲",Z39)))</formula>
    </cfRule>
    <cfRule type="containsText" dxfId="10243" priority="1576" operator="containsText" text="▼">
      <formula>NOT(ISERROR(SEARCH("▼",Z39)))</formula>
    </cfRule>
    <cfRule type="containsText" dxfId="10242" priority="1577" operator="containsText" text="▲">
      <formula>NOT(ISERROR(SEARCH("▲",Z39)))</formula>
    </cfRule>
    <cfRule type="containsText" dxfId="10241" priority="1578" operator="containsText" text="▼">
      <formula>NOT(ISERROR(SEARCH("▼",Z39)))</formula>
    </cfRule>
    <cfRule type="containsText" dxfId="10240" priority="1579" operator="containsText" text="▲">
      <formula>NOT(ISERROR(SEARCH("▲",Z39)))</formula>
    </cfRule>
    <cfRule type="containsText" dxfId="10239" priority="1580" operator="containsText" text="▼">
      <formula>NOT(ISERROR(SEARCH("▼",Z39)))</formula>
    </cfRule>
    <cfRule type="containsText" dxfId="10238" priority="1581" operator="containsText" text="▲">
      <formula>NOT(ISERROR(SEARCH("▲",Z39)))</formula>
    </cfRule>
    <cfRule type="containsText" dxfId="10237" priority="1582" operator="containsText" text="▼">
      <formula>NOT(ISERROR(SEARCH("▼",Z39)))</formula>
    </cfRule>
    <cfRule type="containsText" dxfId="10236" priority="1583" operator="containsText" text="△">
      <formula>NOT(ISERROR(SEARCH("△",Z39)))</formula>
    </cfRule>
    <cfRule type="containsText" dxfId="10235" priority="1584" operator="containsText" text="▽">
      <formula>NOT(ISERROR(SEARCH("▽",Z39)))</formula>
    </cfRule>
  </conditionalFormatting>
  <conditionalFormatting sqref="Z40:AA65">
    <cfRule type="containsText" dxfId="10234" priority="1655" operator="containsText" text="▲">
      <formula>NOT(ISERROR(SEARCH("▲",Z40)))</formula>
    </cfRule>
    <cfRule type="containsText" dxfId="10233" priority="1656" operator="containsText" text="▼">
      <formula>NOT(ISERROR(SEARCH("▼",Z40)))</formula>
    </cfRule>
  </conditionalFormatting>
  <conditionalFormatting sqref="Z41:AA65">
    <cfRule type="containsText" dxfId="10232" priority="1601" operator="containsText" text="▲">
      <formula>NOT(ISERROR(SEARCH("▲",Z41)))</formula>
    </cfRule>
    <cfRule type="containsText" dxfId="10231" priority="1602" operator="containsText" text="▼">
      <formula>NOT(ISERROR(SEARCH("▼",Z41)))</formula>
    </cfRule>
  </conditionalFormatting>
  <conditionalFormatting sqref="Z42:AA65">
    <cfRule type="containsText" dxfId="10230" priority="1593" operator="containsText" text="▲">
      <formula>NOT(ISERROR(SEARCH("▲",Z42)))</formula>
    </cfRule>
    <cfRule type="containsText" dxfId="10229" priority="1594" operator="containsText" text="▼">
      <formula>NOT(ISERROR(SEARCH("▼",Z42)))</formula>
    </cfRule>
  </conditionalFormatting>
  <conditionalFormatting sqref="Z43:AA65">
    <cfRule type="containsText" dxfId="10228" priority="1589" operator="containsText" text="▲">
      <formula>NOT(ISERROR(SEARCH("▲",Z43)))</formula>
    </cfRule>
    <cfRule type="containsText" dxfId="10227" priority="1590" operator="containsText" text="▼">
      <formula>NOT(ISERROR(SEARCH("▼",Z43)))</formula>
    </cfRule>
  </conditionalFormatting>
  <conditionalFormatting sqref="Z44:AA65">
    <cfRule type="containsText" dxfId="10226" priority="1597" operator="containsText" text="▲">
      <formula>NOT(ISERROR(SEARCH("▲",Z44)))</formula>
    </cfRule>
    <cfRule type="containsText" dxfId="10225" priority="1598" operator="containsText" text="▼">
      <formula>NOT(ISERROR(SEARCH("▼",Z44)))</formula>
    </cfRule>
  </conditionalFormatting>
  <conditionalFormatting sqref="Z45:AA45">
    <cfRule type="containsText" dxfId="10224" priority="1633" operator="containsText" text="▲">
      <formula>NOT(ISERROR(SEARCH("▲",Z45)))</formula>
    </cfRule>
    <cfRule type="containsText" dxfId="10223" priority="1634" operator="containsText" text="▼">
      <formula>NOT(ISERROR(SEARCH("▼",Z45)))</formula>
    </cfRule>
  </conditionalFormatting>
  <conditionalFormatting sqref="Z46:AA46">
    <cfRule type="containsText" dxfId="10222" priority="1599" operator="containsText" text="▲">
      <formula>NOT(ISERROR(SEARCH("▲",Z46)))</formula>
    </cfRule>
    <cfRule type="containsText" dxfId="10221" priority="1600" operator="containsText" text="▼">
      <formula>NOT(ISERROR(SEARCH("▼",Z46)))</formula>
    </cfRule>
  </conditionalFormatting>
  <conditionalFormatting sqref="Z47:AA47">
    <cfRule type="containsText" dxfId="10220" priority="1591" operator="containsText" text="▲">
      <formula>NOT(ISERROR(SEARCH("▲",Z47)))</formula>
    </cfRule>
    <cfRule type="containsText" dxfId="10219" priority="1592" operator="containsText" text="▼">
      <formula>NOT(ISERROR(SEARCH("▼",Z47)))</formula>
    </cfRule>
  </conditionalFormatting>
  <conditionalFormatting sqref="Z48:AA65">
    <cfRule type="containsText" dxfId="10218" priority="1585" operator="containsText" text="▲">
      <formula>NOT(ISERROR(SEARCH("▲",Z48)))</formula>
    </cfRule>
    <cfRule type="containsText" dxfId="10217" priority="1586" operator="containsText" text="▼">
      <formula>NOT(ISERROR(SEARCH("▼",Z48)))</formula>
    </cfRule>
  </conditionalFormatting>
  <conditionalFormatting sqref="Z50:AA65">
    <cfRule type="containsText" dxfId="10216" priority="1433" operator="containsText" text="▲">
      <formula>NOT(ISERROR(SEARCH("▲",Z50)))</formula>
    </cfRule>
    <cfRule type="containsText" dxfId="10215" priority="1434" operator="containsText" text="▼">
      <formula>NOT(ISERROR(SEARCH("▼",Z50)))</formula>
    </cfRule>
  </conditionalFormatting>
  <conditionalFormatting sqref="Z51:AA51">
    <cfRule type="containsText" dxfId="10214" priority="1435" operator="containsText" text="▲">
      <formula>NOT(ISERROR(SEARCH("▲",Z51)))</formula>
    </cfRule>
    <cfRule type="containsText" dxfId="10213" priority="1436" operator="containsText" text="▼">
      <formula>NOT(ISERROR(SEARCH("▼",Z51)))</formula>
    </cfRule>
    <cfRule type="containsText" dxfId="10212" priority="1437" operator="containsText" text="▲">
      <formula>NOT(ISERROR(SEARCH("▲",Z51)))</formula>
    </cfRule>
    <cfRule type="containsText" dxfId="10211" priority="1438" operator="containsText" text="▼">
      <formula>NOT(ISERROR(SEARCH("▼",Z51)))</formula>
    </cfRule>
    <cfRule type="containsText" dxfId="10210" priority="1439" operator="containsText" text="▲">
      <formula>NOT(ISERROR(SEARCH("▲",Z51)))</formula>
    </cfRule>
    <cfRule type="containsText" dxfId="10209" priority="1440" operator="containsText" text="▼">
      <formula>NOT(ISERROR(SEARCH("▼",Z51)))</formula>
    </cfRule>
    <cfRule type="containsText" dxfId="10208" priority="1441" operator="containsText" text="▲">
      <formula>NOT(ISERROR(SEARCH("▲",Z51)))</formula>
    </cfRule>
    <cfRule type="containsText" dxfId="10207" priority="1442" operator="containsText" text="▼">
      <formula>NOT(ISERROR(SEARCH("▼",Z51)))</formula>
    </cfRule>
    <cfRule type="containsText" dxfId="10206" priority="1443" operator="containsText" text="▲">
      <formula>NOT(ISERROR(SEARCH("▲",Z51)))</formula>
    </cfRule>
    <cfRule type="containsText" dxfId="10205" priority="1444" operator="containsText" text="▼">
      <formula>NOT(ISERROR(SEARCH("▼",Z51)))</formula>
    </cfRule>
    <cfRule type="containsText" dxfId="10204" priority="1445" operator="containsText" text="▲">
      <formula>NOT(ISERROR(SEARCH("▲",Z51)))</formula>
    </cfRule>
    <cfRule type="containsText" dxfId="10203" priority="1446" operator="containsText" text="▼">
      <formula>NOT(ISERROR(SEARCH("▼",Z51)))</formula>
    </cfRule>
    <cfRule type="containsText" dxfId="10202" priority="1447" operator="containsText" text="▲">
      <formula>NOT(ISERROR(SEARCH("▲",Z51)))</formula>
    </cfRule>
    <cfRule type="containsText" dxfId="10201" priority="1448" operator="containsText" text="▼">
      <formula>NOT(ISERROR(SEARCH("▼",Z51)))</formula>
    </cfRule>
    <cfRule type="containsText" dxfId="10200" priority="1449" operator="containsText" text="▲">
      <formula>NOT(ISERROR(SEARCH("▲",Z51)))</formula>
    </cfRule>
    <cfRule type="containsText" dxfId="10199" priority="1450" operator="containsText" text="▼">
      <formula>NOT(ISERROR(SEARCH("▼",Z51)))</formula>
    </cfRule>
    <cfRule type="containsText" dxfId="10198" priority="1451" operator="containsText" text="▲">
      <formula>NOT(ISERROR(SEARCH("▲",Z51)))</formula>
    </cfRule>
    <cfRule type="containsText" dxfId="10197" priority="1452" operator="containsText" text="▼">
      <formula>NOT(ISERROR(SEARCH("▼",Z51)))</formula>
    </cfRule>
    <cfRule type="containsText" dxfId="10196" priority="1453" operator="containsText" text="▲">
      <formula>NOT(ISERROR(SEARCH("▲",Z51)))</formula>
    </cfRule>
    <cfRule type="containsText" dxfId="10195" priority="1454" operator="containsText" text="▼">
      <formula>NOT(ISERROR(SEARCH("▼",Z51)))</formula>
    </cfRule>
    <cfRule type="containsText" dxfId="10194" priority="1455" operator="containsText" text="▲">
      <formula>NOT(ISERROR(SEARCH("▲",Z51)))</formula>
    </cfRule>
    <cfRule type="containsText" dxfId="10193" priority="1456" operator="containsText" text="▼">
      <formula>NOT(ISERROR(SEARCH("▼",Z51)))</formula>
    </cfRule>
    <cfRule type="containsText" dxfId="10192" priority="1457" operator="containsText" text="▲">
      <formula>NOT(ISERROR(SEARCH("▲",Z51)))</formula>
    </cfRule>
    <cfRule type="containsText" dxfId="10191" priority="1458" operator="containsText" text="▼">
      <formula>NOT(ISERROR(SEARCH("▼",Z51)))</formula>
    </cfRule>
    <cfRule type="containsText" dxfId="10190" priority="1459" operator="containsText" text="▲">
      <formula>NOT(ISERROR(SEARCH("▲",Z51)))</formula>
    </cfRule>
    <cfRule type="containsText" dxfId="10189" priority="1460" operator="containsText" text="▼">
      <formula>NOT(ISERROR(SEARCH("▼",Z51)))</formula>
    </cfRule>
    <cfRule type="containsText" dxfId="10188" priority="1461" operator="containsText" text="▲">
      <formula>NOT(ISERROR(SEARCH("▲",Z51)))</formula>
    </cfRule>
    <cfRule type="containsText" dxfId="10187" priority="1462" operator="containsText" text="▼">
      <formula>NOT(ISERROR(SEARCH("▼",Z51)))</formula>
    </cfRule>
    <cfRule type="containsText" dxfId="10186" priority="1463" operator="containsText" text="▲">
      <formula>NOT(ISERROR(SEARCH("▲",Z51)))</formula>
    </cfRule>
    <cfRule type="containsText" dxfId="10185" priority="1464" operator="containsText" text="▼">
      <formula>NOT(ISERROR(SEARCH("▼",Z51)))</formula>
    </cfRule>
    <cfRule type="containsText" dxfId="10184" priority="1465" operator="containsText" text="▲">
      <formula>NOT(ISERROR(SEARCH("▲",Z51)))</formula>
    </cfRule>
    <cfRule type="containsText" dxfId="10183" priority="1466" operator="containsText" text="▼">
      <formula>NOT(ISERROR(SEARCH("▼",Z51)))</formula>
    </cfRule>
    <cfRule type="containsText" dxfId="10182" priority="1467" operator="containsText" text="▲">
      <formula>NOT(ISERROR(SEARCH("▲",Z51)))</formula>
    </cfRule>
    <cfRule type="containsText" dxfId="10181" priority="1468" operator="containsText" text="▼">
      <formula>NOT(ISERROR(SEARCH("▼",Z51)))</formula>
    </cfRule>
    <cfRule type="containsText" dxfId="10180" priority="1469" operator="containsText" text="▲">
      <formula>NOT(ISERROR(SEARCH("▲",Z51)))</formula>
    </cfRule>
    <cfRule type="containsText" dxfId="10179" priority="1470" operator="containsText" text="▼">
      <formula>NOT(ISERROR(SEARCH("▼",Z51)))</formula>
    </cfRule>
    <cfRule type="containsText" dxfId="10178" priority="1471" operator="containsText" text="▲">
      <formula>NOT(ISERROR(SEARCH("▲",Z51)))</formula>
    </cfRule>
    <cfRule type="containsText" dxfId="10177" priority="1472" operator="containsText" text="▼">
      <formula>NOT(ISERROR(SEARCH("▼",Z51)))</formula>
    </cfRule>
    <cfRule type="containsText" dxfId="10176" priority="1473" operator="containsText" text="▲">
      <formula>NOT(ISERROR(SEARCH("▲",Z51)))</formula>
    </cfRule>
    <cfRule type="containsText" dxfId="10175" priority="1474" operator="containsText" text="▼">
      <formula>NOT(ISERROR(SEARCH("▼",Z51)))</formula>
    </cfRule>
    <cfRule type="containsText" dxfId="10174" priority="1475" operator="containsText" text="▲">
      <formula>NOT(ISERROR(SEARCH("▲",Z51)))</formula>
    </cfRule>
    <cfRule type="containsText" dxfId="10173" priority="1476" operator="containsText" text="▼">
      <formula>NOT(ISERROR(SEARCH("▼",Z51)))</formula>
    </cfRule>
    <cfRule type="containsText" dxfId="10172" priority="1477" operator="containsText" text="▲">
      <formula>NOT(ISERROR(SEARCH("▲",Z51)))</formula>
    </cfRule>
    <cfRule type="containsText" dxfId="10171" priority="1478" operator="containsText" text="▼">
      <formula>NOT(ISERROR(SEARCH("▼",Z51)))</formula>
    </cfRule>
    <cfRule type="containsText" dxfId="10170" priority="1479" operator="containsText" text="▲">
      <formula>NOT(ISERROR(SEARCH("▲",Z51)))</formula>
    </cfRule>
    <cfRule type="containsText" dxfId="10169" priority="1480" operator="containsText" text="▼">
      <formula>NOT(ISERROR(SEARCH("▼",Z51)))</formula>
    </cfRule>
    <cfRule type="containsText" dxfId="10168" priority="1483" operator="containsText" text="△">
      <formula>NOT(ISERROR(SEARCH("△",Z51)))</formula>
    </cfRule>
    <cfRule type="containsText" dxfId="10167" priority="1484" operator="containsText" text="▽">
      <formula>NOT(ISERROR(SEARCH("▽",Z51)))</formula>
    </cfRule>
  </conditionalFormatting>
  <conditionalFormatting sqref="Z51:AA52">
    <cfRule type="containsText" dxfId="10166" priority="1481" operator="containsText" text="▲">
      <formula>NOT(ISERROR(SEARCH("▲",Z51)))</formula>
    </cfRule>
    <cfRule type="containsText" dxfId="10165" priority="1482" operator="containsText" text="▼">
      <formula>NOT(ISERROR(SEARCH("▼",Z51)))</formula>
    </cfRule>
  </conditionalFormatting>
  <conditionalFormatting sqref="Z52:AA52">
    <cfRule type="containsText" dxfId="10164" priority="1487" operator="containsText" text="▲">
      <formula>NOT(ISERROR(SEARCH("▲",Z52)))</formula>
    </cfRule>
    <cfRule type="containsText" dxfId="10163" priority="1488" operator="containsText" text="▼">
      <formula>NOT(ISERROR(SEARCH("▼",Z52)))</formula>
    </cfRule>
    <cfRule type="containsText" dxfId="10162" priority="1489" operator="containsText" text="▲">
      <formula>NOT(ISERROR(SEARCH("▲",Z52)))</formula>
    </cfRule>
    <cfRule type="containsText" dxfId="10161" priority="1490" operator="containsText" text="▼">
      <formula>NOT(ISERROR(SEARCH("▼",Z52)))</formula>
    </cfRule>
    <cfRule type="containsText" dxfId="10160" priority="1491" operator="containsText" text="▲">
      <formula>NOT(ISERROR(SEARCH("▲",Z52)))</formula>
    </cfRule>
    <cfRule type="containsText" dxfId="10159" priority="1492" operator="containsText" text="▼">
      <formula>NOT(ISERROR(SEARCH("▼",Z52)))</formula>
    </cfRule>
    <cfRule type="containsText" dxfId="10158" priority="1493" operator="containsText" text="▲">
      <formula>NOT(ISERROR(SEARCH("▲",Z52)))</formula>
    </cfRule>
    <cfRule type="containsText" dxfId="10157" priority="1494" operator="containsText" text="▼">
      <formula>NOT(ISERROR(SEARCH("▼",Z52)))</formula>
    </cfRule>
    <cfRule type="containsText" dxfId="10156" priority="1495" operator="containsText" text="▲">
      <formula>NOT(ISERROR(SEARCH("▲",Z52)))</formula>
    </cfRule>
    <cfRule type="containsText" dxfId="10155" priority="1496" operator="containsText" text="▼">
      <formula>NOT(ISERROR(SEARCH("▼",Z52)))</formula>
    </cfRule>
    <cfRule type="containsText" dxfId="10154" priority="1497" operator="containsText" text="▲">
      <formula>NOT(ISERROR(SEARCH("▲",Z52)))</formula>
    </cfRule>
    <cfRule type="containsText" dxfId="10153" priority="1498" operator="containsText" text="▼">
      <formula>NOT(ISERROR(SEARCH("▼",Z52)))</formula>
    </cfRule>
    <cfRule type="containsText" dxfId="10152" priority="1499" operator="containsText" text="▲">
      <formula>NOT(ISERROR(SEARCH("▲",Z52)))</formula>
    </cfRule>
    <cfRule type="containsText" dxfId="10151" priority="1500" operator="containsText" text="▼">
      <formula>NOT(ISERROR(SEARCH("▼",Z52)))</formula>
    </cfRule>
    <cfRule type="containsText" dxfId="10150" priority="1501" operator="containsText" text="▲">
      <formula>NOT(ISERROR(SEARCH("▲",Z52)))</formula>
    </cfRule>
    <cfRule type="containsText" dxfId="10149" priority="1502" operator="containsText" text="▼">
      <formula>NOT(ISERROR(SEARCH("▼",Z52)))</formula>
    </cfRule>
    <cfRule type="containsText" dxfId="10148" priority="1503" operator="containsText" text="▲">
      <formula>NOT(ISERROR(SEARCH("▲",Z52)))</formula>
    </cfRule>
    <cfRule type="containsText" dxfId="10147" priority="1504" operator="containsText" text="▼">
      <formula>NOT(ISERROR(SEARCH("▼",Z52)))</formula>
    </cfRule>
    <cfRule type="containsText" dxfId="10146" priority="1505" operator="containsText" text="▲">
      <formula>NOT(ISERROR(SEARCH("▲",Z52)))</formula>
    </cfRule>
    <cfRule type="containsText" dxfId="10145" priority="1506" operator="containsText" text="▼">
      <formula>NOT(ISERROR(SEARCH("▼",Z52)))</formula>
    </cfRule>
    <cfRule type="containsText" dxfId="10144" priority="1507" operator="containsText" text="▲">
      <formula>NOT(ISERROR(SEARCH("▲",Z52)))</formula>
    </cfRule>
    <cfRule type="containsText" dxfId="10143" priority="1508" operator="containsText" text="▼">
      <formula>NOT(ISERROR(SEARCH("▼",Z52)))</formula>
    </cfRule>
    <cfRule type="containsText" dxfId="10142" priority="1509" operator="containsText" text="▲">
      <formula>NOT(ISERROR(SEARCH("▲",Z52)))</formula>
    </cfRule>
    <cfRule type="containsText" dxfId="10141" priority="1510" operator="containsText" text="▼">
      <formula>NOT(ISERROR(SEARCH("▼",Z52)))</formula>
    </cfRule>
    <cfRule type="containsText" dxfId="10140" priority="1511" operator="containsText" text="▲">
      <formula>NOT(ISERROR(SEARCH("▲",Z52)))</formula>
    </cfRule>
    <cfRule type="containsText" dxfId="10139" priority="1512" operator="containsText" text="▼">
      <formula>NOT(ISERROR(SEARCH("▼",Z52)))</formula>
    </cfRule>
    <cfRule type="containsText" dxfId="10138" priority="1513" operator="containsText" text="▲">
      <formula>NOT(ISERROR(SEARCH("▲",Z52)))</formula>
    </cfRule>
    <cfRule type="containsText" dxfId="10137" priority="1514" operator="containsText" text="▼">
      <formula>NOT(ISERROR(SEARCH("▼",Z52)))</formula>
    </cfRule>
    <cfRule type="containsText" dxfId="10136" priority="1515" operator="containsText" text="▲">
      <formula>NOT(ISERROR(SEARCH("▲",Z52)))</formula>
    </cfRule>
    <cfRule type="containsText" dxfId="10135" priority="1516" operator="containsText" text="▼">
      <formula>NOT(ISERROR(SEARCH("▼",Z52)))</formula>
    </cfRule>
    <cfRule type="containsText" dxfId="10134" priority="1517" operator="containsText" text="▲">
      <formula>NOT(ISERROR(SEARCH("▲",Z52)))</formula>
    </cfRule>
    <cfRule type="containsText" dxfId="10133" priority="1518" operator="containsText" text="▼">
      <formula>NOT(ISERROR(SEARCH("▼",Z52)))</formula>
    </cfRule>
    <cfRule type="containsText" dxfId="10132" priority="1519" operator="containsText" text="▲">
      <formula>NOT(ISERROR(SEARCH("▲",Z52)))</formula>
    </cfRule>
    <cfRule type="containsText" dxfId="10131" priority="1520" operator="containsText" text="▼">
      <formula>NOT(ISERROR(SEARCH("▼",Z52)))</formula>
    </cfRule>
    <cfRule type="containsText" dxfId="10130" priority="1521" operator="containsText" text="▲">
      <formula>NOT(ISERROR(SEARCH("▲",Z52)))</formula>
    </cfRule>
    <cfRule type="containsText" dxfId="10129" priority="1522" operator="containsText" text="▼">
      <formula>NOT(ISERROR(SEARCH("▼",Z52)))</formula>
    </cfRule>
    <cfRule type="containsText" dxfId="10128" priority="1523" operator="containsText" text="▲">
      <formula>NOT(ISERROR(SEARCH("▲",Z52)))</formula>
    </cfRule>
    <cfRule type="containsText" dxfId="10127" priority="1524" operator="containsText" text="▼">
      <formula>NOT(ISERROR(SEARCH("▼",Z52)))</formula>
    </cfRule>
    <cfRule type="containsText" dxfId="10126" priority="1525" operator="containsText" text="▲">
      <formula>NOT(ISERROR(SEARCH("▲",Z52)))</formula>
    </cfRule>
    <cfRule type="containsText" dxfId="10125" priority="1526" operator="containsText" text="▼">
      <formula>NOT(ISERROR(SEARCH("▼",Z52)))</formula>
    </cfRule>
    <cfRule type="containsText" dxfId="10124" priority="1527" operator="containsText" text="▲">
      <formula>NOT(ISERROR(SEARCH("▲",Z52)))</formula>
    </cfRule>
    <cfRule type="containsText" dxfId="10123" priority="1528" operator="containsText" text="▼">
      <formula>NOT(ISERROR(SEARCH("▼",Z52)))</formula>
    </cfRule>
    <cfRule type="containsText" dxfId="10122" priority="1529" operator="containsText" text="▲">
      <formula>NOT(ISERROR(SEARCH("▲",Z52)))</formula>
    </cfRule>
    <cfRule type="containsText" dxfId="10121" priority="1530" operator="containsText" text="▼">
      <formula>NOT(ISERROR(SEARCH("▼",Z52)))</formula>
    </cfRule>
    <cfRule type="containsText" dxfId="10120" priority="1531" operator="containsText" text="▲">
      <formula>NOT(ISERROR(SEARCH("▲",Z52)))</formula>
    </cfRule>
    <cfRule type="containsText" dxfId="10119" priority="1532" operator="containsText" text="▼">
      <formula>NOT(ISERROR(SEARCH("▼",Z52)))</formula>
    </cfRule>
    <cfRule type="containsText" dxfId="10118" priority="1533" operator="containsText" text="△">
      <formula>NOT(ISERROR(SEARCH("△",Z52)))</formula>
    </cfRule>
    <cfRule type="containsText" dxfId="10117" priority="1534" operator="containsText" text="▽">
      <formula>NOT(ISERROR(SEARCH("▽",Z52)))</formula>
    </cfRule>
  </conditionalFormatting>
  <conditionalFormatting sqref="Z53:AA65">
    <cfRule type="containsText" dxfId="10116" priority="1375" operator="containsText" text="▲">
      <formula>NOT(ISERROR(SEARCH("▲",Z53)))</formula>
    </cfRule>
    <cfRule type="containsText" dxfId="10115" priority="1376" operator="containsText" text="▼">
      <formula>NOT(ISERROR(SEARCH("▼",Z53)))</formula>
    </cfRule>
    <cfRule type="containsText" dxfId="10114" priority="1377" operator="containsText" text="▲">
      <formula>NOT(ISERROR(SEARCH("▲",Z53)))</formula>
    </cfRule>
    <cfRule type="containsText" dxfId="10113" priority="1378" operator="containsText" text="▼">
      <formula>NOT(ISERROR(SEARCH("▼",Z53)))</formula>
    </cfRule>
    <cfRule type="containsText" dxfId="10112" priority="1379" operator="containsText" text="▲">
      <formula>NOT(ISERROR(SEARCH("▲",Z53)))</formula>
    </cfRule>
    <cfRule type="containsText" dxfId="10111" priority="1380" operator="containsText" text="▼">
      <formula>NOT(ISERROR(SEARCH("▼",Z53)))</formula>
    </cfRule>
    <cfRule type="containsText" dxfId="10110" priority="1381" operator="containsText" text="▲">
      <formula>NOT(ISERROR(SEARCH("▲",Z53)))</formula>
    </cfRule>
    <cfRule type="containsText" dxfId="10109" priority="1382" operator="containsText" text="▼">
      <formula>NOT(ISERROR(SEARCH("▼",Z53)))</formula>
    </cfRule>
    <cfRule type="containsText" dxfId="10108" priority="1383" operator="containsText" text="▲">
      <formula>NOT(ISERROR(SEARCH("▲",Z53)))</formula>
    </cfRule>
    <cfRule type="containsText" dxfId="10107" priority="1384" operator="containsText" text="▼">
      <formula>NOT(ISERROR(SEARCH("▼",Z53)))</formula>
    </cfRule>
    <cfRule type="containsText" dxfId="10106" priority="1385" operator="containsText" text="▲">
      <formula>NOT(ISERROR(SEARCH("▲",Z53)))</formula>
    </cfRule>
    <cfRule type="containsText" dxfId="10105" priority="1386" operator="containsText" text="▼">
      <formula>NOT(ISERROR(SEARCH("▼",Z53)))</formula>
    </cfRule>
    <cfRule type="containsText" dxfId="10104" priority="1387" operator="containsText" text="▲">
      <formula>NOT(ISERROR(SEARCH("▲",Z53)))</formula>
    </cfRule>
    <cfRule type="containsText" dxfId="10103" priority="1388" operator="containsText" text="▼">
      <formula>NOT(ISERROR(SEARCH("▼",Z53)))</formula>
    </cfRule>
    <cfRule type="containsText" dxfId="10102" priority="1389" operator="containsText" text="▲">
      <formula>NOT(ISERROR(SEARCH("▲",Z53)))</formula>
    </cfRule>
    <cfRule type="containsText" dxfId="10101" priority="1390" operator="containsText" text="▼">
      <formula>NOT(ISERROR(SEARCH("▼",Z53)))</formula>
    </cfRule>
    <cfRule type="containsText" dxfId="10100" priority="1391" operator="containsText" text="▲">
      <formula>NOT(ISERROR(SEARCH("▲",Z53)))</formula>
    </cfRule>
    <cfRule type="containsText" dxfId="10099" priority="1392" operator="containsText" text="▼">
      <formula>NOT(ISERROR(SEARCH("▼",Z53)))</formula>
    </cfRule>
    <cfRule type="containsText" dxfId="10098" priority="1393" operator="containsText" text="▲">
      <formula>NOT(ISERROR(SEARCH("▲",Z53)))</formula>
    </cfRule>
    <cfRule type="containsText" dxfId="10097" priority="1394" operator="containsText" text="▼">
      <formula>NOT(ISERROR(SEARCH("▼",Z53)))</formula>
    </cfRule>
    <cfRule type="containsText" dxfId="10096" priority="1395" operator="containsText" text="▲">
      <formula>NOT(ISERROR(SEARCH("▲",Z53)))</formula>
    </cfRule>
    <cfRule type="containsText" dxfId="10095" priority="1396" operator="containsText" text="▼">
      <formula>NOT(ISERROR(SEARCH("▼",Z53)))</formula>
    </cfRule>
    <cfRule type="containsText" dxfId="10094" priority="1397" operator="containsText" text="▲">
      <formula>NOT(ISERROR(SEARCH("▲",Z53)))</formula>
    </cfRule>
    <cfRule type="containsText" dxfId="10093" priority="1398" operator="containsText" text="▼">
      <formula>NOT(ISERROR(SEARCH("▼",Z53)))</formula>
    </cfRule>
    <cfRule type="containsText" dxfId="10092" priority="1399" operator="containsText" text="▲">
      <formula>NOT(ISERROR(SEARCH("▲",Z53)))</formula>
    </cfRule>
    <cfRule type="containsText" dxfId="10091" priority="1400" operator="containsText" text="▼">
      <formula>NOT(ISERROR(SEARCH("▼",Z53)))</formula>
    </cfRule>
    <cfRule type="containsText" dxfId="10090" priority="1401" operator="containsText" text="▲">
      <formula>NOT(ISERROR(SEARCH("▲",Z53)))</formula>
    </cfRule>
    <cfRule type="containsText" dxfId="10089" priority="1402" operator="containsText" text="▼">
      <formula>NOT(ISERROR(SEARCH("▼",Z53)))</formula>
    </cfRule>
    <cfRule type="containsText" dxfId="10088" priority="1403" operator="containsText" text="▲">
      <formula>NOT(ISERROR(SEARCH("▲",Z53)))</formula>
    </cfRule>
    <cfRule type="containsText" dxfId="10087" priority="1404" operator="containsText" text="▼">
      <formula>NOT(ISERROR(SEARCH("▼",Z53)))</formula>
    </cfRule>
    <cfRule type="containsText" dxfId="10086" priority="1405" operator="containsText" text="▲">
      <formula>NOT(ISERROR(SEARCH("▲",Z53)))</formula>
    </cfRule>
    <cfRule type="containsText" dxfId="10085" priority="1406" operator="containsText" text="▼">
      <formula>NOT(ISERROR(SEARCH("▼",Z53)))</formula>
    </cfRule>
    <cfRule type="containsText" dxfId="10084" priority="1407" operator="containsText" text="▲">
      <formula>NOT(ISERROR(SEARCH("▲",Z53)))</formula>
    </cfRule>
    <cfRule type="containsText" dxfId="10083" priority="1408" operator="containsText" text="▼">
      <formula>NOT(ISERROR(SEARCH("▼",Z53)))</formula>
    </cfRule>
    <cfRule type="containsText" dxfId="10082" priority="1409" operator="containsText" text="▲">
      <formula>NOT(ISERROR(SEARCH("▲",Z53)))</formula>
    </cfRule>
    <cfRule type="containsText" dxfId="10081" priority="1410" operator="containsText" text="▼">
      <formula>NOT(ISERROR(SEARCH("▼",Z53)))</formula>
    </cfRule>
    <cfRule type="containsText" dxfId="10080" priority="1411" operator="containsText" text="▲">
      <formula>NOT(ISERROR(SEARCH("▲",Z53)))</formula>
    </cfRule>
    <cfRule type="containsText" dxfId="10079" priority="1412" operator="containsText" text="▼">
      <formula>NOT(ISERROR(SEARCH("▼",Z53)))</formula>
    </cfRule>
    <cfRule type="containsText" dxfId="10078" priority="1413" operator="containsText" text="▲">
      <formula>NOT(ISERROR(SEARCH("▲",Z53)))</formula>
    </cfRule>
    <cfRule type="containsText" dxfId="10077" priority="1414" operator="containsText" text="▼">
      <formula>NOT(ISERROR(SEARCH("▼",Z53)))</formula>
    </cfRule>
    <cfRule type="containsText" dxfId="10076" priority="1415" operator="containsText" text="▲">
      <formula>NOT(ISERROR(SEARCH("▲",Z53)))</formula>
    </cfRule>
    <cfRule type="containsText" dxfId="10075" priority="1416" operator="containsText" text="▼">
      <formula>NOT(ISERROR(SEARCH("▼",Z53)))</formula>
    </cfRule>
    <cfRule type="containsText" dxfId="10074" priority="1417" operator="containsText" text="▲">
      <formula>NOT(ISERROR(SEARCH("▲",Z53)))</formula>
    </cfRule>
    <cfRule type="containsText" dxfId="10073" priority="1418" operator="containsText" text="▼">
      <formula>NOT(ISERROR(SEARCH("▼",Z53)))</formula>
    </cfRule>
    <cfRule type="containsText" dxfId="10072" priority="1419" operator="containsText" text="▲">
      <formula>NOT(ISERROR(SEARCH("▲",Z53)))</formula>
    </cfRule>
    <cfRule type="containsText" dxfId="10071" priority="1420" operator="containsText" text="▼">
      <formula>NOT(ISERROR(SEARCH("▼",Z53)))</formula>
    </cfRule>
    <cfRule type="containsText" dxfId="10070" priority="1421" operator="containsText" text="▲">
      <formula>NOT(ISERROR(SEARCH("▲",Z53)))</formula>
    </cfRule>
    <cfRule type="containsText" dxfId="10069" priority="1422" operator="containsText" text="▼">
      <formula>NOT(ISERROR(SEARCH("▼",Z53)))</formula>
    </cfRule>
    <cfRule type="containsText" dxfId="10068" priority="1423" operator="containsText" text="△">
      <formula>NOT(ISERROR(SEARCH("△",Z53)))</formula>
    </cfRule>
    <cfRule type="containsText" dxfId="10067" priority="1424" operator="containsText" text="▽">
      <formula>NOT(ISERROR(SEARCH("▽",Z53)))</formula>
    </cfRule>
  </conditionalFormatting>
  <conditionalFormatting sqref="Z54:AA54">
    <cfRule type="containsText" dxfId="10066" priority="1427" operator="containsText" text="▲">
      <formula>NOT(ISERROR(SEARCH("▲",Z54)))</formula>
    </cfRule>
    <cfRule type="containsText" dxfId="10065" priority="1428" operator="containsText" text="▼">
      <formula>NOT(ISERROR(SEARCH("▼",Z54)))</formula>
    </cfRule>
  </conditionalFormatting>
  <conditionalFormatting sqref="Z55:AA55">
    <cfRule type="containsText" dxfId="10064" priority="1211" operator="containsText" text="▲">
      <formula>NOT(ISERROR(SEARCH("▲",Z55)))</formula>
    </cfRule>
    <cfRule type="containsText" dxfId="10063" priority="1212" operator="containsText" text="▼">
      <formula>NOT(ISERROR(SEARCH("▼",Z55)))</formula>
    </cfRule>
  </conditionalFormatting>
  <conditionalFormatting sqref="Z56:AA56">
    <cfRule type="containsText" dxfId="10062" priority="1425" operator="containsText" text="▲">
      <formula>NOT(ISERROR(SEARCH("▲",Z56)))</formula>
    </cfRule>
    <cfRule type="containsText" dxfId="10061" priority="1426" operator="containsText" text="▼">
      <formula>NOT(ISERROR(SEARCH("▼",Z56)))</formula>
    </cfRule>
  </conditionalFormatting>
  <conditionalFormatting sqref="Z57:AA65">
    <cfRule type="containsText" dxfId="10060" priority="1319" operator="containsText" text="▲">
      <formula>NOT(ISERROR(SEARCH("▲",Z57)))</formula>
    </cfRule>
    <cfRule type="containsText" dxfId="10059" priority="1320" operator="containsText" text="▼">
      <formula>NOT(ISERROR(SEARCH("▼",Z57)))</formula>
    </cfRule>
  </conditionalFormatting>
  <conditionalFormatting sqref="Z58:AA65">
    <cfRule type="containsText" dxfId="10058" priority="1273" operator="containsText" text="▲">
      <formula>NOT(ISERROR(SEARCH("▲",Z58)))</formula>
    </cfRule>
    <cfRule type="containsText" dxfId="10057" priority="1274" operator="containsText" text="▼">
      <formula>NOT(ISERROR(SEARCH("▼",Z58)))</formula>
    </cfRule>
    <cfRule type="containsText" dxfId="10056" priority="1275" operator="containsText" text="▲">
      <formula>NOT(ISERROR(SEARCH("▲",Z58)))</formula>
    </cfRule>
    <cfRule type="containsText" dxfId="10055" priority="1276" operator="containsText" text="▼">
      <formula>NOT(ISERROR(SEARCH("▼",Z58)))</formula>
    </cfRule>
    <cfRule type="containsText" dxfId="10054" priority="1277" operator="containsText" text="▲">
      <formula>NOT(ISERROR(SEARCH("▲",Z58)))</formula>
    </cfRule>
    <cfRule type="containsText" dxfId="10053" priority="1278" operator="containsText" text="▼">
      <formula>NOT(ISERROR(SEARCH("▼",Z58)))</formula>
    </cfRule>
    <cfRule type="containsText" dxfId="10052" priority="1279" operator="containsText" text="▲">
      <formula>NOT(ISERROR(SEARCH("▲",Z58)))</formula>
    </cfRule>
    <cfRule type="containsText" dxfId="10051" priority="1280" operator="containsText" text="▼">
      <formula>NOT(ISERROR(SEARCH("▼",Z58)))</formula>
    </cfRule>
    <cfRule type="containsText" dxfId="10050" priority="1281" operator="containsText" text="▲">
      <formula>NOT(ISERROR(SEARCH("▲",Z58)))</formula>
    </cfRule>
    <cfRule type="containsText" dxfId="10049" priority="1282" operator="containsText" text="▼">
      <formula>NOT(ISERROR(SEARCH("▼",Z58)))</formula>
    </cfRule>
    <cfRule type="containsText" dxfId="10048" priority="1283" operator="containsText" text="▲">
      <formula>NOT(ISERROR(SEARCH("▲",Z58)))</formula>
    </cfRule>
    <cfRule type="containsText" dxfId="10047" priority="1284" operator="containsText" text="▼">
      <formula>NOT(ISERROR(SEARCH("▼",Z58)))</formula>
    </cfRule>
    <cfRule type="containsText" dxfId="10046" priority="1285" operator="containsText" text="▲">
      <formula>NOT(ISERROR(SEARCH("▲",Z58)))</formula>
    </cfRule>
    <cfRule type="containsText" dxfId="10045" priority="1286" operator="containsText" text="▼">
      <formula>NOT(ISERROR(SEARCH("▼",Z58)))</formula>
    </cfRule>
    <cfRule type="containsText" dxfId="10044" priority="1287" operator="containsText" text="▲">
      <formula>NOT(ISERROR(SEARCH("▲",Z58)))</formula>
    </cfRule>
    <cfRule type="containsText" dxfId="10043" priority="1288" operator="containsText" text="▼">
      <formula>NOT(ISERROR(SEARCH("▼",Z58)))</formula>
    </cfRule>
    <cfRule type="containsText" dxfId="10042" priority="1289" operator="containsText" text="▲">
      <formula>NOT(ISERROR(SEARCH("▲",Z58)))</formula>
    </cfRule>
    <cfRule type="containsText" dxfId="10041" priority="1290" operator="containsText" text="▼">
      <formula>NOT(ISERROR(SEARCH("▼",Z58)))</formula>
    </cfRule>
    <cfRule type="containsText" dxfId="10040" priority="1291" operator="containsText" text="▲">
      <formula>NOT(ISERROR(SEARCH("▲",Z58)))</formula>
    </cfRule>
    <cfRule type="containsText" dxfId="10039" priority="1292" operator="containsText" text="▼">
      <formula>NOT(ISERROR(SEARCH("▼",Z58)))</formula>
    </cfRule>
    <cfRule type="containsText" dxfId="10038" priority="1293" operator="containsText" text="▲">
      <formula>NOT(ISERROR(SEARCH("▲",Z58)))</formula>
    </cfRule>
    <cfRule type="containsText" dxfId="10037" priority="1294" operator="containsText" text="▼">
      <formula>NOT(ISERROR(SEARCH("▼",Z58)))</formula>
    </cfRule>
    <cfRule type="containsText" dxfId="10036" priority="1295" operator="containsText" text="▲">
      <formula>NOT(ISERROR(SEARCH("▲",Z58)))</formula>
    </cfRule>
    <cfRule type="containsText" dxfId="10035" priority="1296" operator="containsText" text="▼">
      <formula>NOT(ISERROR(SEARCH("▼",Z58)))</formula>
    </cfRule>
    <cfRule type="containsText" dxfId="10034" priority="1297" operator="containsText" text="▲">
      <formula>NOT(ISERROR(SEARCH("▲",Z58)))</formula>
    </cfRule>
    <cfRule type="containsText" dxfId="10033" priority="1298" operator="containsText" text="▼">
      <formula>NOT(ISERROR(SEARCH("▼",Z58)))</formula>
    </cfRule>
    <cfRule type="containsText" dxfId="10032" priority="1299" operator="containsText" text="▲">
      <formula>NOT(ISERROR(SEARCH("▲",Z58)))</formula>
    </cfRule>
    <cfRule type="containsText" dxfId="10031" priority="1300" operator="containsText" text="▼">
      <formula>NOT(ISERROR(SEARCH("▼",Z58)))</formula>
    </cfRule>
    <cfRule type="containsText" dxfId="10030" priority="1301" operator="containsText" text="▲">
      <formula>NOT(ISERROR(SEARCH("▲",Z58)))</formula>
    </cfRule>
    <cfRule type="containsText" dxfId="10029" priority="1302" operator="containsText" text="▼">
      <formula>NOT(ISERROR(SEARCH("▼",Z58)))</formula>
    </cfRule>
    <cfRule type="containsText" dxfId="10028" priority="1303" operator="containsText" text="▲">
      <formula>NOT(ISERROR(SEARCH("▲",Z58)))</formula>
    </cfRule>
    <cfRule type="containsText" dxfId="10027" priority="1304" operator="containsText" text="▼">
      <formula>NOT(ISERROR(SEARCH("▼",Z58)))</formula>
    </cfRule>
    <cfRule type="containsText" dxfId="10026" priority="1305" operator="containsText" text="▲">
      <formula>NOT(ISERROR(SEARCH("▲",Z58)))</formula>
    </cfRule>
    <cfRule type="containsText" dxfId="10025" priority="1306" operator="containsText" text="▼">
      <formula>NOT(ISERROR(SEARCH("▼",Z58)))</formula>
    </cfRule>
    <cfRule type="containsText" dxfId="10024" priority="1307" operator="containsText" text="▲">
      <formula>NOT(ISERROR(SEARCH("▲",Z58)))</formula>
    </cfRule>
    <cfRule type="containsText" dxfId="10023" priority="1308" operator="containsText" text="▼">
      <formula>NOT(ISERROR(SEARCH("▼",Z58)))</formula>
    </cfRule>
    <cfRule type="containsText" dxfId="10022" priority="1309" operator="containsText" text="▲">
      <formula>NOT(ISERROR(SEARCH("▲",Z58)))</formula>
    </cfRule>
    <cfRule type="containsText" dxfId="10021" priority="1310" operator="containsText" text="▼">
      <formula>NOT(ISERROR(SEARCH("▼",Z58)))</formula>
    </cfRule>
    <cfRule type="containsText" dxfId="10020" priority="1311" operator="containsText" text="▲">
      <formula>NOT(ISERROR(SEARCH("▲",Z58)))</formula>
    </cfRule>
    <cfRule type="containsText" dxfId="10019" priority="1312" operator="containsText" text="▼">
      <formula>NOT(ISERROR(SEARCH("▼",Z58)))</formula>
    </cfRule>
    <cfRule type="containsText" dxfId="10018" priority="1313" operator="containsText" text="▲">
      <formula>NOT(ISERROR(SEARCH("▲",Z58)))</formula>
    </cfRule>
    <cfRule type="containsText" dxfId="10017" priority="1314" operator="containsText" text="▼">
      <formula>NOT(ISERROR(SEARCH("▼",Z58)))</formula>
    </cfRule>
    <cfRule type="containsText" dxfId="10016" priority="1315" operator="containsText" text="▲">
      <formula>NOT(ISERROR(SEARCH("▲",Z58)))</formula>
    </cfRule>
    <cfRule type="containsText" dxfId="10015" priority="1316" operator="containsText" text="▼">
      <formula>NOT(ISERROR(SEARCH("▼",Z58)))</formula>
    </cfRule>
    <cfRule type="containsText" dxfId="10014" priority="1317" operator="containsText" text="▲">
      <formula>NOT(ISERROR(SEARCH("▲",Z58)))</formula>
    </cfRule>
    <cfRule type="containsText" dxfId="10013" priority="1318" operator="containsText" text="▼">
      <formula>NOT(ISERROR(SEARCH("▼",Z58)))</formula>
    </cfRule>
    <cfRule type="containsText" dxfId="10012" priority="1321" operator="containsText" text="△">
      <formula>NOT(ISERROR(SEARCH("△",Z58)))</formula>
    </cfRule>
    <cfRule type="containsText" dxfId="10011" priority="1322" operator="containsText" text="▽">
      <formula>NOT(ISERROR(SEARCH("▽",Z58)))</formula>
    </cfRule>
  </conditionalFormatting>
  <conditionalFormatting sqref="Z59:AA65">
    <cfRule type="containsText" dxfId="10010" priority="1271" operator="containsText" text="▲">
      <formula>NOT(ISERROR(SEARCH("▲",Z59)))</formula>
    </cfRule>
    <cfRule type="containsText" dxfId="10009" priority="1272" operator="containsText" text="▼">
      <formula>NOT(ISERROR(SEARCH("▼",Z59)))</formula>
    </cfRule>
  </conditionalFormatting>
  <conditionalFormatting sqref="Z60:AA65">
    <cfRule type="containsText" dxfId="10008" priority="1215" operator="containsText" text="▲">
      <formula>NOT(ISERROR(SEARCH("▲",Z60)))</formula>
    </cfRule>
    <cfRule type="containsText" dxfId="10007" priority="1216" operator="containsText" text="▼">
      <formula>NOT(ISERROR(SEARCH("▼",Z60)))</formula>
    </cfRule>
    <cfRule type="containsText" dxfId="10006" priority="1217" operator="containsText" text="▲">
      <formula>NOT(ISERROR(SEARCH("▲",Z60)))</formula>
    </cfRule>
    <cfRule type="containsText" dxfId="10005" priority="1218" operator="containsText" text="▼">
      <formula>NOT(ISERROR(SEARCH("▼",Z60)))</formula>
    </cfRule>
    <cfRule type="containsText" dxfId="10004" priority="1219" operator="containsText" text="▲">
      <formula>NOT(ISERROR(SEARCH("▲",Z60)))</formula>
    </cfRule>
    <cfRule type="containsText" dxfId="10003" priority="1220" operator="containsText" text="▼">
      <formula>NOT(ISERROR(SEARCH("▼",Z60)))</formula>
    </cfRule>
    <cfRule type="containsText" dxfId="10002" priority="1221" operator="containsText" text="▲">
      <formula>NOT(ISERROR(SEARCH("▲",Z60)))</formula>
    </cfRule>
    <cfRule type="containsText" dxfId="10001" priority="1222" operator="containsText" text="▼">
      <formula>NOT(ISERROR(SEARCH("▼",Z60)))</formula>
    </cfRule>
    <cfRule type="containsText" dxfId="10000" priority="1223" operator="containsText" text="▲">
      <formula>NOT(ISERROR(SEARCH("▲",Z60)))</formula>
    </cfRule>
    <cfRule type="containsText" dxfId="9999" priority="1224" operator="containsText" text="▼">
      <formula>NOT(ISERROR(SEARCH("▼",Z60)))</formula>
    </cfRule>
    <cfRule type="containsText" dxfId="9998" priority="1225" operator="containsText" text="▲">
      <formula>NOT(ISERROR(SEARCH("▲",Z60)))</formula>
    </cfRule>
    <cfRule type="containsText" dxfId="9997" priority="1226" operator="containsText" text="▼">
      <formula>NOT(ISERROR(SEARCH("▼",Z60)))</formula>
    </cfRule>
    <cfRule type="containsText" dxfId="9996" priority="1227" operator="containsText" text="▲">
      <formula>NOT(ISERROR(SEARCH("▲",Z60)))</formula>
    </cfRule>
    <cfRule type="containsText" dxfId="9995" priority="1228" operator="containsText" text="▼">
      <formula>NOT(ISERROR(SEARCH("▼",Z60)))</formula>
    </cfRule>
    <cfRule type="containsText" dxfId="9994" priority="1229" operator="containsText" text="▲">
      <formula>NOT(ISERROR(SEARCH("▲",Z60)))</formula>
    </cfRule>
    <cfRule type="containsText" dxfId="9993" priority="1230" operator="containsText" text="▼">
      <formula>NOT(ISERROR(SEARCH("▼",Z60)))</formula>
    </cfRule>
    <cfRule type="containsText" dxfId="9992" priority="1231" operator="containsText" text="▲">
      <formula>NOT(ISERROR(SEARCH("▲",Z60)))</formula>
    </cfRule>
    <cfRule type="containsText" dxfId="9991" priority="1232" operator="containsText" text="▼">
      <formula>NOT(ISERROR(SEARCH("▼",Z60)))</formula>
    </cfRule>
    <cfRule type="containsText" dxfId="9990" priority="1233" operator="containsText" text="▲">
      <formula>NOT(ISERROR(SEARCH("▲",Z60)))</formula>
    </cfRule>
    <cfRule type="containsText" dxfId="9989" priority="1234" operator="containsText" text="▼">
      <formula>NOT(ISERROR(SEARCH("▼",Z60)))</formula>
    </cfRule>
    <cfRule type="containsText" dxfId="9988" priority="1235" operator="containsText" text="▲">
      <formula>NOT(ISERROR(SEARCH("▲",Z60)))</formula>
    </cfRule>
    <cfRule type="containsText" dxfId="9987" priority="1236" operator="containsText" text="▼">
      <formula>NOT(ISERROR(SEARCH("▼",Z60)))</formula>
    </cfRule>
    <cfRule type="containsText" dxfId="9986" priority="1237" operator="containsText" text="▲">
      <formula>NOT(ISERROR(SEARCH("▲",Z60)))</formula>
    </cfRule>
    <cfRule type="containsText" dxfId="9985" priority="1238" operator="containsText" text="▼">
      <formula>NOT(ISERROR(SEARCH("▼",Z60)))</formula>
    </cfRule>
    <cfRule type="containsText" dxfId="9984" priority="1239" operator="containsText" text="▲">
      <formula>NOT(ISERROR(SEARCH("▲",Z60)))</formula>
    </cfRule>
    <cfRule type="containsText" dxfId="9983" priority="1240" operator="containsText" text="▼">
      <formula>NOT(ISERROR(SEARCH("▼",Z60)))</formula>
    </cfRule>
    <cfRule type="containsText" dxfId="9982" priority="1241" operator="containsText" text="▲">
      <formula>NOT(ISERROR(SEARCH("▲",Z60)))</formula>
    </cfRule>
    <cfRule type="containsText" dxfId="9981" priority="1242" operator="containsText" text="▼">
      <formula>NOT(ISERROR(SEARCH("▼",Z60)))</formula>
    </cfRule>
    <cfRule type="containsText" dxfId="9980" priority="1243" operator="containsText" text="▲">
      <formula>NOT(ISERROR(SEARCH("▲",Z60)))</formula>
    </cfRule>
    <cfRule type="containsText" dxfId="9979" priority="1244" operator="containsText" text="▼">
      <formula>NOT(ISERROR(SEARCH("▼",Z60)))</formula>
    </cfRule>
    <cfRule type="containsText" dxfId="9978" priority="1245" operator="containsText" text="▲">
      <formula>NOT(ISERROR(SEARCH("▲",Z60)))</formula>
    </cfRule>
    <cfRule type="containsText" dxfId="9977" priority="1246" operator="containsText" text="▼">
      <formula>NOT(ISERROR(SEARCH("▼",Z60)))</formula>
    </cfRule>
    <cfRule type="containsText" dxfId="9976" priority="1247" operator="containsText" text="▲">
      <formula>NOT(ISERROR(SEARCH("▲",Z60)))</formula>
    </cfRule>
    <cfRule type="containsText" dxfId="9975" priority="1248" operator="containsText" text="▼">
      <formula>NOT(ISERROR(SEARCH("▼",Z60)))</formula>
    </cfRule>
    <cfRule type="containsText" dxfId="9974" priority="1249" operator="containsText" text="▲">
      <formula>NOT(ISERROR(SEARCH("▲",Z60)))</formula>
    </cfRule>
    <cfRule type="containsText" dxfId="9973" priority="1250" operator="containsText" text="▼">
      <formula>NOT(ISERROR(SEARCH("▼",Z60)))</formula>
    </cfRule>
    <cfRule type="containsText" dxfId="9972" priority="1251" operator="containsText" text="▲">
      <formula>NOT(ISERROR(SEARCH("▲",Z60)))</formula>
    </cfRule>
    <cfRule type="containsText" dxfId="9971" priority="1252" operator="containsText" text="▼">
      <formula>NOT(ISERROR(SEARCH("▼",Z60)))</formula>
    </cfRule>
    <cfRule type="containsText" dxfId="9970" priority="1253" operator="containsText" text="▲">
      <formula>NOT(ISERROR(SEARCH("▲",Z60)))</formula>
    </cfRule>
    <cfRule type="containsText" dxfId="9969" priority="1254" operator="containsText" text="▼">
      <formula>NOT(ISERROR(SEARCH("▼",Z60)))</formula>
    </cfRule>
    <cfRule type="containsText" dxfId="9968" priority="1255" operator="containsText" text="▲">
      <formula>NOT(ISERROR(SEARCH("▲",Z60)))</formula>
    </cfRule>
    <cfRule type="containsText" dxfId="9967" priority="1256" operator="containsText" text="▼">
      <formula>NOT(ISERROR(SEARCH("▼",Z60)))</formula>
    </cfRule>
    <cfRule type="containsText" dxfId="9966" priority="1257" operator="containsText" text="▲">
      <formula>NOT(ISERROR(SEARCH("▲",Z60)))</formula>
    </cfRule>
    <cfRule type="containsText" dxfId="9965" priority="1258" operator="containsText" text="▼">
      <formula>NOT(ISERROR(SEARCH("▼",Z60)))</formula>
    </cfRule>
    <cfRule type="containsText" dxfId="9964" priority="1259" operator="containsText" text="▲">
      <formula>NOT(ISERROR(SEARCH("▲",Z60)))</formula>
    </cfRule>
    <cfRule type="containsText" dxfId="9963" priority="1260" operator="containsText" text="▼">
      <formula>NOT(ISERROR(SEARCH("▼",Z60)))</formula>
    </cfRule>
    <cfRule type="containsText" dxfId="9962" priority="1261" operator="containsText" text="▲">
      <formula>NOT(ISERROR(SEARCH("▲",Z60)))</formula>
    </cfRule>
    <cfRule type="containsText" dxfId="9961" priority="1262" operator="containsText" text="▼">
      <formula>NOT(ISERROR(SEARCH("▼",Z60)))</formula>
    </cfRule>
    <cfRule type="containsText" dxfId="9960" priority="1263" operator="containsText" text="△">
      <formula>NOT(ISERROR(SEARCH("△",Z60)))</formula>
    </cfRule>
    <cfRule type="containsText" dxfId="9959" priority="1264" operator="containsText" text="▽">
      <formula>NOT(ISERROR(SEARCH("▽",Z60)))</formula>
    </cfRule>
  </conditionalFormatting>
  <conditionalFormatting sqref="Z61:AA65">
    <cfRule type="containsText" dxfId="9958" priority="1011" operator="containsText" text="▲">
      <formula>NOT(ISERROR(SEARCH("▲",Z61)))</formula>
    </cfRule>
    <cfRule type="containsText" dxfId="9957" priority="1012" operator="containsText" text="▼">
      <formula>NOT(ISERROR(SEARCH("▼",Z61)))</formula>
    </cfRule>
    <cfRule type="containsText" dxfId="9956" priority="1013" operator="containsText" text="▲">
      <formula>NOT(ISERROR(SEARCH("▲",Z61)))</formula>
    </cfRule>
    <cfRule type="containsText" dxfId="9955" priority="1014" operator="containsText" text="▼">
      <formula>NOT(ISERROR(SEARCH("▼",Z61)))</formula>
    </cfRule>
    <cfRule type="containsText" dxfId="9954" priority="1015" operator="containsText" text="▲">
      <formula>NOT(ISERROR(SEARCH("▲",Z61)))</formula>
    </cfRule>
    <cfRule type="containsText" dxfId="9953" priority="1016" operator="containsText" text="▼">
      <formula>NOT(ISERROR(SEARCH("▼",Z61)))</formula>
    </cfRule>
    <cfRule type="containsText" dxfId="9952" priority="1017" operator="containsText" text="▲">
      <formula>NOT(ISERROR(SEARCH("▲",Z61)))</formula>
    </cfRule>
    <cfRule type="containsText" dxfId="9951" priority="1018" operator="containsText" text="▼">
      <formula>NOT(ISERROR(SEARCH("▼",Z61)))</formula>
    </cfRule>
    <cfRule type="containsText" dxfId="9950" priority="1019" operator="containsText" text="▲">
      <formula>NOT(ISERROR(SEARCH("▲",Z61)))</formula>
    </cfRule>
    <cfRule type="containsText" dxfId="9949" priority="1020" operator="containsText" text="▼">
      <formula>NOT(ISERROR(SEARCH("▼",Z61)))</formula>
    </cfRule>
    <cfRule type="containsText" dxfId="9948" priority="1021" operator="containsText" text="▲">
      <formula>NOT(ISERROR(SEARCH("▲",Z61)))</formula>
    </cfRule>
    <cfRule type="containsText" dxfId="9947" priority="1022" operator="containsText" text="▼">
      <formula>NOT(ISERROR(SEARCH("▼",Z61)))</formula>
    </cfRule>
    <cfRule type="containsText" dxfId="9946" priority="1023" operator="containsText" text="▲">
      <formula>NOT(ISERROR(SEARCH("▲",Z61)))</formula>
    </cfRule>
    <cfRule type="containsText" dxfId="9945" priority="1024" operator="containsText" text="▼">
      <formula>NOT(ISERROR(SEARCH("▼",Z61)))</formula>
    </cfRule>
    <cfRule type="containsText" dxfId="9944" priority="1025" operator="containsText" text="▲">
      <formula>NOT(ISERROR(SEARCH("▲",Z61)))</formula>
    </cfRule>
    <cfRule type="containsText" dxfId="9943" priority="1026" operator="containsText" text="▼">
      <formula>NOT(ISERROR(SEARCH("▼",Z61)))</formula>
    </cfRule>
    <cfRule type="containsText" dxfId="9942" priority="1027" operator="containsText" text="▲">
      <formula>NOT(ISERROR(SEARCH("▲",Z61)))</formula>
    </cfRule>
    <cfRule type="containsText" dxfId="9941" priority="1028" operator="containsText" text="▼">
      <formula>NOT(ISERROR(SEARCH("▼",Z61)))</formula>
    </cfRule>
    <cfRule type="containsText" dxfId="9940" priority="1029" operator="containsText" text="▲">
      <formula>NOT(ISERROR(SEARCH("▲",Z61)))</formula>
    </cfRule>
    <cfRule type="containsText" dxfId="9939" priority="1030" operator="containsText" text="▼">
      <formula>NOT(ISERROR(SEARCH("▼",Z61)))</formula>
    </cfRule>
    <cfRule type="containsText" dxfId="9938" priority="1031" operator="containsText" text="▲">
      <formula>NOT(ISERROR(SEARCH("▲",Z61)))</formula>
    </cfRule>
    <cfRule type="containsText" dxfId="9937" priority="1032" operator="containsText" text="▼">
      <formula>NOT(ISERROR(SEARCH("▼",Z61)))</formula>
    </cfRule>
    <cfRule type="containsText" dxfId="9936" priority="1033" operator="containsText" text="▲">
      <formula>NOT(ISERROR(SEARCH("▲",Z61)))</formula>
    </cfRule>
    <cfRule type="containsText" dxfId="9935" priority="1034" operator="containsText" text="▼">
      <formula>NOT(ISERROR(SEARCH("▼",Z61)))</formula>
    </cfRule>
    <cfRule type="containsText" dxfId="9934" priority="1035" operator="containsText" text="▲">
      <formula>NOT(ISERROR(SEARCH("▲",Z61)))</formula>
    </cfRule>
    <cfRule type="containsText" dxfId="9933" priority="1036" operator="containsText" text="▼">
      <formula>NOT(ISERROR(SEARCH("▼",Z61)))</formula>
    </cfRule>
    <cfRule type="containsText" dxfId="9932" priority="1037" operator="containsText" text="▲">
      <formula>NOT(ISERROR(SEARCH("▲",Z61)))</formula>
    </cfRule>
    <cfRule type="containsText" dxfId="9931" priority="1038" operator="containsText" text="▼">
      <formula>NOT(ISERROR(SEARCH("▼",Z61)))</formula>
    </cfRule>
    <cfRule type="containsText" dxfId="9930" priority="1039" operator="containsText" text="▲">
      <formula>NOT(ISERROR(SEARCH("▲",Z61)))</formula>
    </cfRule>
    <cfRule type="containsText" dxfId="9929" priority="1040" operator="containsText" text="▼">
      <formula>NOT(ISERROR(SEARCH("▼",Z61)))</formula>
    </cfRule>
    <cfRule type="containsText" dxfId="9928" priority="1041" operator="containsText" text="▲">
      <formula>NOT(ISERROR(SEARCH("▲",Z61)))</formula>
    </cfRule>
    <cfRule type="containsText" dxfId="9927" priority="1042" operator="containsText" text="▼">
      <formula>NOT(ISERROR(SEARCH("▼",Z61)))</formula>
    </cfRule>
    <cfRule type="containsText" dxfId="9926" priority="1043" operator="containsText" text="▲">
      <formula>NOT(ISERROR(SEARCH("▲",Z61)))</formula>
    </cfRule>
    <cfRule type="containsText" dxfId="9925" priority="1044" operator="containsText" text="▼">
      <formula>NOT(ISERROR(SEARCH("▼",Z61)))</formula>
    </cfRule>
    <cfRule type="containsText" dxfId="9924" priority="1045" operator="containsText" text="▲">
      <formula>NOT(ISERROR(SEARCH("▲",Z61)))</formula>
    </cfRule>
    <cfRule type="containsText" dxfId="9923" priority="1046" operator="containsText" text="▼">
      <formula>NOT(ISERROR(SEARCH("▼",Z61)))</formula>
    </cfRule>
    <cfRule type="containsText" dxfId="9922" priority="1047" operator="containsText" text="▲">
      <formula>NOT(ISERROR(SEARCH("▲",Z61)))</formula>
    </cfRule>
    <cfRule type="containsText" dxfId="9921" priority="1048" operator="containsText" text="▼">
      <formula>NOT(ISERROR(SEARCH("▼",Z61)))</formula>
    </cfRule>
    <cfRule type="containsText" dxfId="9920" priority="1049" operator="containsText" text="▲">
      <formula>NOT(ISERROR(SEARCH("▲",Z61)))</formula>
    </cfRule>
    <cfRule type="containsText" dxfId="9919" priority="1050" operator="containsText" text="▼">
      <formula>NOT(ISERROR(SEARCH("▼",Z61)))</formula>
    </cfRule>
    <cfRule type="containsText" dxfId="9918" priority="1051" operator="containsText" text="▲">
      <formula>NOT(ISERROR(SEARCH("▲",Z61)))</formula>
    </cfRule>
    <cfRule type="containsText" dxfId="9917" priority="1052" operator="containsText" text="▼">
      <formula>NOT(ISERROR(SEARCH("▼",Z61)))</formula>
    </cfRule>
    <cfRule type="containsText" dxfId="9916" priority="1053" operator="containsText" text="▲">
      <formula>NOT(ISERROR(SEARCH("▲",Z61)))</formula>
    </cfRule>
    <cfRule type="containsText" dxfId="9915" priority="1054" operator="containsText" text="▼">
      <formula>NOT(ISERROR(SEARCH("▼",Z61)))</formula>
    </cfRule>
    <cfRule type="containsText" dxfId="9914" priority="1055" operator="containsText" text="▲">
      <formula>NOT(ISERROR(SEARCH("▲",Z61)))</formula>
    </cfRule>
    <cfRule type="containsText" dxfId="9913" priority="1056" operator="containsText" text="▼">
      <formula>NOT(ISERROR(SEARCH("▼",Z61)))</formula>
    </cfRule>
    <cfRule type="containsText" dxfId="9912" priority="1057" operator="containsText" text="▲">
      <formula>NOT(ISERROR(SEARCH("▲",Z61)))</formula>
    </cfRule>
    <cfRule type="containsText" dxfId="9911" priority="1058" operator="containsText" text="▼">
      <formula>NOT(ISERROR(SEARCH("▼",Z61)))</formula>
    </cfRule>
    <cfRule type="containsText" dxfId="9910" priority="1059" operator="containsText" text="△">
      <formula>NOT(ISERROR(SEARCH("△",Z61)))</formula>
    </cfRule>
    <cfRule type="containsText" dxfId="9909" priority="1060" operator="containsText" text="▽">
      <formula>NOT(ISERROR(SEARCH("▽",Z61)))</formula>
    </cfRule>
  </conditionalFormatting>
  <conditionalFormatting sqref="Z62:AA62">
    <cfRule type="containsText" dxfId="9908" priority="711" operator="containsText" text="▲">
      <formula>NOT(ISERROR(SEARCH("▲",Z62)))</formula>
    </cfRule>
    <cfRule type="containsText" dxfId="9907" priority="712" operator="containsText" text="▼">
      <formula>NOT(ISERROR(SEARCH("▼",Z62)))</formula>
    </cfRule>
    <cfRule type="containsText" dxfId="9906" priority="713" operator="containsText" text="▲">
      <formula>NOT(ISERROR(SEARCH("▲",Z62)))</formula>
    </cfRule>
    <cfRule type="containsText" dxfId="9905" priority="714" operator="containsText" text="▼">
      <formula>NOT(ISERROR(SEARCH("▼",Z62)))</formula>
    </cfRule>
    <cfRule type="containsText" dxfId="9904" priority="715" operator="containsText" text="▲">
      <formula>NOT(ISERROR(SEARCH("▲",Z62)))</formula>
    </cfRule>
    <cfRule type="containsText" dxfId="9903" priority="716" operator="containsText" text="▼">
      <formula>NOT(ISERROR(SEARCH("▼",Z62)))</formula>
    </cfRule>
    <cfRule type="containsText" dxfId="9902" priority="717" operator="containsText" text="▲">
      <formula>NOT(ISERROR(SEARCH("▲",Z62)))</formula>
    </cfRule>
    <cfRule type="containsText" dxfId="9901" priority="718" operator="containsText" text="▼">
      <formula>NOT(ISERROR(SEARCH("▼",Z62)))</formula>
    </cfRule>
    <cfRule type="containsText" dxfId="9900" priority="719" operator="containsText" text="▲">
      <formula>NOT(ISERROR(SEARCH("▲",Z62)))</formula>
    </cfRule>
    <cfRule type="containsText" dxfId="9899" priority="720" operator="containsText" text="▼">
      <formula>NOT(ISERROR(SEARCH("▼",Z62)))</formula>
    </cfRule>
    <cfRule type="containsText" dxfId="9898" priority="721" operator="containsText" text="▲">
      <formula>NOT(ISERROR(SEARCH("▲",Z62)))</formula>
    </cfRule>
    <cfRule type="containsText" dxfId="9897" priority="722" operator="containsText" text="▼">
      <formula>NOT(ISERROR(SEARCH("▼",Z62)))</formula>
    </cfRule>
    <cfRule type="containsText" dxfId="9896" priority="723" operator="containsText" text="▲">
      <formula>NOT(ISERROR(SEARCH("▲",Z62)))</formula>
    </cfRule>
    <cfRule type="containsText" dxfId="9895" priority="724" operator="containsText" text="▼">
      <formula>NOT(ISERROR(SEARCH("▼",Z62)))</formula>
    </cfRule>
    <cfRule type="containsText" dxfId="9894" priority="725" operator="containsText" text="▲">
      <formula>NOT(ISERROR(SEARCH("▲",Z62)))</formula>
    </cfRule>
    <cfRule type="containsText" dxfId="9893" priority="726" operator="containsText" text="▼">
      <formula>NOT(ISERROR(SEARCH("▼",Z62)))</formula>
    </cfRule>
    <cfRule type="containsText" dxfId="9892" priority="727" operator="containsText" text="▲">
      <formula>NOT(ISERROR(SEARCH("▲",Z62)))</formula>
    </cfRule>
    <cfRule type="containsText" dxfId="9891" priority="728" operator="containsText" text="▼">
      <formula>NOT(ISERROR(SEARCH("▼",Z62)))</formula>
    </cfRule>
    <cfRule type="containsText" dxfId="9890" priority="729" operator="containsText" text="▲">
      <formula>NOT(ISERROR(SEARCH("▲",Z62)))</formula>
    </cfRule>
    <cfRule type="containsText" dxfId="9889" priority="730" operator="containsText" text="▼">
      <formula>NOT(ISERROR(SEARCH("▼",Z62)))</formula>
    </cfRule>
    <cfRule type="containsText" dxfId="9888" priority="731" operator="containsText" text="▲">
      <formula>NOT(ISERROR(SEARCH("▲",Z62)))</formula>
    </cfRule>
    <cfRule type="containsText" dxfId="9887" priority="732" operator="containsText" text="▼">
      <formula>NOT(ISERROR(SEARCH("▼",Z62)))</formula>
    </cfRule>
    <cfRule type="containsText" dxfId="9886" priority="733" operator="containsText" text="▲">
      <formula>NOT(ISERROR(SEARCH("▲",Z62)))</formula>
    </cfRule>
    <cfRule type="containsText" dxfId="9885" priority="734" operator="containsText" text="▼">
      <formula>NOT(ISERROR(SEARCH("▼",Z62)))</formula>
    </cfRule>
    <cfRule type="containsText" dxfId="9884" priority="735" operator="containsText" text="▲">
      <formula>NOT(ISERROR(SEARCH("▲",Z62)))</formula>
    </cfRule>
    <cfRule type="containsText" dxfId="9883" priority="736" operator="containsText" text="▼">
      <formula>NOT(ISERROR(SEARCH("▼",Z62)))</formula>
    </cfRule>
    <cfRule type="containsText" dxfId="9882" priority="737" operator="containsText" text="▲">
      <formula>NOT(ISERROR(SEARCH("▲",Z62)))</formula>
    </cfRule>
    <cfRule type="containsText" dxfId="9881" priority="738" operator="containsText" text="▼">
      <formula>NOT(ISERROR(SEARCH("▼",Z62)))</formula>
    </cfRule>
    <cfRule type="containsText" dxfId="9880" priority="739" operator="containsText" text="▲">
      <formula>NOT(ISERROR(SEARCH("▲",Z62)))</formula>
    </cfRule>
    <cfRule type="containsText" dxfId="9879" priority="740" operator="containsText" text="▼">
      <formula>NOT(ISERROR(SEARCH("▼",Z62)))</formula>
    </cfRule>
    <cfRule type="containsText" dxfId="9878" priority="741" operator="containsText" text="▲">
      <formula>NOT(ISERROR(SEARCH("▲",Z62)))</formula>
    </cfRule>
    <cfRule type="containsText" dxfId="9877" priority="742" operator="containsText" text="▼">
      <formula>NOT(ISERROR(SEARCH("▼",Z62)))</formula>
    </cfRule>
    <cfRule type="containsText" dxfId="9876" priority="743" operator="containsText" text="▲">
      <formula>NOT(ISERROR(SEARCH("▲",Z62)))</formula>
    </cfRule>
    <cfRule type="containsText" dxfId="9875" priority="744" operator="containsText" text="▼">
      <formula>NOT(ISERROR(SEARCH("▼",Z62)))</formula>
    </cfRule>
    <cfRule type="containsText" dxfId="9874" priority="745" operator="containsText" text="▲">
      <formula>NOT(ISERROR(SEARCH("▲",Z62)))</formula>
    </cfRule>
    <cfRule type="containsText" dxfId="9873" priority="746" operator="containsText" text="▼">
      <formula>NOT(ISERROR(SEARCH("▼",Z62)))</formula>
    </cfRule>
    <cfRule type="containsText" dxfId="9872" priority="747" operator="containsText" text="▲">
      <formula>NOT(ISERROR(SEARCH("▲",Z62)))</formula>
    </cfRule>
    <cfRule type="containsText" dxfId="9871" priority="748" operator="containsText" text="▼">
      <formula>NOT(ISERROR(SEARCH("▼",Z62)))</formula>
    </cfRule>
    <cfRule type="containsText" dxfId="9870" priority="749" operator="containsText" text="▲">
      <formula>NOT(ISERROR(SEARCH("▲",Z62)))</formula>
    </cfRule>
    <cfRule type="containsText" dxfId="9869" priority="750" operator="containsText" text="▼">
      <formula>NOT(ISERROR(SEARCH("▼",Z62)))</formula>
    </cfRule>
    <cfRule type="containsText" dxfId="9868" priority="751" operator="containsText" text="▲">
      <formula>NOT(ISERROR(SEARCH("▲",Z62)))</formula>
    </cfRule>
    <cfRule type="containsText" dxfId="9867" priority="752" operator="containsText" text="▼">
      <formula>NOT(ISERROR(SEARCH("▼",Z62)))</formula>
    </cfRule>
    <cfRule type="containsText" dxfId="9866" priority="753" operator="containsText" text="▲">
      <formula>NOT(ISERROR(SEARCH("▲",Z62)))</formula>
    </cfRule>
    <cfRule type="containsText" dxfId="9865" priority="754" operator="containsText" text="▼">
      <formula>NOT(ISERROR(SEARCH("▼",Z62)))</formula>
    </cfRule>
    <cfRule type="containsText" dxfId="9864" priority="755" operator="containsText" text="▲">
      <formula>NOT(ISERROR(SEARCH("▲",Z62)))</formula>
    </cfRule>
    <cfRule type="containsText" dxfId="9863" priority="756" operator="containsText" text="▼">
      <formula>NOT(ISERROR(SEARCH("▼",Z62)))</formula>
    </cfRule>
    <cfRule type="containsText" dxfId="9862" priority="757" operator="containsText" text="△">
      <formula>NOT(ISERROR(SEARCH("△",Z62)))</formula>
    </cfRule>
    <cfRule type="containsText" dxfId="9861" priority="758" operator="containsText" text="▽">
      <formula>NOT(ISERROR(SEARCH("▽",Z62)))</formula>
    </cfRule>
  </conditionalFormatting>
  <conditionalFormatting sqref="Z62:AA63">
    <cfRule type="containsText" dxfId="9860" priority="705" operator="containsText" text="▲">
      <formula>NOT(ISERROR(SEARCH("▲",Z62)))</formula>
    </cfRule>
    <cfRule type="containsText" dxfId="9859" priority="706" operator="containsText" text="▼">
      <formula>NOT(ISERROR(SEARCH("▼",Z62)))</formula>
    </cfRule>
  </conditionalFormatting>
  <conditionalFormatting sqref="Z63:AA63 Z104:AA104 Z65:AA65">
    <cfRule type="containsText" dxfId="9858" priority="661" operator="containsText" text="▲">
      <formula>NOT(ISERROR(SEARCH("▲",Z63)))</formula>
    </cfRule>
    <cfRule type="containsText" dxfId="9857" priority="662" operator="containsText" text="▼">
      <formula>NOT(ISERROR(SEARCH("▼",Z63)))</formula>
    </cfRule>
    <cfRule type="containsText" dxfId="9856" priority="663" operator="containsText" text="▲">
      <formula>NOT(ISERROR(SEARCH("▲",Z63)))</formula>
    </cfRule>
    <cfRule type="containsText" dxfId="9855" priority="664" operator="containsText" text="▼">
      <formula>NOT(ISERROR(SEARCH("▼",Z63)))</formula>
    </cfRule>
    <cfRule type="containsText" dxfId="9854" priority="665" operator="containsText" text="▲">
      <formula>NOT(ISERROR(SEARCH("▲",Z63)))</formula>
    </cfRule>
    <cfRule type="containsText" dxfId="9853" priority="666" operator="containsText" text="▼">
      <formula>NOT(ISERROR(SEARCH("▼",Z63)))</formula>
    </cfRule>
    <cfRule type="containsText" dxfId="9852" priority="667" operator="containsText" text="▲">
      <formula>NOT(ISERROR(SEARCH("▲",Z63)))</formula>
    </cfRule>
    <cfRule type="containsText" dxfId="9851" priority="668" operator="containsText" text="▼">
      <formula>NOT(ISERROR(SEARCH("▼",Z63)))</formula>
    </cfRule>
    <cfRule type="containsText" dxfId="9850" priority="669" operator="containsText" text="▲">
      <formula>NOT(ISERROR(SEARCH("▲",Z63)))</formula>
    </cfRule>
    <cfRule type="containsText" dxfId="9849" priority="670" operator="containsText" text="▼">
      <formula>NOT(ISERROR(SEARCH("▼",Z63)))</formula>
    </cfRule>
    <cfRule type="containsText" dxfId="9848" priority="671" operator="containsText" text="▲">
      <formula>NOT(ISERROR(SEARCH("▲",Z63)))</formula>
    </cfRule>
    <cfRule type="containsText" dxfId="9847" priority="672" operator="containsText" text="▼">
      <formula>NOT(ISERROR(SEARCH("▼",Z63)))</formula>
    </cfRule>
    <cfRule type="containsText" dxfId="9846" priority="673" operator="containsText" text="▲">
      <formula>NOT(ISERROR(SEARCH("▲",Z63)))</formula>
    </cfRule>
    <cfRule type="containsText" dxfId="9845" priority="674" operator="containsText" text="▼">
      <formula>NOT(ISERROR(SEARCH("▼",Z63)))</formula>
    </cfRule>
    <cfRule type="containsText" dxfId="9844" priority="675" operator="containsText" text="▲">
      <formula>NOT(ISERROR(SEARCH("▲",Z63)))</formula>
    </cfRule>
    <cfRule type="containsText" dxfId="9843" priority="676" operator="containsText" text="▼">
      <formula>NOT(ISERROR(SEARCH("▼",Z63)))</formula>
    </cfRule>
    <cfRule type="containsText" dxfId="9842" priority="677" operator="containsText" text="▲">
      <formula>NOT(ISERROR(SEARCH("▲",Z63)))</formula>
    </cfRule>
    <cfRule type="containsText" dxfId="9841" priority="678" operator="containsText" text="▼">
      <formula>NOT(ISERROR(SEARCH("▼",Z63)))</formula>
    </cfRule>
    <cfRule type="containsText" dxfId="9840" priority="679" operator="containsText" text="▲">
      <formula>NOT(ISERROR(SEARCH("▲",Z63)))</formula>
    </cfRule>
    <cfRule type="containsText" dxfId="9839" priority="680" operator="containsText" text="▼">
      <formula>NOT(ISERROR(SEARCH("▼",Z63)))</formula>
    </cfRule>
    <cfRule type="containsText" dxfId="9838" priority="681" operator="containsText" text="▲">
      <formula>NOT(ISERROR(SEARCH("▲",Z63)))</formula>
    </cfRule>
    <cfRule type="containsText" dxfId="9837" priority="682" operator="containsText" text="▼">
      <formula>NOT(ISERROR(SEARCH("▼",Z63)))</formula>
    </cfRule>
    <cfRule type="containsText" dxfId="9836" priority="683" operator="containsText" text="▲">
      <formula>NOT(ISERROR(SEARCH("▲",Z63)))</formula>
    </cfRule>
    <cfRule type="containsText" dxfId="9835" priority="684" operator="containsText" text="▼">
      <formula>NOT(ISERROR(SEARCH("▼",Z63)))</formula>
    </cfRule>
    <cfRule type="containsText" dxfId="9834" priority="685" operator="containsText" text="▲">
      <formula>NOT(ISERROR(SEARCH("▲",Z63)))</formula>
    </cfRule>
    <cfRule type="containsText" dxfId="9833" priority="686" operator="containsText" text="▼">
      <formula>NOT(ISERROR(SEARCH("▼",Z63)))</formula>
    </cfRule>
    <cfRule type="containsText" dxfId="9832" priority="687" operator="containsText" text="▲">
      <formula>NOT(ISERROR(SEARCH("▲",Z63)))</formula>
    </cfRule>
    <cfRule type="containsText" dxfId="9831" priority="688" operator="containsText" text="▼">
      <formula>NOT(ISERROR(SEARCH("▼",Z63)))</formula>
    </cfRule>
    <cfRule type="containsText" dxfId="9830" priority="689" operator="containsText" text="▲">
      <formula>NOT(ISERROR(SEARCH("▲",Z63)))</formula>
    </cfRule>
    <cfRule type="containsText" dxfId="9829" priority="690" operator="containsText" text="▼">
      <formula>NOT(ISERROR(SEARCH("▼",Z63)))</formula>
    </cfRule>
    <cfRule type="containsText" dxfId="9828" priority="691" operator="containsText" text="▲">
      <formula>NOT(ISERROR(SEARCH("▲",Z63)))</formula>
    </cfRule>
    <cfRule type="containsText" dxfId="9827" priority="692" operator="containsText" text="▼">
      <formula>NOT(ISERROR(SEARCH("▼",Z63)))</formula>
    </cfRule>
    <cfRule type="containsText" dxfId="9826" priority="693" operator="containsText" text="▲">
      <formula>NOT(ISERROR(SEARCH("▲",Z63)))</formula>
    </cfRule>
    <cfRule type="containsText" dxfId="9825" priority="694" operator="containsText" text="▼">
      <formula>NOT(ISERROR(SEARCH("▼",Z63)))</formula>
    </cfRule>
    <cfRule type="containsText" dxfId="9824" priority="695" operator="containsText" text="▲">
      <formula>NOT(ISERROR(SEARCH("▲",Z63)))</formula>
    </cfRule>
    <cfRule type="containsText" dxfId="9823" priority="696" operator="containsText" text="▼">
      <formula>NOT(ISERROR(SEARCH("▼",Z63)))</formula>
    </cfRule>
    <cfRule type="containsText" dxfId="9822" priority="697" operator="containsText" text="▲">
      <formula>NOT(ISERROR(SEARCH("▲",Z63)))</formula>
    </cfRule>
    <cfRule type="containsText" dxfId="9821" priority="698" operator="containsText" text="▼">
      <formula>NOT(ISERROR(SEARCH("▼",Z63)))</formula>
    </cfRule>
    <cfRule type="containsText" dxfId="9820" priority="699" operator="containsText" text="▲">
      <formula>NOT(ISERROR(SEARCH("▲",Z63)))</formula>
    </cfRule>
    <cfRule type="containsText" dxfId="9819" priority="700" operator="containsText" text="▼">
      <formula>NOT(ISERROR(SEARCH("▼",Z63)))</formula>
    </cfRule>
    <cfRule type="containsText" dxfId="9818" priority="701" operator="containsText" text="▲">
      <formula>NOT(ISERROR(SEARCH("▲",Z63)))</formula>
    </cfRule>
    <cfRule type="containsText" dxfId="9817" priority="702" operator="containsText" text="▼">
      <formula>NOT(ISERROR(SEARCH("▼",Z63)))</formula>
    </cfRule>
    <cfRule type="containsText" dxfId="9816" priority="703" operator="containsText" text="▲">
      <formula>NOT(ISERROR(SEARCH("▲",Z63)))</formula>
    </cfRule>
    <cfRule type="containsText" dxfId="9815" priority="704" operator="containsText" text="▼">
      <formula>NOT(ISERROR(SEARCH("▼",Z63)))</formula>
    </cfRule>
    <cfRule type="containsText" dxfId="9814" priority="707" operator="containsText" text="△">
      <formula>NOT(ISERROR(SEARCH("△",Z63)))</formula>
    </cfRule>
    <cfRule type="containsText" dxfId="9813" priority="708" operator="containsText" text="▽">
      <formula>NOT(ISERROR(SEARCH("▽",Z63)))</formula>
    </cfRule>
  </conditionalFormatting>
  <conditionalFormatting sqref="Z63:AA65">
    <cfRule type="containsText" dxfId="9812" priority="651" operator="containsText" text="▲">
      <formula>NOT(ISERROR(SEARCH("▲",Z63)))</formula>
    </cfRule>
    <cfRule type="containsText" dxfId="9811" priority="652" operator="containsText" text="▼">
      <formula>NOT(ISERROR(SEARCH("▼",Z63)))</formula>
    </cfRule>
  </conditionalFormatting>
  <conditionalFormatting sqref="Z64:AA65">
    <cfRule type="containsText" dxfId="9810" priority="605" operator="containsText" text="▲">
      <formula>NOT(ISERROR(SEARCH("▲",Z64)))</formula>
    </cfRule>
    <cfRule type="containsText" dxfId="9809" priority="606" operator="containsText" text="▼">
      <formula>NOT(ISERROR(SEARCH("▼",Z64)))</formula>
    </cfRule>
    <cfRule type="containsText" dxfId="9808" priority="607" operator="containsText" text="▲">
      <formula>NOT(ISERROR(SEARCH("▲",Z64)))</formula>
    </cfRule>
    <cfRule type="containsText" dxfId="9807" priority="608" operator="containsText" text="▼">
      <formula>NOT(ISERROR(SEARCH("▼",Z64)))</formula>
    </cfRule>
    <cfRule type="containsText" dxfId="9806" priority="609" operator="containsText" text="▲">
      <formula>NOT(ISERROR(SEARCH("▲",Z64)))</formula>
    </cfRule>
    <cfRule type="containsText" dxfId="9805" priority="610" operator="containsText" text="▼">
      <formula>NOT(ISERROR(SEARCH("▼",Z64)))</formula>
    </cfRule>
    <cfRule type="containsText" dxfId="9804" priority="611" operator="containsText" text="▲">
      <formula>NOT(ISERROR(SEARCH("▲",Z64)))</formula>
    </cfRule>
    <cfRule type="containsText" dxfId="9803" priority="612" operator="containsText" text="▼">
      <formula>NOT(ISERROR(SEARCH("▼",Z64)))</formula>
    </cfRule>
    <cfRule type="containsText" dxfId="9802" priority="613" operator="containsText" text="▲">
      <formula>NOT(ISERROR(SEARCH("▲",Z64)))</formula>
    </cfRule>
    <cfRule type="containsText" dxfId="9801" priority="614" operator="containsText" text="▼">
      <formula>NOT(ISERROR(SEARCH("▼",Z64)))</formula>
    </cfRule>
    <cfRule type="containsText" dxfId="9800" priority="615" operator="containsText" text="▲">
      <formula>NOT(ISERROR(SEARCH("▲",Z64)))</formula>
    </cfRule>
    <cfRule type="containsText" dxfId="9799" priority="616" operator="containsText" text="▼">
      <formula>NOT(ISERROR(SEARCH("▼",Z64)))</formula>
    </cfRule>
    <cfRule type="containsText" dxfId="9798" priority="617" operator="containsText" text="▲">
      <formula>NOT(ISERROR(SEARCH("▲",Z64)))</formula>
    </cfRule>
    <cfRule type="containsText" dxfId="9797" priority="618" operator="containsText" text="▼">
      <formula>NOT(ISERROR(SEARCH("▼",Z64)))</formula>
    </cfRule>
    <cfRule type="containsText" dxfId="9796" priority="619" operator="containsText" text="▲">
      <formula>NOT(ISERROR(SEARCH("▲",Z64)))</formula>
    </cfRule>
    <cfRule type="containsText" dxfId="9795" priority="620" operator="containsText" text="▼">
      <formula>NOT(ISERROR(SEARCH("▼",Z64)))</formula>
    </cfRule>
    <cfRule type="containsText" dxfId="9794" priority="621" operator="containsText" text="▲">
      <formula>NOT(ISERROR(SEARCH("▲",Z64)))</formula>
    </cfRule>
    <cfRule type="containsText" dxfId="9793" priority="622" operator="containsText" text="▼">
      <formula>NOT(ISERROR(SEARCH("▼",Z64)))</formula>
    </cfRule>
    <cfRule type="containsText" dxfId="9792" priority="623" operator="containsText" text="▲">
      <formula>NOT(ISERROR(SEARCH("▲",Z64)))</formula>
    </cfRule>
    <cfRule type="containsText" dxfId="9791" priority="624" operator="containsText" text="▼">
      <formula>NOT(ISERROR(SEARCH("▼",Z64)))</formula>
    </cfRule>
    <cfRule type="containsText" dxfId="9790" priority="625" operator="containsText" text="▲">
      <formula>NOT(ISERROR(SEARCH("▲",Z64)))</formula>
    </cfRule>
    <cfRule type="containsText" dxfId="9789" priority="626" operator="containsText" text="▼">
      <formula>NOT(ISERROR(SEARCH("▼",Z64)))</formula>
    </cfRule>
    <cfRule type="containsText" dxfId="9788" priority="627" operator="containsText" text="▲">
      <formula>NOT(ISERROR(SEARCH("▲",Z64)))</formula>
    </cfRule>
    <cfRule type="containsText" dxfId="9787" priority="628" operator="containsText" text="▼">
      <formula>NOT(ISERROR(SEARCH("▼",Z64)))</formula>
    </cfRule>
    <cfRule type="containsText" dxfId="9786" priority="629" operator="containsText" text="▲">
      <formula>NOT(ISERROR(SEARCH("▲",Z64)))</formula>
    </cfRule>
    <cfRule type="containsText" dxfId="9785" priority="630" operator="containsText" text="▼">
      <formula>NOT(ISERROR(SEARCH("▼",Z64)))</formula>
    </cfRule>
    <cfRule type="containsText" dxfId="9784" priority="631" operator="containsText" text="▲">
      <formula>NOT(ISERROR(SEARCH("▲",Z64)))</formula>
    </cfRule>
    <cfRule type="containsText" dxfId="9783" priority="632" operator="containsText" text="▼">
      <formula>NOT(ISERROR(SEARCH("▼",Z64)))</formula>
    </cfRule>
    <cfRule type="containsText" dxfId="9782" priority="633" operator="containsText" text="▲">
      <formula>NOT(ISERROR(SEARCH("▲",Z64)))</formula>
    </cfRule>
    <cfRule type="containsText" dxfId="9781" priority="634" operator="containsText" text="▼">
      <formula>NOT(ISERROR(SEARCH("▼",Z64)))</formula>
    </cfRule>
    <cfRule type="containsText" dxfId="9780" priority="635" operator="containsText" text="▲">
      <formula>NOT(ISERROR(SEARCH("▲",Z64)))</formula>
    </cfRule>
    <cfRule type="containsText" dxfId="9779" priority="636" operator="containsText" text="▼">
      <formula>NOT(ISERROR(SEARCH("▼",Z64)))</formula>
    </cfRule>
    <cfRule type="containsText" dxfId="9778" priority="637" operator="containsText" text="▲">
      <formula>NOT(ISERROR(SEARCH("▲",Z64)))</formula>
    </cfRule>
    <cfRule type="containsText" dxfId="9777" priority="638" operator="containsText" text="▼">
      <formula>NOT(ISERROR(SEARCH("▼",Z64)))</formula>
    </cfRule>
    <cfRule type="containsText" dxfId="9776" priority="639" operator="containsText" text="▲">
      <formula>NOT(ISERROR(SEARCH("▲",Z64)))</formula>
    </cfRule>
    <cfRule type="containsText" dxfId="9775" priority="640" operator="containsText" text="▼">
      <formula>NOT(ISERROR(SEARCH("▼",Z64)))</formula>
    </cfRule>
    <cfRule type="containsText" dxfId="9774" priority="641" operator="containsText" text="▲">
      <formula>NOT(ISERROR(SEARCH("▲",Z64)))</formula>
    </cfRule>
    <cfRule type="containsText" dxfId="9773" priority="642" operator="containsText" text="▼">
      <formula>NOT(ISERROR(SEARCH("▼",Z64)))</formula>
    </cfRule>
    <cfRule type="containsText" dxfId="9772" priority="643" operator="containsText" text="▲">
      <formula>NOT(ISERROR(SEARCH("▲",Z64)))</formula>
    </cfRule>
    <cfRule type="containsText" dxfId="9771" priority="644" operator="containsText" text="▼">
      <formula>NOT(ISERROR(SEARCH("▼",Z64)))</formula>
    </cfRule>
    <cfRule type="containsText" dxfId="9770" priority="645" operator="containsText" text="▲">
      <formula>NOT(ISERROR(SEARCH("▲",Z64)))</formula>
    </cfRule>
    <cfRule type="containsText" dxfId="9769" priority="646" operator="containsText" text="▼">
      <formula>NOT(ISERROR(SEARCH("▼",Z64)))</formula>
    </cfRule>
    <cfRule type="containsText" dxfId="9768" priority="647" operator="containsText" text="▲">
      <formula>NOT(ISERROR(SEARCH("▲",Z64)))</formula>
    </cfRule>
    <cfRule type="containsText" dxfId="9767" priority="648" operator="containsText" text="▼">
      <formula>NOT(ISERROR(SEARCH("▼",Z64)))</formula>
    </cfRule>
    <cfRule type="containsText" dxfId="9766" priority="649" operator="containsText" text="▲">
      <formula>NOT(ISERROR(SEARCH("▲",Z64)))</formula>
    </cfRule>
    <cfRule type="containsText" dxfId="9765" priority="650" operator="containsText" text="▼">
      <formula>NOT(ISERROR(SEARCH("▼",Z64)))</formula>
    </cfRule>
    <cfRule type="containsText" dxfId="9764" priority="653" operator="containsText" text="△">
      <formula>NOT(ISERROR(SEARCH("△",Z64)))</formula>
    </cfRule>
    <cfRule type="containsText" dxfId="9763" priority="654" operator="containsText" text="▽">
      <formula>NOT(ISERROR(SEARCH("▽",Z64)))</formula>
    </cfRule>
  </conditionalFormatting>
  <conditionalFormatting sqref="Z66:AA66">
    <cfRule type="containsText" dxfId="9762" priority="1787" operator="containsText" text="△">
      <formula>NOT(ISERROR(SEARCH("△",Z66)))</formula>
    </cfRule>
    <cfRule type="containsText" dxfId="9761" priority="1788" operator="containsText" text="▽">
      <formula>NOT(ISERROR(SEARCH("▽",Z66)))</formula>
    </cfRule>
  </conditionalFormatting>
  <conditionalFormatting sqref="Z134:Z149">
    <cfRule type="containsText" dxfId="9760" priority="1789" operator="containsText" text="▲">
      <formula>NOT(ISERROR(SEARCH("▲",Z134)))</formula>
    </cfRule>
    <cfRule type="containsText" dxfId="9759" priority="1790" operator="containsText" text="▼">
      <formula>NOT(ISERROR(SEARCH("▼",Z134)))</formula>
    </cfRule>
  </conditionalFormatting>
  <conditionalFormatting sqref="Z74:AA75">
    <cfRule type="containsText" dxfId="9758" priority="1635" operator="containsText" text="▲">
      <formula>NOT(ISERROR(SEARCH("▲",Z74)))</formula>
    </cfRule>
    <cfRule type="containsText" dxfId="9757" priority="1636" operator="containsText" text="▼">
      <formula>NOT(ISERROR(SEARCH("▼",Z74)))</formula>
    </cfRule>
  </conditionalFormatting>
  <conditionalFormatting sqref="Z78:AA90">
    <cfRule type="containsText" dxfId="9756" priority="657" operator="containsText" text="▲">
      <formula>NOT(ISERROR(SEARCH("▲",Z78)))</formula>
    </cfRule>
    <cfRule type="containsText" dxfId="9755" priority="658" operator="containsText" text="▼">
      <formula>NOT(ISERROR(SEARCH("▼",Z78)))</formula>
    </cfRule>
  </conditionalFormatting>
  <conditionalFormatting sqref="Z91:AA92">
    <cfRule type="containsText" dxfId="9754" priority="1157" operator="containsText" text="▲">
      <formula>NOT(ISERROR(SEARCH("▲",Z91)))</formula>
    </cfRule>
    <cfRule type="containsText" dxfId="9753" priority="1158" operator="containsText" text="▼">
      <formula>NOT(ISERROR(SEARCH("▼",Z91)))</formula>
    </cfRule>
  </conditionalFormatting>
  <conditionalFormatting sqref="Z92:AA92">
    <cfRule type="containsText" dxfId="9752" priority="1113" operator="containsText" text="▲">
      <formula>NOT(ISERROR(SEARCH("▲",Z92)))</formula>
    </cfRule>
    <cfRule type="containsText" dxfId="9751" priority="1114" operator="containsText" text="▼">
      <formula>NOT(ISERROR(SEARCH("▼",Z92)))</formula>
    </cfRule>
    <cfRule type="containsText" dxfId="9750" priority="1115" operator="containsText" text="▲">
      <formula>NOT(ISERROR(SEARCH("▲",Z92)))</formula>
    </cfRule>
    <cfRule type="containsText" dxfId="9749" priority="1116" operator="containsText" text="▼">
      <formula>NOT(ISERROR(SEARCH("▼",Z92)))</formula>
    </cfRule>
    <cfRule type="containsText" dxfId="9748" priority="1117" operator="containsText" text="▲">
      <formula>NOT(ISERROR(SEARCH("▲",Z92)))</formula>
    </cfRule>
    <cfRule type="containsText" dxfId="9747" priority="1118" operator="containsText" text="▼">
      <formula>NOT(ISERROR(SEARCH("▼",Z92)))</formula>
    </cfRule>
    <cfRule type="containsText" dxfId="9746" priority="1119" operator="containsText" text="▲">
      <formula>NOT(ISERROR(SEARCH("▲",Z92)))</formula>
    </cfRule>
    <cfRule type="containsText" dxfId="9745" priority="1120" operator="containsText" text="▼">
      <formula>NOT(ISERROR(SEARCH("▼",Z92)))</formula>
    </cfRule>
    <cfRule type="containsText" dxfId="9744" priority="1121" operator="containsText" text="▲">
      <formula>NOT(ISERROR(SEARCH("▲",Z92)))</formula>
    </cfRule>
    <cfRule type="containsText" dxfId="9743" priority="1122" operator="containsText" text="▼">
      <formula>NOT(ISERROR(SEARCH("▼",Z92)))</formula>
    </cfRule>
    <cfRule type="containsText" dxfId="9742" priority="1123" operator="containsText" text="▲">
      <formula>NOT(ISERROR(SEARCH("▲",Z92)))</formula>
    </cfRule>
    <cfRule type="containsText" dxfId="9741" priority="1124" operator="containsText" text="▼">
      <formula>NOT(ISERROR(SEARCH("▼",Z92)))</formula>
    </cfRule>
    <cfRule type="containsText" dxfId="9740" priority="1125" operator="containsText" text="▲">
      <formula>NOT(ISERROR(SEARCH("▲",Z92)))</formula>
    </cfRule>
    <cfRule type="containsText" dxfId="9739" priority="1126" operator="containsText" text="▼">
      <formula>NOT(ISERROR(SEARCH("▼",Z92)))</formula>
    </cfRule>
    <cfRule type="containsText" dxfId="9738" priority="1127" operator="containsText" text="▲">
      <formula>NOT(ISERROR(SEARCH("▲",Z92)))</formula>
    </cfRule>
    <cfRule type="containsText" dxfId="9737" priority="1128" operator="containsText" text="▼">
      <formula>NOT(ISERROR(SEARCH("▼",Z92)))</formula>
    </cfRule>
    <cfRule type="containsText" dxfId="9736" priority="1129" operator="containsText" text="▲">
      <formula>NOT(ISERROR(SEARCH("▲",Z92)))</formula>
    </cfRule>
    <cfRule type="containsText" dxfId="9735" priority="1130" operator="containsText" text="▼">
      <formula>NOT(ISERROR(SEARCH("▼",Z92)))</formula>
    </cfRule>
    <cfRule type="containsText" dxfId="9734" priority="1131" operator="containsText" text="▲">
      <formula>NOT(ISERROR(SEARCH("▲",Z92)))</formula>
    </cfRule>
    <cfRule type="containsText" dxfId="9733" priority="1132" operator="containsText" text="▼">
      <formula>NOT(ISERROR(SEARCH("▼",Z92)))</formula>
    </cfRule>
    <cfRule type="containsText" dxfId="9732" priority="1133" operator="containsText" text="▲">
      <formula>NOT(ISERROR(SEARCH("▲",Z92)))</formula>
    </cfRule>
    <cfRule type="containsText" dxfId="9731" priority="1134" operator="containsText" text="▼">
      <formula>NOT(ISERROR(SEARCH("▼",Z92)))</formula>
    </cfRule>
    <cfRule type="containsText" dxfId="9730" priority="1135" operator="containsText" text="▲">
      <formula>NOT(ISERROR(SEARCH("▲",Z92)))</formula>
    </cfRule>
    <cfRule type="containsText" dxfId="9729" priority="1136" operator="containsText" text="▼">
      <formula>NOT(ISERROR(SEARCH("▼",Z92)))</formula>
    </cfRule>
    <cfRule type="containsText" dxfId="9728" priority="1137" operator="containsText" text="▲">
      <formula>NOT(ISERROR(SEARCH("▲",Z92)))</formula>
    </cfRule>
    <cfRule type="containsText" dxfId="9727" priority="1138" operator="containsText" text="▼">
      <formula>NOT(ISERROR(SEARCH("▼",Z92)))</formula>
    </cfRule>
    <cfRule type="containsText" dxfId="9726" priority="1139" operator="containsText" text="▲">
      <formula>NOT(ISERROR(SEARCH("▲",Z92)))</formula>
    </cfRule>
    <cfRule type="containsText" dxfId="9725" priority="1140" operator="containsText" text="▼">
      <formula>NOT(ISERROR(SEARCH("▼",Z92)))</formula>
    </cfRule>
    <cfRule type="containsText" dxfId="9724" priority="1141" operator="containsText" text="▲">
      <formula>NOT(ISERROR(SEARCH("▲",Z92)))</formula>
    </cfRule>
    <cfRule type="containsText" dxfId="9723" priority="1142" operator="containsText" text="▼">
      <formula>NOT(ISERROR(SEARCH("▼",Z92)))</formula>
    </cfRule>
    <cfRule type="containsText" dxfId="9722" priority="1143" operator="containsText" text="▲">
      <formula>NOT(ISERROR(SEARCH("▲",Z92)))</formula>
    </cfRule>
    <cfRule type="containsText" dxfId="9721" priority="1144" operator="containsText" text="▼">
      <formula>NOT(ISERROR(SEARCH("▼",Z92)))</formula>
    </cfRule>
    <cfRule type="containsText" dxfId="9720" priority="1145" operator="containsText" text="▲">
      <formula>NOT(ISERROR(SEARCH("▲",Z92)))</formula>
    </cfRule>
    <cfRule type="containsText" dxfId="9719" priority="1146" operator="containsText" text="▼">
      <formula>NOT(ISERROR(SEARCH("▼",Z92)))</formula>
    </cfRule>
    <cfRule type="containsText" dxfId="9718" priority="1147" operator="containsText" text="▲">
      <formula>NOT(ISERROR(SEARCH("▲",Z92)))</formula>
    </cfRule>
    <cfRule type="containsText" dxfId="9717" priority="1148" operator="containsText" text="▼">
      <formula>NOT(ISERROR(SEARCH("▼",Z92)))</formula>
    </cfRule>
    <cfRule type="containsText" dxfId="9716" priority="1149" operator="containsText" text="▲">
      <formula>NOT(ISERROR(SEARCH("▲",Z92)))</formula>
    </cfRule>
    <cfRule type="containsText" dxfId="9715" priority="1150" operator="containsText" text="▼">
      <formula>NOT(ISERROR(SEARCH("▼",Z92)))</formula>
    </cfRule>
    <cfRule type="containsText" dxfId="9714" priority="1151" operator="containsText" text="▲">
      <formula>NOT(ISERROR(SEARCH("▲",Z92)))</formula>
    </cfRule>
    <cfRule type="containsText" dxfId="9713" priority="1152" operator="containsText" text="▼">
      <formula>NOT(ISERROR(SEARCH("▼",Z92)))</formula>
    </cfRule>
    <cfRule type="containsText" dxfId="9712" priority="1153" operator="containsText" text="▲">
      <formula>NOT(ISERROR(SEARCH("▲",Z92)))</formula>
    </cfRule>
    <cfRule type="containsText" dxfId="9711" priority="1154" operator="containsText" text="▼">
      <formula>NOT(ISERROR(SEARCH("▼",Z92)))</formula>
    </cfRule>
    <cfRule type="containsText" dxfId="9710" priority="1155" operator="containsText" text="▲">
      <formula>NOT(ISERROR(SEARCH("▲",Z92)))</formula>
    </cfRule>
    <cfRule type="containsText" dxfId="9709" priority="1156" operator="containsText" text="▼">
      <formula>NOT(ISERROR(SEARCH("▼",Z92)))</formula>
    </cfRule>
    <cfRule type="containsText" dxfId="9708" priority="1159" operator="containsText" text="△">
      <formula>NOT(ISERROR(SEARCH("△",Z92)))</formula>
    </cfRule>
    <cfRule type="containsText" dxfId="9707" priority="1160" operator="containsText" text="▽">
      <formula>NOT(ISERROR(SEARCH("▽",Z92)))</formula>
    </cfRule>
  </conditionalFormatting>
  <conditionalFormatting sqref="Z92:AA96">
    <cfRule type="containsText" dxfId="9706" priority="655" operator="containsText" text="▲">
      <formula>NOT(ISERROR(SEARCH("▲",Z92)))</formula>
    </cfRule>
    <cfRule type="containsText" dxfId="9705" priority="656" operator="containsText" text="▼">
      <formula>NOT(ISERROR(SEARCH("▼",Z92)))</formula>
    </cfRule>
  </conditionalFormatting>
  <conditionalFormatting sqref="Z94:AA94">
    <cfRule type="containsText" dxfId="9704" priority="963" operator="containsText" text="▲">
      <formula>NOT(ISERROR(SEARCH("▲",Z94)))</formula>
    </cfRule>
    <cfRule type="containsText" dxfId="9703" priority="964" operator="containsText" text="▼">
      <formula>NOT(ISERROR(SEARCH("▼",Z94)))</formula>
    </cfRule>
    <cfRule type="containsText" dxfId="9702" priority="965" operator="containsText" text="▲">
      <formula>NOT(ISERROR(SEARCH("▲",Z94)))</formula>
    </cfRule>
    <cfRule type="containsText" dxfId="9701" priority="966" operator="containsText" text="▼">
      <formula>NOT(ISERROR(SEARCH("▼",Z94)))</formula>
    </cfRule>
    <cfRule type="containsText" dxfId="9700" priority="967" operator="containsText" text="▲">
      <formula>NOT(ISERROR(SEARCH("▲",Z94)))</formula>
    </cfRule>
    <cfRule type="containsText" dxfId="9699" priority="968" operator="containsText" text="▼">
      <formula>NOT(ISERROR(SEARCH("▼",Z94)))</formula>
    </cfRule>
    <cfRule type="containsText" dxfId="9698" priority="969" operator="containsText" text="▲">
      <formula>NOT(ISERROR(SEARCH("▲",Z94)))</formula>
    </cfRule>
    <cfRule type="containsText" dxfId="9697" priority="970" operator="containsText" text="▼">
      <formula>NOT(ISERROR(SEARCH("▼",Z94)))</formula>
    </cfRule>
    <cfRule type="containsText" dxfId="9696" priority="971" operator="containsText" text="▲">
      <formula>NOT(ISERROR(SEARCH("▲",Z94)))</formula>
    </cfRule>
    <cfRule type="containsText" dxfId="9695" priority="972" operator="containsText" text="▼">
      <formula>NOT(ISERROR(SEARCH("▼",Z94)))</formula>
    </cfRule>
    <cfRule type="containsText" dxfId="9694" priority="973" operator="containsText" text="▲">
      <formula>NOT(ISERROR(SEARCH("▲",Z94)))</formula>
    </cfRule>
    <cfRule type="containsText" dxfId="9693" priority="974" operator="containsText" text="▼">
      <formula>NOT(ISERROR(SEARCH("▼",Z94)))</formula>
    </cfRule>
    <cfRule type="containsText" dxfId="9692" priority="975" operator="containsText" text="▲">
      <formula>NOT(ISERROR(SEARCH("▲",Z94)))</formula>
    </cfRule>
    <cfRule type="containsText" dxfId="9691" priority="976" operator="containsText" text="▼">
      <formula>NOT(ISERROR(SEARCH("▼",Z94)))</formula>
    </cfRule>
    <cfRule type="containsText" dxfId="9690" priority="977" operator="containsText" text="▲">
      <formula>NOT(ISERROR(SEARCH("▲",Z94)))</formula>
    </cfRule>
    <cfRule type="containsText" dxfId="9689" priority="978" operator="containsText" text="▼">
      <formula>NOT(ISERROR(SEARCH("▼",Z94)))</formula>
    </cfRule>
    <cfRule type="containsText" dxfId="9688" priority="979" operator="containsText" text="▲">
      <formula>NOT(ISERROR(SEARCH("▲",Z94)))</formula>
    </cfRule>
    <cfRule type="containsText" dxfId="9687" priority="980" operator="containsText" text="▼">
      <formula>NOT(ISERROR(SEARCH("▼",Z94)))</formula>
    </cfRule>
    <cfRule type="containsText" dxfId="9686" priority="981" operator="containsText" text="▲">
      <formula>NOT(ISERROR(SEARCH("▲",Z94)))</formula>
    </cfRule>
    <cfRule type="containsText" dxfId="9685" priority="982" operator="containsText" text="▼">
      <formula>NOT(ISERROR(SEARCH("▼",Z94)))</formula>
    </cfRule>
    <cfRule type="containsText" dxfId="9684" priority="983" operator="containsText" text="▲">
      <formula>NOT(ISERROR(SEARCH("▲",Z94)))</formula>
    </cfRule>
    <cfRule type="containsText" dxfId="9683" priority="984" operator="containsText" text="▼">
      <formula>NOT(ISERROR(SEARCH("▼",Z94)))</formula>
    </cfRule>
    <cfRule type="containsText" dxfId="9682" priority="985" operator="containsText" text="▲">
      <formula>NOT(ISERROR(SEARCH("▲",Z94)))</formula>
    </cfRule>
    <cfRule type="containsText" dxfId="9681" priority="986" operator="containsText" text="▼">
      <formula>NOT(ISERROR(SEARCH("▼",Z94)))</formula>
    </cfRule>
    <cfRule type="containsText" dxfId="9680" priority="987" operator="containsText" text="▲">
      <formula>NOT(ISERROR(SEARCH("▲",Z94)))</formula>
    </cfRule>
    <cfRule type="containsText" dxfId="9679" priority="988" operator="containsText" text="▼">
      <formula>NOT(ISERROR(SEARCH("▼",Z94)))</formula>
    </cfRule>
    <cfRule type="containsText" dxfId="9678" priority="989" operator="containsText" text="▲">
      <formula>NOT(ISERROR(SEARCH("▲",Z94)))</formula>
    </cfRule>
    <cfRule type="containsText" dxfId="9677" priority="990" operator="containsText" text="▼">
      <formula>NOT(ISERROR(SEARCH("▼",Z94)))</formula>
    </cfRule>
    <cfRule type="containsText" dxfId="9676" priority="991" operator="containsText" text="▲">
      <formula>NOT(ISERROR(SEARCH("▲",Z94)))</formula>
    </cfRule>
    <cfRule type="containsText" dxfId="9675" priority="992" operator="containsText" text="▼">
      <formula>NOT(ISERROR(SEARCH("▼",Z94)))</formula>
    </cfRule>
    <cfRule type="containsText" dxfId="9674" priority="993" operator="containsText" text="▲">
      <formula>NOT(ISERROR(SEARCH("▲",Z94)))</formula>
    </cfRule>
    <cfRule type="containsText" dxfId="9673" priority="994" operator="containsText" text="▼">
      <formula>NOT(ISERROR(SEARCH("▼",Z94)))</formula>
    </cfRule>
    <cfRule type="containsText" dxfId="9672" priority="995" operator="containsText" text="▲">
      <formula>NOT(ISERROR(SEARCH("▲",Z94)))</formula>
    </cfRule>
    <cfRule type="containsText" dxfId="9671" priority="996" operator="containsText" text="▼">
      <formula>NOT(ISERROR(SEARCH("▼",Z94)))</formula>
    </cfRule>
    <cfRule type="containsText" dxfId="9670" priority="997" operator="containsText" text="▲">
      <formula>NOT(ISERROR(SEARCH("▲",Z94)))</formula>
    </cfRule>
    <cfRule type="containsText" dxfId="9669" priority="998" operator="containsText" text="▼">
      <formula>NOT(ISERROR(SEARCH("▼",Z94)))</formula>
    </cfRule>
    <cfRule type="containsText" dxfId="9668" priority="999" operator="containsText" text="▲">
      <formula>NOT(ISERROR(SEARCH("▲",Z94)))</formula>
    </cfRule>
    <cfRule type="containsText" dxfId="9667" priority="1000" operator="containsText" text="▼">
      <formula>NOT(ISERROR(SEARCH("▼",Z94)))</formula>
    </cfRule>
    <cfRule type="containsText" dxfId="9666" priority="1001" operator="containsText" text="▲">
      <formula>NOT(ISERROR(SEARCH("▲",Z94)))</formula>
    </cfRule>
    <cfRule type="containsText" dxfId="9665" priority="1002" operator="containsText" text="▼">
      <formula>NOT(ISERROR(SEARCH("▼",Z94)))</formula>
    </cfRule>
    <cfRule type="containsText" dxfId="9664" priority="1003" operator="containsText" text="▲">
      <formula>NOT(ISERROR(SEARCH("▲",Z94)))</formula>
    </cfRule>
    <cfRule type="containsText" dxfId="9663" priority="1004" operator="containsText" text="▼">
      <formula>NOT(ISERROR(SEARCH("▼",Z94)))</formula>
    </cfRule>
    <cfRule type="containsText" dxfId="9662" priority="1005" operator="containsText" text="▲">
      <formula>NOT(ISERROR(SEARCH("▲",Z94)))</formula>
    </cfRule>
    <cfRule type="containsText" dxfId="9661" priority="1006" operator="containsText" text="▼">
      <formula>NOT(ISERROR(SEARCH("▼",Z94)))</formula>
    </cfRule>
    <cfRule type="containsText" dxfId="9660" priority="1007" operator="containsText" text="▲">
      <formula>NOT(ISERROR(SEARCH("▲",Z94)))</formula>
    </cfRule>
    <cfRule type="containsText" dxfId="9659" priority="1008" operator="containsText" text="▼">
      <formula>NOT(ISERROR(SEARCH("▼",Z94)))</formula>
    </cfRule>
    <cfRule type="containsText" dxfId="9658" priority="1009" operator="containsText" text="△">
      <formula>NOT(ISERROR(SEARCH("△",Z94)))</formula>
    </cfRule>
    <cfRule type="containsText" dxfId="9657" priority="1010" operator="containsText" text="▽">
      <formula>NOT(ISERROR(SEARCH("▽",Z94)))</formula>
    </cfRule>
  </conditionalFormatting>
  <conditionalFormatting sqref="Z96:AA96">
    <cfRule type="containsText" dxfId="9656" priority="1063" operator="containsText" text="▲">
      <formula>NOT(ISERROR(SEARCH("▲",Z96)))</formula>
    </cfRule>
    <cfRule type="containsText" dxfId="9655" priority="1064" operator="containsText" text="▼">
      <formula>NOT(ISERROR(SEARCH("▼",Z96)))</formula>
    </cfRule>
    <cfRule type="containsText" dxfId="9654" priority="1065" operator="containsText" text="▲">
      <formula>NOT(ISERROR(SEARCH("▲",Z96)))</formula>
    </cfRule>
    <cfRule type="containsText" dxfId="9653" priority="1066" operator="containsText" text="▼">
      <formula>NOT(ISERROR(SEARCH("▼",Z96)))</formula>
    </cfRule>
    <cfRule type="containsText" dxfId="9652" priority="1067" operator="containsText" text="▲">
      <formula>NOT(ISERROR(SEARCH("▲",Z96)))</formula>
    </cfRule>
    <cfRule type="containsText" dxfId="9651" priority="1068" operator="containsText" text="▼">
      <formula>NOT(ISERROR(SEARCH("▼",Z96)))</formula>
    </cfRule>
    <cfRule type="containsText" dxfId="9650" priority="1069" operator="containsText" text="▲">
      <formula>NOT(ISERROR(SEARCH("▲",Z96)))</formula>
    </cfRule>
    <cfRule type="containsText" dxfId="9649" priority="1070" operator="containsText" text="▼">
      <formula>NOT(ISERROR(SEARCH("▼",Z96)))</formula>
    </cfRule>
    <cfRule type="containsText" dxfId="9648" priority="1071" operator="containsText" text="▲">
      <formula>NOT(ISERROR(SEARCH("▲",Z96)))</formula>
    </cfRule>
    <cfRule type="containsText" dxfId="9647" priority="1072" operator="containsText" text="▼">
      <formula>NOT(ISERROR(SEARCH("▼",Z96)))</formula>
    </cfRule>
    <cfRule type="containsText" dxfId="9646" priority="1073" operator="containsText" text="▲">
      <formula>NOT(ISERROR(SEARCH("▲",Z96)))</formula>
    </cfRule>
    <cfRule type="containsText" dxfId="9645" priority="1074" operator="containsText" text="▼">
      <formula>NOT(ISERROR(SEARCH("▼",Z96)))</formula>
    </cfRule>
    <cfRule type="containsText" dxfId="9644" priority="1075" operator="containsText" text="▲">
      <formula>NOT(ISERROR(SEARCH("▲",Z96)))</formula>
    </cfRule>
    <cfRule type="containsText" dxfId="9643" priority="1076" operator="containsText" text="▼">
      <formula>NOT(ISERROR(SEARCH("▼",Z96)))</formula>
    </cfRule>
    <cfRule type="containsText" dxfId="9642" priority="1077" operator="containsText" text="▲">
      <formula>NOT(ISERROR(SEARCH("▲",Z96)))</formula>
    </cfRule>
    <cfRule type="containsText" dxfId="9641" priority="1078" operator="containsText" text="▼">
      <formula>NOT(ISERROR(SEARCH("▼",Z96)))</formula>
    </cfRule>
    <cfRule type="containsText" dxfId="9640" priority="1079" operator="containsText" text="▲">
      <formula>NOT(ISERROR(SEARCH("▲",Z96)))</formula>
    </cfRule>
    <cfRule type="containsText" dxfId="9639" priority="1080" operator="containsText" text="▼">
      <formula>NOT(ISERROR(SEARCH("▼",Z96)))</formula>
    </cfRule>
    <cfRule type="containsText" dxfId="9638" priority="1081" operator="containsText" text="▲">
      <formula>NOT(ISERROR(SEARCH("▲",Z96)))</formula>
    </cfRule>
    <cfRule type="containsText" dxfId="9637" priority="1082" operator="containsText" text="▼">
      <formula>NOT(ISERROR(SEARCH("▼",Z96)))</formula>
    </cfRule>
    <cfRule type="containsText" dxfId="9636" priority="1083" operator="containsText" text="▲">
      <formula>NOT(ISERROR(SEARCH("▲",Z96)))</formula>
    </cfRule>
    <cfRule type="containsText" dxfId="9635" priority="1084" operator="containsText" text="▼">
      <formula>NOT(ISERROR(SEARCH("▼",Z96)))</formula>
    </cfRule>
    <cfRule type="containsText" dxfId="9634" priority="1085" operator="containsText" text="▲">
      <formula>NOT(ISERROR(SEARCH("▲",Z96)))</formula>
    </cfRule>
    <cfRule type="containsText" dxfId="9633" priority="1086" operator="containsText" text="▼">
      <formula>NOT(ISERROR(SEARCH("▼",Z96)))</formula>
    </cfRule>
    <cfRule type="containsText" dxfId="9632" priority="1087" operator="containsText" text="▲">
      <formula>NOT(ISERROR(SEARCH("▲",Z96)))</formula>
    </cfRule>
    <cfRule type="containsText" dxfId="9631" priority="1088" operator="containsText" text="▼">
      <formula>NOT(ISERROR(SEARCH("▼",Z96)))</formula>
    </cfRule>
    <cfRule type="containsText" dxfId="9630" priority="1089" operator="containsText" text="▲">
      <formula>NOT(ISERROR(SEARCH("▲",Z96)))</formula>
    </cfRule>
    <cfRule type="containsText" dxfId="9629" priority="1090" operator="containsText" text="▼">
      <formula>NOT(ISERROR(SEARCH("▼",Z96)))</formula>
    </cfRule>
    <cfRule type="containsText" dxfId="9628" priority="1091" operator="containsText" text="▲">
      <formula>NOT(ISERROR(SEARCH("▲",Z96)))</formula>
    </cfRule>
    <cfRule type="containsText" dxfId="9627" priority="1092" operator="containsText" text="▼">
      <formula>NOT(ISERROR(SEARCH("▼",Z96)))</formula>
    </cfRule>
    <cfRule type="containsText" dxfId="9626" priority="1093" operator="containsText" text="▲">
      <formula>NOT(ISERROR(SEARCH("▲",Z96)))</formula>
    </cfRule>
    <cfRule type="containsText" dxfId="9625" priority="1094" operator="containsText" text="▼">
      <formula>NOT(ISERROR(SEARCH("▼",Z96)))</formula>
    </cfRule>
    <cfRule type="containsText" dxfId="9624" priority="1095" operator="containsText" text="▲">
      <formula>NOT(ISERROR(SEARCH("▲",Z96)))</formula>
    </cfRule>
    <cfRule type="containsText" dxfId="9623" priority="1096" operator="containsText" text="▼">
      <formula>NOT(ISERROR(SEARCH("▼",Z96)))</formula>
    </cfRule>
    <cfRule type="containsText" dxfId="9622" priority="1097" operator="containsText" text="▲">
      <formula>NOT(ISERROR(SEARCH("▲",Z96)))</formula>
    </cfRule>
    <cfRule type="containsText" dxfId="9621" priority="1098" operator="containsText" text="▼">
      <formula>NOT(ISERROR(SEARCH("▼",Z96)))</formula>
    </cfRule>
    <cfRule type="containsText" dxfId="9620" priority="1099" operator="containsText" text="▲">
      <formula>NOT(ISERROR(SEARCH("▲",Z96)))</formula>
    </cfRule>
    <cfRule type="containsText" dxfId="9619" priority="1100" operator="containsText" text="▼">
      <formula>NOT(ISERROR(SEARCH("▼",Z96)))</formula>
    </cfRule>
    <cfRule type="containsText" dxfId="9618" priority="1101" operator="containsText" text="▲">
      <formula>NOT(ISERROR(SEARCH("▲",Z96)))</formula>
    </cfRule>
    <cfRule type="containsText" dxfId="9617" priority="1102" operator="containsText" text="▼">
      <formula>NOT(ISERROR(SEARCH("▼",Z96)))</formula>
    </cfRule>
    <cfRule type="containsText" dxfId="9616" priority="1103" operator="containsText" text="▲">
      <formula>NOT(ISERROR(SEARCH("▲",Z96)))</formula>
    </cfRule>
    <cfRule type="containsText" dxfId="9615" priority="1104" operator="containsText" text="▼">
      <formula>NOT(ISERROR(SEARCH("▼",Z96)))</formula>
    </cfRule>
    <cfRule type="containsText" dxfId="9614" priority="1105" operator="containsText" text="▲">
      <formula>NOT(ISERROR(SEARCH("▲",Z96)))</formula>
    </cfRule>
    <cfRule type="containsText" dxfId="9613" priority="1106" operator="containsText" text="▼">
      <formula>NOT(ISERROR(SEARCH("▼",Z96)))</formula>
    </cfRule>
    <cfRule type="containsText" dxfId="9612" priority="1109" operator="containsText" text="△">
      <formula>NOT(ISERROR(SEARCH("△",Z96)))</formula>
    </cfRule>
    <cfRule type="containsText" dxfId="9611" priority="1110" operator="containsText" text="▽">
      <formula>NOT(ISERROR(SEARCH("▽",Z96)))</formula>
    </cfRule>
  </conditionalFormatting>
  <conditionalFormatting sqref="Z96:AA97">
    <cfRule type="containsText" dxfId="9610" priority="1107" operator="containsText" text="▲">
      <formula>NOT(ISERROR(SEARCH("▲",Z96)))</formula>
    </cfRule>
    <cfRule type="containsText" dxfId="9609" priority="1108" operator="containsText" text="▼">
      <formula>NOT(ISERROR(SEARCH("▼",Z96)))</formula>
    </cfRule>
  </conditionalFormatting>
  <conditionalFormatting sqref="Z97:AA97">
    <cfRule type="containsText" dxfId="9608" priority="1163" operator="containsText" text="▲">
      <formula>NOT(ISERROR(SEARCH("▲",Z97)))</formula>
    </cfRule>
    <cfRule type="containsText" dxfId="9607" priority="1164" operator="containsText" text="▼">
      <formula>NOT(ISERROR(SEARCH("▼",Z97)))</formula>
    </cfRule>
    <cfRule type="containsText" dxfId="9606" priority="1165" operator="containsText" text="▲">
      <formula>NOT(ISERROR(SEARCH("▲",Z97)))</formula>
    </cfRule>
    <cfRule type="containsText" dxfId="9605" priority="1166" operator="containsText" text="▼">
      <formula>NOT(ISERROR(SEARCH("▼",Z97)))</formula>
    </cfRule>
    <cfRule type="containsText" dxfId="9604" priority="1167" operator="containsText" text="▲">
      <formula>NOT(ISERROR(SEARCH("▲",Z97)))</formula>
    </cfRule>
    <cfRule type="containsText" dxfId="9603" priority="1168" operator="containsText" text="▼">
      <formula>NOT(ISERROR(SEARCH("▼",Z97)))</formula>
    </cfRule>
    <cfRule type="containsText" dxfId="9602" priority="1169" operator="containsText" text="▲">
      <formula>NOT(ISERROR(SEARCH("▲",Z97)))</formula>
    </cfRule>
    <cfRule type="containsText" dxfId="9601" priority="1170" operator="containsText" text="▼">
      <formula>NOT(ISERROR(SEARCH("▼",Z97)))</formula>
    </cfRule>
    <cfRule type="containsText" dxfId="9600" priority="1171" operator="containsText" text="▲">
      <formula>NOT(ISERROR(SEARCH("▲",Z97)))</formula>
    </cfRule>
    <cfRule type="containsText" dxfId="9599" priority="1172" operator="containsText" text="▼">
      <formula>NOT(ISERROR(SEARCH("▼",Z97)))</formula>
    </cfRule>
    <cfRule type="containsText" dxfId="9598" priority="1173" operator="containsText" text="▲">
      <formula>NOT(ISERROR(SEARCH("▲",Z97)))</formula>
    </cfRule>
    <cfRule type="containsText" dxfId="9597" priority="1174" operator="containsText" text="▼">
      <formula>NOT(ISERROR(SEARCH("▼",Z97)))</formula>
    </cfRule>
    <cfRule type="containsText" dxfId="9596" priority="1175" operator="containsText" text="▲">
      <formula>NOT(ISERROR(SEARCH("▲",Z97)))</formula>
    </cfRule>
    <cfRule type="containsText" dxfId="9595" priority="1176" operator="containsText" text="▼">
      <formula>NOT(ISERROR(SEARCH("▼",Z97)))</formula>
    </cfRule>
    <cfRule type="containsText" dxfId="9594" priority="1177" operator="containsText" text="▲">
      <formula>NOT(ISERROR(SEARCH("▲",Z97)))</formula>
    </cfRule>
    <cfRule type="containsText" dxfId="9593" priority="1178" operator="containsText" text="▼">
      <formula>NOT(ISERROR(SEARCH("▼",Z97)))</formula>
    </cfRule>
    <cfRule type="containsText" dxfId="9592" priority="1179" operator="containsText" text="▲">
      <formula>NOT(ISERROR(SEARCH("▲",Z97)))</formula>
    </cfRule>
    <cfRule type="containsText" dxfId="9591" priority="1180" operator="containsText" text="▼">
      <formula>NOT(ISERROR(SEARCH("▼",Z97)))</formula>
    </cfRule>
    <cfRule type="containsText" dxfId="9590" priority="1181" operator="containsText" text="▲">
      <formula>NOT(ISERROR(SEARCH("▲",Z97)))</formula>
    </cfRule>
    <cfRule type="containsText" dxfId="9589" priority="1182" operator="containsText" text="▼">
      <formula>NOT(ISERROR(SEARCH("▼",Z97)))</formula>
    </cfRule>
    <cfRule type="containsText" dxfId="9588" priority="1183" operator="containsText" text="▲">
      <formula>NOT(ISERROR(SEARCH("▲",Z97)))</formula>
    </cfRule>
    <cfRule type="containsText" dxfId="9587" priority="1184" operator="containsText" text="▼">
      <formula>NOT(ISERROR(SEARCH("▼",Z97)))</formula>
    </cfRule>
    <cfRule type="containsText" dxfId="9586" priority="1185" operator="containsText" text="▲">
      <formula>NOT(ISERROR(SEARCH("▲",Z97)))</formula>
    </cfRule>
    <cfRule type="containsText" dxfId="9585" priority="1186" operator="containsText" text="▼">
      <formula>NOT(ISERROR(SEARCH("▼",Z97)))</formula>
    </cfRule>
    <cfRule type="containsText" dxfId="9584" priority="1187" operator="containsText" text="▲">
      <formula>NOT(ISERROR(SEARCH("▲",Z97)))</formula>
    </cfRule>
    <cfRule type="containsText" dxfId="9583" priority="1188" operator="containsText" text="▼">
      <formula>NOT(ISERROR(SEARCH("▼",Z97)))</formula>
    </cfRule>
    <cfRule type="containsText" dxfId="9582" priority="1189" operator="containsText" text="▲">
      <formula>NOT(ISERROR(SEARCH("▲",Z97)))</formula>
    </cfRule>
    <cfRule type="containsText" dxfId="9581" priority="1190" operator="containsText" text="▼">
      <formula>NOT(ISERROR(SEARCH("▼",Z97)))</formula>
    </cfRule>
    <cfRule type="containsText" dxfId="9580" priority="1191" operator="containsText" text="▲">
      <formula>NOT(ISERROR(SEARCH("▲",Z97)))</formula>
    </cfRule>
    <cfRule type="containsText" dxfId="9579" priority="1192" operator="containsText" text="▼">
      <formula>NOT(ISERROR(SEARCH("▼",Z97)))</formula>
    </cfRule>
    <cfRule type="containsText" dxfId="9578" priority="1193" operator="containsText" text="▲">
      <formula>NOT(ISERROR(SEARCH("▲",Z97)))</formula>
    </cfRule>
    <cfRule type="containsText" dxfId="9577" priority="1194" operator="containsText" text="▼">
      <formula>NOT(ISERROR(SEARCH("▼",Z97)))</formula>
    </cfRule>
    <cfRule type="containsText" dxfId="9576" priority="1195" operator="containsText" text="▲">
      <formula>NOT(ISERROR(SEARCH("▲",Z97)))</formula>
    </cfRule>
    <cfRule type="containsText" dxfId="9575" priority="1196" operator="containsText" text="▼">
      <formula>NOT(ISERROR(SEARCH("▼",Z97)))</formula>
    </cfRule>
    <cfRule type="containsText" dxfId="9574" priority="1197" operator="containsText" text="▲">
      <formula>NOT(ISERROR(SEARCH("▲",Z97)))</formula>
    </cfRule>
    <cfRule type="containsText" dxfId="9573" priority="1198" operator="containsText" text="▼">
      <formula>NOT(ISERROR(SEARCH("▼",Z97)))</formula>
    </cfRule>
    <cfRule type="containsText" dxfId="9572" priority="1199" operator="containsText" text="▲">
      <formula>NOT(ISERROR(SEARCH("▲",Z97)))</formula>
    </cfRule>
    <cfRule type="containsText" dxfId="9571" priority="1200" operator="containsText" text="▼">
      <formula>NOT(ISERROR(SEARCH("▼",Z97)))</formula>
    </cfRule>
    <cfRule type="containsText" dxfId="9570" priority="1201" operator="containsText" text="▲">
      <formula>NOT(ISERROR(SEARCH("▲",Z97)))</formula>
    </cfRule>
    <cfRule type="containsText" dxfId="9569" priority="1202" operator="containsText" text="▼">
      <formula>NOT(ISERROR(SEARCH("▼",Z97)))</formula>
    </cfRule>
    <cfRule type="containsText" dxfId="9568" priority="1203" operator="containsText" text="▲">
      <formula>NOT(ISERROR(SEARCH("▲",Z97)))</formula>
    </cfRule>
    <cfRule type="containsText" dxfId="9567" priority="1204" operator="containsText" text="▼">
      <formula>NOT(ISERROR(SEARCH("▼",Z97)))</formula>
    </cfRule>
    <cfRule type="containsText" dxfId="9566" priority="1205" operator="containsText" text="▲">
      <formula>NOT(ISERROR(SEARCH("▲",Z97)))</formula>
    </cfRule>
    <cfRule type="containsText" dxfId="9565" priority="1206" operator="containsText" text="▼">
      <formula>NOT(ISERROR(SEARCH("▼",Z97)))</formula>
    </cfRule>
    <cfRule type="containsText" dxfId="9564" priority="1207" operator="containsText" text="▲">
      <formula>NOT(ISERROR(SEARCH("▲",Z97)))</formula>
    </cfRule>
    <cfRule type="containsText" dxfId="9563" priority="1208" operator="containsText" text="▼">
      <formula>NOT(ISERROR(SEARCH("▼",Z97)))</formula>
    </cfRule>
    <cfRule type="containsText" dxfId="9562" priority="1209" operator="containsText" text="△">
      <formula>NOT(ISERROR(SEARCH("△",Z97)))</formula>
    </cfRule>
    <cfRule type="containsText" dxfId="9561" priority="1210" operator="containsText" text="▽">
      <formula>NOT(ISERROR(SEARCH("▽",Z97)))</formula>
    </cfRule>
  </conditionalFormatting>
  <conditionalFormatting sqref="Z98:AA98">
    <cfRule type="containsText" dxfId="9560" priority="911" operator="containsText" text="▲">
      <formula>NOT(ISERROR(SEARCH("▲",Z98)))</formula>
    </cfRule>
    <cfRule type="containsText" dxfId="9559" priority="912" operator="containsText" text="▼">
      <formula>NOT(ISERROR(SEARCH("▼",Z98)))</formula>
    </cfRule>
    <cfRule type="containsText" dxfId="9558" priority="913" operator="containsText" text="▲">
      <formula>NOT(ISERROR(SEARCH("▲",Z98)))</formula>
    </cfRule>
    <cfRule type="containsText" dxfId="9557" priority="914" operator="containsText" text="▼">
      <formula>NOT(ISERROR(SEARCH("▼",Z98)))</formula>
    </cfRule>
    <cfRule type="containsText" dxfId="9556" priority="915" operator="containsText" text="▲">
      <formula>NOT(ISERROR(SEARCH("▲",Z98)))</formula>
    </cfRule>
    <cfRule type="containsText" dxfId="9555" priority="916" operator="containsText" text="▼">
      <formula>NOT(ISERROR(SEARCH("▼",Z98)))</formula>
    </cfRule>
    <cfRule type="containsText" dxfId="9554" priority="917" operator="containsText" text="▲">
      <formula>NOT(ISERROR(SEARCH("▲",Z98)))</formula>
    </cfRule>
    <cfRule type="containsText" dxfId="9553" priority="918" operator="containsText" text="▼">
      <formula>NOT(ISERROR(SEARCH("▼",Z98)))</formula>
    </cfRule>
    <cfRule type="containsText" dxfId="9552" priority="919" operator="containsText" text="▲">
      <formula>NOT(ISERROR(SEARCH("▲",Z98)))</formula>
    </cfRule>
    <cfRule type="containsText" dxfId="9551" priority="920" operator="containsText" text="▼">
      <formula>NOT(ISERROR(SEARCH("▼",Z98)))</formula>
    </cfRule>
    <cfRule type="containsText" dxfId="9550" priority="921" operator="containsText" text="▲">
      <formula>NOT(ISERROR(SEARCH("▲",Z98)))</formula>
    </cfRule>
    <cfRule type="containsText" dxfId="9549" priority="922" operator="containsText" text="▼">
      <formula>NOT(ISERROR(SEARCH("▼",Z98)))</formula>
    </cfRule>
    <cfRule type="containsText" dxfId="9548" priority="923" operator="containsText" text="▲">
      <formula>NOT(ISERROR(SEARCH("▲",Z98)))</formula>
    </cfRule>
    <cfRule type="containsText" dxfId="9547" priority="924" operator="containsText" text="▼">
      <formula>NOT(ISERROR(SEARCH("▼",Z98)))</formula>
    </cfRule>
    <cfRule type="containsText" dxfId="9546" priority="925" operator="containsText" text="▲">
      <formula>NOT(ISERROR(SEARCH("▲",Z98)))</formula>
    </cfRule>
    <cfRule type="containsText" dxfId="9545" priority="926" operator="containsText" text="▼">
      <formula>NOT(ISERROR(SEARCH("▼",Z98)))</formula>
    </cfRule>
    <cfRule type="containsText" dxfId="9544" priority="927" operator="containsText" text="▲">
      <formula>NOT(ISERROR(SEARCH("▲",Z98)))</formula>
    </cfRule>
    <cfRule type="containsText" dxfId="9543" priority="928" operator="containsText" text="▼">
      <formula>NOT(ISERROR(SEARCH("▼",Z98)))</formula>
    </cfRule>
    <cfRule type="containsText" dxfId="9542" priority="929" operator="containsText" text="▲">
      <formula>NOT(ISERROR(SEARCH("▲",Z98)))</formula>
    </cfRule>
    <cfRule type="containsText" dxfId="9541" priority="930" operator="containsText" text="▼">
      <formula>NOT(ISERROR(SEARCH("▼",Z98)))</formula>
    </cfRule>
    <cfRule type="containsText" dxfId="9540" priority="931" operator="containsText" text="▲">
      <formula>NOT(ISERROR(SEARCH("▲",Z98)))</formula>
    </cfRule>
    <cfRule type="containsText" dxfId="9539" priority="932" operator="containsText" text="▼">
      <formula>NOT(ISERROR(SEARCH("▼",Z98)))</formula>
    </cfRule>
    <cfRule type="containsText" dxfId="9538" priority="933" operator="containsText" text="▲">
      <formula>NOT(ISERROR(SEARCH("▲",Z98)))</formula>
    </cfRule>
    <cfRule type="containsText" dxfId="9537" priority="934" operator="containsText" text="▼">
      <formula>NOT(ISERROR(SEARCH("▼",Z98)))</formula>
    </cfRule>
    <cfRule type="containsText" dxfId="9536" priority="935" operator="containsText" text="▲">
      <formula>NOT(ISERROR(SEARCH("▲",Z98)))</formula>
    </cfRule>
    <cfRule type="containsText" dxfId="9535" priority="936" operator="containsText" text="▼">
      <formula>NOT(ISERROR(SEARCH("▼",Z98)))</formula>
    </cfRule>
    <cfRule type="containsText" dxfId="9534" priority="937" operator="containsText" text="▲">
      <formula>NOT(ISERROR(SEARCH("▲",Z98)))</formula>
    </cfRule>
    <cfRule type="containsText" dxfId="9533" priority="938" operator="containsText" text="▼">
      <formula>NOT(ISERROR(SEARCH("▼",Z98)))</formula>
    </cfRule>
    <cfRule type="containsText" dxfId="9532" priority="939" operator="containsText" text="▲">
      <formula>NOT(ISERROR(SEARCH("▲",Z98)))</formula>
    </cfRule>
    <cfRule type="containsText" dxfId="9531" priority="940" operator="containsText" text="▼">
      <formula>NOT(ISERROR(SEARCH("▼",Z98)))</formula>
    </cfRule>
    <cfRule type="containsText" dxfId="9530" priority="941" operator="containsText" text="▲">
      <formula>NOT(ISERROR(SEARCH("▲",Z98)))</formula>
    </cfRule>
    <cfRule type="containsText" dxfId="9529" priority="942" operator="containsText" text="▼">
      <formula>NOT(ISERROR(SEARCH("▼",Z98)))</formula>
    </cfRule>
    <cfRule type="containsText" dxfId="9528" priority="943" operator="containsText" text="▲">
      <formula>NOT(ISERROR(SEARCH("▲",Z98)))</formula>
    </cfRule>
    <cfRule type="containsText" dxfId="9527" priority="944" operator="containsText" text="▼">
      <formula>NOT(ISERROR(SEARCH("▼",Z98)))</formula>
    </cfRule>
    <cfRule type="containsText" dxfId="9526" priority="945" operator="containsText" text="▲">
      <formula>NOT(ISERROR(SEARCH("▲",Z98)))</formula>
    </cfRule>
    <cfRule type="containsText" dxfId="9525" priority="946" operator="containsText" text="▼">
      <formula>NOT(ISERROR(SEARCH("▼",Z98)))</formula>
    </cfRule>
    <cfRule type="containsText" dxfId="9524" priority="947" operator="containsText" text="▲">
      <formula>NOT(ISERROR(SEARCH("▲",Z98)))</formula>
    </cfRule>
    <cfRule type="containsText" dxfId="9523" priority="948" operator="containsText" text="▼">
      <formula>NOT(ISERROR(SEARCH("▼",Z98)))</formula>
    </cfRule>
    <cfRule type="containsText" dxfId="9522" priority="949" operator="containsText" text="▲">
      <formula>NOT(ISERROR(SEARCH("▲",Z98)))</formula>
    </cfRule>
    <cfRule type="containsText" dxfId="9521" priority="950" operator="containsText" text="▼">
      <formula>NOT(ISERROR(SEARCH("▼",Z98)))</formula>
    </cfRule>
    <cfRule type="containsText" dxfId="9520" priority="951" operator="containsText" text="▲">
      <formula>NOT(ISERROR(SEARCH("▲",Z98)))</formula>
    </cfRule>
    <cfRule type="containsText" dxfId="9519" priority="952" operator="containsText" text="▼">
      <formula>NOT(ISERROR(SEARCH("▼",Z98)))</formula>
    </cfRule>
    <cfRule type="containsText" dxfId="9518" priority="953" operator="containsText" text="▲">
      <formula>NOT(ISERROR(SEARCH("▲",Z98)))</formula>
    </cfRule>
    <cfRule type="containsText" dxfId="9517" priority="954" operator="containsText" text="▼">
      <formula>NOT(ISERROR(SEARCH("▼",Z98)))</formula>
    </cfRule>
    <cfRule type="containsText" dxfId="9516" priority="955" operator="containsText" text="▲">
      <formula>NOT(ISERROR(SEARCH("▲",Z98)))</formula>
    </cfRule>
    <cfRule type="containsText" dxfId="9515" priority="956" operator="containsText" text="▼">
      <formula>NOT(ISERROR(SEARCH("▼",Z98)))</formula>
    </cfRule>
    <cfRule type="containsText" dxfId="9514" priority="957" operator="containsText" text="△">
      <formula>NOT(ISERROR(SEARCH("△",Z98)))</formula>
    </cfRule>
    <cfRule type="containsText" dxfId="9513" priority="958" operator="containsText" text="▽">
      <formula>NOT(ISERROR(SEARCH("▽",Z98)))</formula>
    </cfRule>
  </conditionalFormatting>
  <conditionalFormatting sqref="Z98:AA100">
    <cfRule type="containsText" dxfId="9512" priority="855" operator="containsText" text="▲">
      <formula>NOT(ISERROR(SEARCH("▲",Z98)))</formula>
    </cfRule>
    <cfRule type="containsText" dxfId="9511" priority="856" operator="containsText" text="▼">
      <formula>NOT(ISERROR(SEARCH("▼",Z98)))</formula>
    </cfRule>
  </conditionalFormatting>
  <conditionalFormatting sqref="Z99:AA99">
    <cfRule type="containsText" dxfId="9510" priority="809" operator="containsText" text="▲">
      <formula>NOT(ISERROR(SEARCH("▲",Z99)))</formula>
    </cfRule>
    <cfRule type="containsText" dxfId="9509" priority="810" operator="containsText" text="▼">
      <formula>NOT(ISERROR(SEARCH("▼",Z99)))</formula>
    </cfRule>
    <cfRule type="containsText" dxfId="9508" priority="811" operator="containsText" text="▲">
      <formula>NOT(ISERROR(SEARCH("▲",Z99)))</formula>
    </cfRule>
    <cfRule type="containsText" dxfId="9507" priority="812" operator="containsText" text="▼">
      <formula>NOT(ISERROR(SEARCH("▼",Z99)))</formula>
    </cfRule>
    <cfRule type="containsText" dxfId="9506" priority="813" operator="containsText" text="▲">
      <formula>NOT(ISERROR(SEARCH("▲",Z99)))</formula>
    </cfRule>
    <cfRule type="containsText" dxfId="9505" priority="814" operator="containsText" text="▼">
      <formula>NOT(ISERROR(SEARCH("▼",Z99)))</formula>
    </cfRule>
    <cfRule type="containsText" dxfId="9504" priority="815" operator="containsText" text="▲">
      <formula>NOT(ISERROR(SEARCH("▲",Z99)))</formula>
    </cfRule>
    <cfRule type="containsText" dxfId="9503" priority="816" operator="containsText" text="▼">
      <formula>NOT(ISERROR(SEARCH("▼",Z99)))</formula>
    </cfRule>
    <cfRule type="containsText" dxfId="9502" priority="817" operator="containsText" text="▲">
      <formula>NOT(ISERROR(SEARCH("▲",Z99)))</formula>
    </cfRule>
    <cfRule type="containsText" dxfId="9501" priority="818" operator="containsText" text="▼">
      <formula>NOT(ISERROR(SEARCH("▼",Z99)))</formula>
    </cfRule>
    <cfRule type="containsText" dxfId="9500" priority="819" operator="containsText" text="▲">
      <formula>NOT(ISERROR(SEARCH("▲",Z99)))</formula>
    </cfRule>
    <cfRule type="containsText" dxfId="9499" priority="820" operator="containsText" text="▼">
      <formula>NOT(ISERROR(SEARCH("▼",Z99)))</formula>
    </cfRule>
    <cfRule type="containsText" dxfId="9498" priority="821" operator="containsText" text="▲">
      <formula>NOT(ISERROR(SEARCH("▲",Z99)))</formula>
    </cfRule>
    <cfRule type="containsText" dxfId="9497" priority="822" operator="containsText" text="▼">
      <formula>NOT(ISERROR(SEARCH("▼",Z99)))</formula>
    </cfRule>
    <cfRule type="containsText" dxfId="9496" priority="823" operator="containsText" text="▲">
      <formula>NOT(ISERROR(SEARCH("▲",Z99)))</formula>
    </cfRule>
    <cfRule type="containsText" dxfId="9495" priority="824" operator="containsText" text="▼">
      <formula>NOT(ISERROR(SEARCH("▼",Z99)))</formula>
    </cfRule>
    <cfRule type="containsText" dxfId="9494" priority="825" operator="containsText" text="▲">
      <formula>NOT(ISERROR(SEARCH("▲",Z99)))</formula>
    </cfRule>
    <cfRule type="containsText" dxfId="9493" priority="826" operator="containsText" text="▼">
      <formula>NOT(ISERROR(SEARCH("▼",Z99)))</formula>
    </cfRule>
    <cfRule type="containsText" dxfId="9492" priority="827" operator="containsText" text="▲">
      <formula>NOT(ISERROR(SEARCH("▲",Z99)))</formula>
    </cfRule>
    <cfRule type="containsText" dxfId="9491" priority="828" operator="containsText" text="▼">
      <formula>NOT(ISERROR(SEARCH("▼",Z99)))</formula>
    </cfRule>
    <cfRule type="containsText" dxfId="9490" priority="829" operator="containsText" text="▲">
      <formula>NOT(ISERROR(SEARCH("▲",Z99)))</formula>
    </cfRule>
    <cfRule type="containsText" dxfId="9489" priority="830" operator="containsText" text="▼">
      <formula>NOT(ISERROR(SEARCH("▼",Z99)))</formula>
    </cfRule>
    <cfRule type="containsText" dxfId="9488" priority="831" operator="containsText" text="▲">
      <formula>NOT(ISERROR(SEARCH("▲",Z99)))</formula>
    </cfRule>
    <cfRule type="containsText" dxfId="9487" priority="832" operator="containsText" text="▼">
      <formula>NOT(ISERROR(SEARCH("▼",Z99)))</formula>
    </cfRule>
    <cfRule type="containsText" dxfId="9486" priority="833" operator="containsText" text="▲">
      <formula>NOT(ISERROR(SEARCH("▲",Z99)))</formula>
    </cfRule>
    <cfRule type="containsText" dxfId="9485" priority="834" operator="containsText" text="▼">
      <formula>NOT(ISERROR(SEARCH("▼",Z99)))</formula>
    </cfRule>
    <cfRule type="containsText" dxfId="9484" priority="835" operator="containsText" text="▲">
      <formula>NOT(ISERROR(SEARCH("▲",Z99)))</formula>
    </cfRule>
    <cfRule type="containsText" dxfId="9483" priority="836" operator="containsText" text="▼">
      <formula>NOT(ISERROR(SEARCH("▼",Z99)))</formula>
    </cfRule>
    <cfRule type="containsText" dxfId="9482" priority="837" operator="containsText" text="▲">
      <formula>NOT(ISERROR(SEARCH("▲",Z99)))</formula>
    </cfRule>
    <cfRule type="containsText" dxfId="9481" priority="838" operator="containsText" text="▼">
      <formula>NOT(ISERROR(SEARCH("▼",Z99)))</formula>
    </cfRule>
    <cfRule type="containsText" dxfId="9480" priority="839" operator="containsText" text="▲">
      <formula>NOT(ISERROR(SEARCH("▲",Z99)))</formula>
    </cfRule>
    <cfRule type="containsText" dxfId="9479" priority="840" operator="containsText" text="▼">
      <formula>NOT(ISERROR(SEARCH("▼",Z99)))</formula>
    </cfRule>
    <cfRule type="containsText" dxfId="9478" priority="841" operator="containsText" text="▲">
      <formula>NOT(ISERROR(SEARCH("▲",Z99)))</formula>
    </cfRule>
    <cfRule type="containsText" dxfId="9477" priority="842" operator="containsText" text="▼">
      <formula>NOT(ISERROR(SEARCH("▼",Z99)))</formula>
    </cfRule>
    <cfRule type="containsText" dxfId="9476" priority="843" operator="containsText" text="▲">
      <formula>NOT(ISERROR(SEARCH("▲",Z99)))</formula>
    </cfRule>
    <cfRule type="containsText" dxfId="9475" priority="844" operator="containsText" text="▼">
      <formula>NOT(ISERROR(SEARCH("▼",Z99)))</formula>
    </cfRule>
    <cfRule type="containsText" dxfId="9474" priority="845" operator="containsText" text="▲">
      <formula>NOT(ISERROR(SEARCH("▲",Z99)))</formula>
    </cfRule>
    <cfRule type="containsText" dxfId="9473" priority="846" operator="containsText" text="▼">
      <formula>NOT(ISERROR(SEARCH("▼",Z99)))</formula>
    </cfRule>
    <cfRule type="containsText" dxfId="9472" priority="847" operator="containsText" text="▲">
      <formula>NOT(ISERROR(SEARCH("▲",Z99)))</formula>
    </cfRule>
    <cfRule type="containsText" dxfId="9471" priority="848" operator="containsText" text="▼">
      <formula>NOT(ISERROR(SEARCH("▼",Z99)))</formula>
    </cfRule>
    <cfRule type="containsText" dxfId="9470" priority="849" operator="containsText" text="▲">
      <formula>NOT(ISERROR(SEARCH("▲",Z99)))</formula>
    </cfRule>
    <cfRule type="containsText" dxfId="9469" priority="850" operator="containsText" text="▼">
      <formula>NOT(ISERROR(SEARCH("▼",Z99)))</formula>
    </cfRule>
    <cfRule type="containsText" dxfId="9468" priority="851" operator="containsText" text="▲">
      <formula>NOT(ISERROR(SEARCH("▲",Z99)))</formula>
    </cfRule>
    <cfRule type="containsText" dxfId="9467" priority="852" operator="containsText" text="▼">
      <formula>NOT(ISERROR(SEARCH("▼",Z99)))</formula>
    </cfRule>
    <cfRule type="containsText" dxfId="9466" priority="853" operator="containsText" text="▲">
      <formula>NOT(ISERROR(SEARCH("▲",Z99)))</formula>
    </cfRule>
    <cfRule type="containsText" dxfId="9465" priority="854" operator="containsText" text="▼">
      <formula>NOT(ISERROR(SEARCH("▼",Z99)))</formula>
    </cfRule>
    <cfRule type="containsText" dxfId="9464" priority="857" operator="containsText" text="△">
      <formula>NOT(ISERROR(SEARCH("△",Z99)))</formula>
    </cfRule>
    <cfRule type="containsText" dxfId="9463" priority="858" operator="containsText" text="▽">
      <formula>NOT(ISERROR(SEARCH("▽",Z99)))</formula>
    </cfRule>
  </conditionalFormatting>
  <conditionalFormatting sqref="Z100:AA100 Z105:AA105">
    <cfRule type="containsText" dxfId="9462" priority="861" operator="containsText" text="▲">
      <formula>NOT(ISERROR(SEARCH("▲",Z100)))</formula>
    </cfRule>
    <cfRule type="containsText" dxfId="9461" priority="862" operator="containsText" text="▼">
      <formula>NOT(ISERROR(SEARCH("▼",Z100)))</formula>
    </cfRule>
    <cfRule type="containsText" dxfId="9460" priority="863" operator="containsText" text="▲">
      <formula>NOT(ISERROR(SEARCH("▲",Z100)))</formula>
    </cfRule>
    <cfRule type="containsText" dxfId="9459" priority="864" operator="containsText" text="▼">
      <formula>NOT(ISERROR(SEARCH("▼",Z100)))</formula>
    </cfRule>
    <cfRule type="containsText" dxfId="9458" priority="865" operator="containsText" text="▲">
      <formula>NOT(ISERROR(SEARCH("▲",Z100)))</formula>
    </cfRule>
    <cfRule type="containsText" dxfId="9457" priority="866" operator="containsText" text="▼">
      <formula>NOT(ISERROR(SEARCH("▼",Z100)))</formula>
    </cfRule>
    <cfRule type="containsText" dxfId="9456" priority="867" operator="containsText" text="▲">
      <formula>NOT(ISERROR(SEARCH("▲",Z100)))</formula>
    </cfRule>
    <cfRule type="containsText" dxfId="9455" priority="868" operator="containsText" text="▼">
      <formula>NOT(ISERROR(SEARCH("▼",Z100)))</formula>
    </cfRule>
    <cfRule type="containsText" dxfId="9454" priority="869" operator="containsText" text="▲">
      <formula>NOT(ISERROR(SEARCH("▲",Z100)))</formula>
    </cfRule>
    <cfRule type="containsText" dxfId="9453" priority="870" operator="containsText" text="▼">
      <formula>NOT(ISERROR(SEARCH("▼",Z100)))</formula>
    </cfRule>
    <cfRule type="containsText" dxfId="9452" priority="871" operator="containsText" text="▲">
      <formula>NOT(ISERROR(SEARCH("▲",Z100)))</formula>
    </cfRule>
    <cfRule type="containsText" dxfId="9451" priority="872" operator="containsText" text="▼">
      <formula>NOT(ISERROR(SEARCH("▼",Z100)))</formula>
    </cfRule>
    <cfRule type="containsText" dxfId="9450" priority="873" operator="containsText" text="▲">
      <formula>NOT(ISERROR(SEARCH("▲",Z100)))</formula>
    </cfRule>
    <cfRule type="containsText" dxfId="9449" priority="874" operator="containsText" text="▼">
      <formula>NOT(ISERROR(SEARCH("▼",Z100)))</formula>
    </cfRule>
    <cfRule type="containsText" dxfId="9448" priority="875" operator="containsText" text="▲">
      <formula>NOT(ISERROR(SEARCH("▲",Z100)))</formula>
    </cfRule>
    <cfRule type="containsText" dxfId="9447" priority="876" operator="containsText" text="▼">
      <formula>NOT(ISERROR(SEARCH("▼",Z100)))</formula>
    </cfRule>
    <cfRule type="containsText" dxfId="9446" priority="877" operator="containsText" text="▲">
      <formula>NOT(ISERROR(SEARCH("▲",Z100)))</formula>
    </cfRule>
    <cfRule type="containsText" dxfId="9445" priority="878" operator="containsText" text="▼">
      <formula>NOT(ISERROR(SEARCH("▼",Z100)))</formula>
    </cfRule>
    <cfRule type="containsText" dxfId="9444" priority="879" operator="containsText" text="▲">
      <formula>NOT(ISERROR(SEARCH("▲",Z100)))</formula>
    </cfRule>
    <cfRule type="containsText" dxfId="9443" priority="880" operator="containsText" text="▼">
      <formula>NOT(ISERROR(SEARCH("▼",Z100)))</formula>
    </cfRule>
    <cfRule type="containsText" dxfId="9442" priority="881" operator="containsText" text="▲">
      <formula>NOT(ISERROR(SEARCH("▲",Z100)))</formula>
    </cfRule>
    <cfRule type="containsText" dxfId="9441" priority="882" operator="containsText" text="▼">
      <formula>NOT(ISERROR(SEARCH("▼",Z100)))</formula>
    </cfRule>
    <cfRule type="containsText" dxfId="9440" priority="883" operator="containsText" text="▲">
      <formula>NOT(ISERROR(SEARCH("▲",Z100)))</formula>
    </cfRule>
    <cfRule type="containsText" dxfId="9439" priority="884" operator="containsText" text="▼">
      <formula>NOT(ISERROR(SEARCH("▼",Z100)))</formula>
    </cfRule>
    <cfRule type="containsText" dxfId="9438" priority="885" operator="containsText" text="▲">
      <formula>NOT(ISERROR(SEARCH("▲",Z100)))</formula>
    </cfRule>
    <cfRule type="containsText" dxfId="9437" priority="886" operator="containsText" text="▼">
      <formula>NOT(ISERROR(SEARCH("▼",Z100)))</formula>
    </cfRule>
    <cfRule type="containsText" dxfId="9436" priority="887" operator="containsText" text="▲">
      <formula>NOT(ISERROR(SEARCH("▲",Z100)))</formula>
    </cfRule>
    <cfRule type="containsText" dxfId="9435" priority="888" operator="containsText" text="▼">
      <formula>NOT(ISERROR(SEARCH("▼",Z100)))</formula>
    </cfRule>
    <cfRule type="containsText" dxfId="9434" priority="889" operator="containsText" text="▲">
      <formula>NOT(ISERROR(SEARCH("▲",Z100)))</formula>
    </cfRule>
    <cfRule type="containsText" dxfId="9433" priority="890" operator="containsText" text="▼">
      <formula>NOT(ISERROR(SEARCH("▼",Z100)))</formula>
    </cfRule>
    <cfRule type="containsText" dxfId="9432" priority="891" operator="containsText" text="▲">
      <formula>NOT(ISERROR(SEARCH("▲",Z100)))</formula>
    </cfRule>
    <cfRule type="containsText" dxfId="9431" priority="892" operator="containsText" text="▼">
      <formula>NOT(ISERROR(SEARCH("▼",Z100)))</formula>
    </cfRule>
    <cfRule type="containsText" dxfId="9430" priority="893" operator="containsText" text="▲">
      <formula>NOT(ISERROR(SEARCH("▲",Z100)))</formula>
    </cfRule>
    <cfRule type="containsText" dxfId="9429" priority="894" operator="containsText" text="▼">
      <formula>NOT(ISERROR(SEARCH("▼",Z100)))</formula>
    </cfRule>
    <cfRule type="containsText" dxfId="9428" priority="895" operator="containsText" text="▲">
      <formula>NOT(ISERROR(SEARCH("▲",Z100)))</formula>
    </cfRule>
    <cfRule type="containsText" dxfId="9427" priority="896" operator="containsText" text="▼">
      <formula>NOT(ISERROR(SEARCH("▼",Z100)))</formula>
    </cfRule>
    <cfRule type="containsText" dxfId="9426" priority="897" operator="containsText" text="▲">
      <formula>NOT(ISERROR(SEARCH("▲",Z100)))</formula>
    </cfRule>
    <cfRule type="containsText" dxfId="9425" priority="898" operator="containsText" text="▼">
      <formula>NOT(ISERROR(SEARCH("▼",Z100)))</formula>
    </cfRule>
    <cfRule type="containsText" dxfId="9424" priority="899" operator="containsText" text="▲">
      <formula>NOT(ISERROR(SEARCH("▲",Z100)))</formula>
    </cfRule>
    <cfRule type="containsText" dxfId="9423" priority="900" operator="containsText" text="▼">
      <formula>NOT(ISERROR(SEARCH("▼",Z100)))</formula>
    </cfRule>
    <cfRule type="containsText" dxfId="9422" priority="901" operator="containsText" text="▲">
      <formula>NOT(ISERROR(SEARCH("▲",Z100)))</formula>
    </cfRule>
    <cfRule type="containsText" dxfId="9421" priority="902" operator="containsText" text="▼">
      <formula>NOT(ISERROR(SEARCH("▼",Z100)))</formula>
    </cfRule>
    <cfRule type="containsText" dxfId="9420" priority="903" operator="containsText" text="▲">
      <formula>NOT(ISERROR(SEARCH("▲",Z100)))</formula>
    </cfRule>
    <cfRule type="containsText" dxfId="9419" priority="904" operator="containsText" text="▼">
      <formula>NOT(ISERROR(SEARCH("▼",Z100)))</formula>
    </cfRule>
    <cfRule type="containsText" dxfId="9418" priority="905" operator="containsText" text="▲">
      <formula>NOT(ISERROR(SEARCH("▲",Z100)))</formula>
    </cfRule>
    <cfRule type="containsText" dxfId="9417" priority="906" operator="containsText" text="▼">
      <formula>NOT(ISERROR(SEARCH("▼",Z100)))</formula>
    </cfRule>
    <cfRule type="containsText" dxfId="9416" priority="907" operator="containsText" text="△">
      <formula>NOT(ISERROR(SEARCH("△",Z100)))</formula>
    </cfRule>
    <cfRule type="containsText" dxfId="9415" priority="908" operator="containsText" text="▽">
      <formula>NOT(ISERROR(SEARCH("▽",Z100)))</formula>
    </cfRule>
  </conditionalFormatting>
  <conditionalFormatting sqref="Z101:AA101">
    <cfRule type="containsText" dxfId="9414" priority="761" operator="containsText" text="▲">
      <formula>NOT(ISERROR(SEARCH("▲",Z101)))</formula>
    </cfRule>
    <cfRule type="containsText" dxfId="9413" priority="762" operator="containsText" text="▼">
      <formula>NOT(ISERROR(SEARCH("▼",Z101)))</formula>
    </cfRule>
    <cfRule type="containsText" dxfId="9412" priority="763" operator="containsText" text="▲">
      <formula>NOT(ISERROR(SEARCH("▲",Z101)))</formula>
    </cfRule>
    <cfRule type="containsText" dxfId="9411" priority="764" operator="containsText" text="▼">
      <formula>NOT(ISERROR(SEARCH("▼",Z101)))</formula>
    </cfRule>
    <cfRule type="containsText" dxfId="9410" priority="765" operator="containsText" text="▲">
      <formula>NOT(ISERROR(SEARCH("▲",Z101)))</formula>
    </cfRule>
    <cfRule type="containsText" dxfId="9409" priority="766" operator="containsText" text="▼">
      <formula>NOT(ISERROR(SEARCH("▼",Z101)))</formula>
    </cfRule>
    <cfRule type="containsText" dxfId="9408" priority="767" operator="containsText" text="▲">
      <formula>NOT(ISERROR(SEARCH("▲",Z101)))</formula>
    </cfRule>
    <cfRule type="containsText" dxfId="9407" priority="768" operator="containsText" text="▼">
      <formula>NOT(ISERROR(SEARCH("▼",Z101)))</formula>
    </cfRule>
    <cfRule type="containsText" dxfId="9406" priority="769" operator="containsText" text="▲">
      <formula>NOT(ISERROR(SEARCH("▲",Z101)))</formula>
    </cfRule>
    <cfRule type="containsText" dxfId="9405" priority="770" operator="containsText" text="▼">
      <formula>NOT(ISERROR(SEARCH("▼",Z101)))</formula>
    </cfRule>
    <cfRule type="containsText" dxfId="9404" priority="771" operator="containsText" text="▲">
      <formula>NOT(ISERROR(SEARCH("▲",Z101)))</formula>
    </cfRule>
    <cfRule type="containsText" dxfId="9403" priority="772" operator="containsText" text="▼">
      <formula>NOT(ISERROR(SEARCH("▼",Z101)))</formula>
    </cfRule>
    <cfRule type="containsText" dxfId="9402" priority="773" operator="containsText" text="▲">
      <formula>NOT(ISERROR(SEARCH("▲",Z101)))</formula>
    </cfRule>
    <cfRule type="containsText" dxfId="9401" priority="774" operator="containsText" text="▼">
      <formula>NOT(ISERROR(SEARCH("▼",Z101)))</formula>
    </cfRule>
    <cfRule type="containsText" dxfId="9400" priority="775" operator="containsText" text="▲">
      <formula>NOT(ISERROR(SEARCH("▲",Z101)))</formula>
    </cfRule>
    <cfRule type="containsText" dxfId="9399" priority="776" operator="containsText" text="▼">
      <formula>NOT(ISERROR(SEARCH("▼",Z101)))</formula>
    </cfRule>
    <cfRule type="containsText" dxfId="9398" priority="777" operator="containsText" text="▲">
      <formula>NOT(ISERROR(SEARCH("▲",Z101)))</formula>
    </cfRule>
    <cfRule type="containsText" dxfId="9397" priority="778" operator="containsText" text="▼">
      <formula>NOT(ISERROR(SEARCH("▼",Z101)))</formula>
    </cfRule>
    <cfRule type="containsText" dxfId="9396" priority="779" operator="containsText" text="▲">
      <formula>NOT(ISERROR(SEARCH("▲",Z101)))</formula>
    </cfRule>
    <cfRule type="containsText" dxfId="9395" priority="780" operator="containsText" text="▼">
      <formula>NOT(ISERROR(SEARCH("▼",Z101)))</formula>
    </cfRule>
    <cfRule type="containsText" dxfId="9394" priority="781" operator="containsText" text="▲">
      <formula>NOT(ISERROR(SEARCH("▲",Z101)))</formula>
    </cfRule>
    <cfRule type="containsText" dxfId="9393" priority="782" operator="containsText" text="▼">
      <formula>NOT(ISERROR(SEARCH("▼",Z101)))</formula>
    </cfRule>
    <cfRule type="containsText" dxfId="9392" priority="783" operator="containsText" text="▲">
      <formula>NOT(ISERROR(SEARCH("▲",Z101)))</formula>
    </cfRule>
    <cfRule type="containsText" dxfId="9391" priority="784" operator="containsText" text="▼">
      <formula>NOT(ISERROR(SEARCH("▼",Z101)))</formula>
    </cfRule>
    <cfRule type="containsText" dxfId="9390" priority="785" operator="containsText" text="▲">
      <formula>NOT(ISERROR(SEARCH("▲",Z101)))</formula>
    </cfRule>
    <cfRule type="containsText" dxfId="9389" priority="786" operator="containsText" text="▼">
      <formula>NOT(ISERROR(SEARCH("▼",Z101)))</formula>
    </cfRule>
    <cfRule type="containsText" dxfId="9388" priority="787" operator="containsText" text="▲">
      <formula>NOT(ISERROR(SEARCH("▲",Z101)))</formula>
    </cfRule>
    <cfRule type="containsText" dxfId="9387" priority="788" operator="containsText" text="▼">
      <formula>NOT(ISERROR(SEARCH("▼",Z101)))</formula>
    </cfRule>
    <cfRule type="containsText" dxfId="9386" priority="789" operator="containsText" text="▲">
      <formula>NOT(ISERROR(SEARCH("▲",Z101)))</formula>
    </cfRule>
    <cfRule type="containsText" dxfId="9385" priority="790" operator="containsText" text="▼">
      <formula>NOT(ISERROR(SEARCH("▼",Z101)))</formula>
    </cfRule>
    <cfRule type="containsText" dxfId="9384" priority="791" operator="containsText" text="▲">
      <formula>NOT(ISERROR(SEARCH("▲",Z101)))</formula>
    </cfRule>
    <cfRule type="containsText" dxfId="9383" priority="792" operator="containsText" text="▼">
      <formula>NOT(ISERROR(SEARCH("▼",Z101)))</formula>
    </cfRule>
    <cfRule type="containsText" dxfId="9382" priority="793" operator="containsText" text="▲">
      <formula>NOT(ISERROR(SEARCH("▲",Z101)))</formula>
    </cfRule>
    <cfRule type="containsText" dxfId="9381" priority="794" operator="containsText" text="▼">
      <formula>NOT(ISERROR(SEARCH("▼",Z101)))</formula>
    </cfRule>
    <cfRule type="containsText" dxfId="9380" priority="795" operator="containsText" text="▲">
      <formula>NOT(ISERROR(SEARCH("▲",Z101)))</formula>
    </cfRule>
    <cfRule type="containsText" dxfId="9379" priority="796" operator="containsText" text="▼">
      <formula>NOT(ISERROR(SEARCH("▼",Z101)))</formula>
    </cfRule>
    <cfRule type="containsText" dxfId="9378" priority="797" operator="containsText" text="▲">
      <formula>NOT(ISERROR(SEARCH("▲",Z101)))</formula>
    </cfRule>
    <cfRule type="containsText" dxfId="9377" priority="798" operator="containsText" text="▼">
      <formula>NOT(ISERROR(SEARCH("▼",Z101)))</formula>
    </cfRule>
    <cfRule type="containsText" dxfId="9376" priority="799" operator="containsText" text="▲">
      <formula>NOT(ISERROR(SEARCH("▲",Z101)))</formula>
    </cfRule>
    <cfRule type="containsText" dxfId="9375" priority="800" operator="containsText" text="▼">
      <formula>NOT(ISERROR(SEARCH("▼",Z101)))</formula>
    </cfRule>
    <cfRule type="containsText" dxfId="9374" priority="801" operator="containsText" text="▲">
      <formula>NOT(ISERROR(SEARCH("▲",Z101)))</formula>
    </cfRule>
    <cfRule type="containsText" dxfId="9373" priority="802" operator="containsText" text="▼">
      <formula>NOT(ISERROR(SEARCH("▼",Z101)))</formula>
    </cfRule>
    <cfRule type="containsText" dxfId="9372" priority="803" operator="containsText" text="▲">
      <formula>NOT(ISERROR(SEARCH("▲",Z101)))</formula>
    </cfRule>
    <cfRule type="containsText" dxfId="9371" priority="804" operator="containsText" text="▼">
      <formula>NOT(ISERROR(SEARCH("▼",Z101)))</formula>
    </cfRule>
    <cfRule type="containsText" dxfId="9370" priority="805" operator="containsText" text="▲">
      <formula>NOT(ISERROR(SEARCH("▲",Z101)))</formula>
    </cfRule>
    <cfRule type="containsText" dxfId="9369" priority="806" operator="containsText" text="▼">
      <formula>NOT(ISERROR(SEARCH("▼",Z101)))</formula>
    </cfRule>
    <cfRule type="containsText" dxfId="9368" priority="807" operator="containsText" text="△">
      <formula>NOT(ISERROR(SEARCH("△",Z101)))</formula>
    </cfRule>
    <cfRule type="containsText" dxfId="9367" priority="808" operator="containsText" text="▽">
      <formula>NOT(ISERROR(SEARCH("▽",Z101)))</formula>
    </cfRule>
  </conditionalFormatting>
  <conditionalFormatting sqref="Z101:AA102">
    <cfRule type="containsText" dxfId="9366" priority="601" operator="containsText" text="▲">
      <formula>NOT(ISERROR(SEARCH("▲",Z101)))</formula>
    </cfRule>
    <cfRule type="containsText" dxfId="9365" priority="602" operator="containsText" text="▼">
      <formula>NOT(ISERROR(SEARCH("▼",Z101)))</formula>
    </cfRule>
  </conditionalFormatting>
  <conditionalFormatting sqref="Z102:AA102">
    <cfRule type="containsText" dxfId="9364" priority="557" operator="containsText" text="▲">
      <formula>NOT(ISERROR(SEARCH("▲",Z102)))</formula>
    </cfRule>
    <cfRule type="containsText" dxfId="9363" priority="558" operator="containsText" text="▼">
      <formula>NOT(ISERROR(SEARCH("▼",Z102)))</formula>
    </cfRule>
    <cfRule type="containsText" dxfId="9362" priority="559" operator="containsText" text="▲">
      <formula>NOT(ISERROR(SEARCH("▲",Z102)))</formula>
    </cfRule>
    <cfRule type="containsText" dxfId="9361" priority="560" operator="containsText" text="▼">
      <formula>NOT(ISERROR(SEARCH("▼",Z102)))</formula>
    </cfRule>
    <cfRule type="containsText" dxfId="9360" priority="561" operator="containsText" text="▲">
      <formula>NOT(ISERROR(SEARCH("▲",Z102)))</formula>
    </cfRule>
    <cfRule type="containsText" dxfId="9359" priority="562" operator="containsText" text="▼">
      <formula>NOT(ISERROR(SEARCH("▼",Z102)))</formula>
    </cfRule>
    <cfRule type="containsText" dxfId="9358" priority="563" operator="containsText" text="▲">
      <formula>NOT(ISERROR(SEARCH("▲",Z102)))</formula>
    </cfRule>
    <cfRule type="containsText" dxfId="9357" priority="564" operator="containsText" text="▼">
      <formula>NOT(ISERROR(SEARCH("▼",Z102)))</formula>
    </cfRule>
    <cfRule type="containsText" dxfId="9356" priority="565" operator="containsText" text="▲">
      <formula>NOT(ISERROR(SEARCH("▲",Z102)))</formula>
    </cfRule>
    <cfRule type="containsText" dxfId="9355" priority="566" operator="containsText" text="▼">
      <formula>NOT(ISERROR(SEARCH("▼",Z102)))</formula>
    </cfRule>
    <cfRule type="containsText" dxfId="9354" priority="567" operator="containsText" text="▲">
      <formula>NOT(ISERROR(SEARCH("▲",Z102)))</formula>
    </cfRule>
    <cfRule type="containsText" dxfId="9353" priority="568" operator="containsText" text="▼">
      <formula>NOT(ISERROR(SEARCH("▼",Z102)))</formula>
    </cfRule>
    <cfRule type="containsText" dxfId="9352" priority="569" operator="containsText" text="▲">
      <formula>NOT(ISERROR(SEARCH("▲",Z102)))</formula>
    </cfRule>
    <cfRule type="containsText" dxfId="9351" priority="570" operator="containsText" text="▼">
      <formula>NOT(ISERROR(SEARCH("▼",Z102)))</formula>
    </cfRule>
    <cfRule type="containsText" dxfId="9350" priority="571" operator="containsText" text="▲">
      <formula>NOT(ISERROR(SEARCH("▲",Z102)))</formula>
    </cfRule>
    <cfRule type="containsText" dxfId="9349" priority="572" operator="containsText" text="▼">
      <formula>NOT(ISERROR(SEARCH("▼",Z102)))</formula>
    </cfRule>
    <cfRule type="containsText" dxfId="9348" priority="573" operator="containsText" text="▲">
      <formula>NOT(ISERROR(SEARCH("▲",Z102)))</formula>
    </cfRule>
    <cfRule type="containsText" dxfId="9347" priority="574" operator="containsText" text="▼">
      <formula>NOT(ISERROR(SEARCH("▼",Z102)))</formula>
    </cfRule>
    <cfRule type="containsText" dxfId="9346" priority="575" operator="containsText" text="▲">
      <formula>NOT(ISERROR(SEARCH("▲",Z102)))</formula>
    </cfRule>
    <cfRule type="containsText" dxfId="9345" priority="576" operator="containsText" text="▼">
      <formula>NOT(ISERROR(SEARCH("▼",Z102)))</formula>
    </cfRule>
    <cfRule type="containsText" dxfId="9344" priority="577" operator="containsText" text="▲">
      <formula>NOT(ISERROR(SEARCH("▲",Z102)))</formula>
    </cfRule>
    <cfRule type="containsText" dxfId="9343" priority="578" operator="containsText" text="▼">
      <formula>NOT(ISERROR(SEARCH("▼",Z102)))</formula>
    </cfRule>
    <cfRule type="containsText" dxfId="9342" priority="579" operator="containsText" text="▲">
      <formula>NOT(ISERROR(SEARCH("▲",Z102)))</formula>
    </cfRule>
    <cfRule type="containsText" dxfId="9341" priority="580" operator="containsText" text="▼">
      <formula>NOT(ISERROR(SEARCH("▼",Z102)))</formula>
    </cfRule>
    <cfRule type="containsText" dxfId="9340" priority="581" operator="containsText" text="▲">
      <formula>NOT(ISERROR(SEARCH("▲",Z102)))</formula>
    </cfRule>
    <cfRule type="containsText" dxfId="9339" priority="582" operator="containsText" text="▼">
      <formula>NOT(ISERROR(SEARCH("▼",Z102)))</formula>
    </cfRule>
    <cfRule type="containsText" dxfId="9338" priority="583" operator="containsText" text="▲">
      <formula>NOT(ISERROR(SEARCH("▲",Z102)))</formula>
    </cfRule>
    <cfRule type="containsText" dxfId="9337" priority="584" operator="containsText" text="▼">
      <formula>NOT(ISERROR(SEARCH("▼",Z102)))</formula>
    </cfRule>
    <cfRule type="containsText" dxfId="9336" priority="585" operator="containsText" text="▲">
      <formula>NOT(ISERROR(SEARCH("▲",Z102)))</formula>
    </cfRule>
    <cfRule type="containsText" dxfId="9335" priority="586" operator="containsText" text="▼">
      <formula>NOT(ISERROR(SEARCH("▼",Z102)))</formula>
    </cfRule>
    <cfRule type="containsText" dxfId="9334" priority="587" operator="containsText" text="▲">
      <formula>NOT(ISERROR(SEARCH("▲",Z102)))</formula>
    </cfRule>
    <cfRule type="containsText" dxfId="9333" priority="588" operator="containsText" text="▼">
      <formula>NOT(ISERROR(SEARCH("▼",Z102)))</formula>
    </cfRule>
    <cfRule type="containsText" dxfId="9332" priority="589" operator="containsText" text="▲">
      <formula>NOT(ISERROR(SEARCH("▲",Z102)))</formula>
    </cfRule>
    <cfRule type="containsText" dxfId="9331" priority="590" operator="containsText" text="▼">
      <formula>NOT(ISERROR(SEARCH("▼",Z102)))</formula>
    </cfRule>
    <cfRule type="containsText" dxfId="9330" priority="591" operator="containsText" text="▲">
      <formula>NOT(ISERROR(SEARCH("▲",Z102)))</formula>
    </cfRule>
    <cfRule type="containsText" dxfId="9329" priority="592" operator="containsText" text="▼">
      <formula>NOT(ISERROR(SEARCH("▼",Z102)))</formula>
    </cfRule>
    <cfRule type="containsText" dxfId="9328" priority="593" operator="containsText" text="▲">
      <formula>NOT(ISERROR(SEARCH("▲",Z102)))</formula>
    </cfRule>
    <cfRule type="containsText" dxfId="9327" priority="594" operator="containsText" text="▼">
      <formula>NOT(ISERROR(SEARCH("▼",Z102)))</formula>
    </cfRule>
    <cfRule type="containsText" dxfId="9326" priority="595" operator="containsText" text="▲">
      <formula>NOT(ISERROR(SEARCH("▲",Z102)))</formula>
    </cfRule>
    <cfRule type="containsText" dxfId="9325" priority="596" operator="containsText" text="▼">
      <formula>NOT(ISERROR(SEARCH("▼",Z102)))</formula>
    </cfRule>
    <cfRule type="containsText" dxfId="9324" priority="597" operator="containsText" text="▲">
      <formula>NOT(ISERROR(SEARCH("▲",Z102)))</formula>
    </cfRule>
    <cfRule type="containsText" dxfId="9323" priority="598" operator="containsText" text="▼">
      <formula>NOT(ISERROR(SEARCH("▼",Z102)))</formula>
    </cfRule>
    <cfRule type="containsText" dxfId="9322" priority="599" operator="containsText" text="▲">
      <formula>NOT(ISERROR(SEARCH("▲",Z102)))</formula>
    </cfRule>
    <cfRule type="containsText" dxfId="9321" priority="600" operator="containsText" text="▼">
      <formula>NOT(ISERROR(SEARCH("▼",Z102)))</formula>
    </cfRule>
    <cfRule type="containsText" dxfId="9320" priority="603" operator="containsText" text="△">
      <formula>NOT(ISERROR(SEARCH("△",Z102)))</formula>
    </cfRule>
    <cfRule type="containsText" dxfId="9319" priority="604" operator="containsText" text="▽">
      <formula>NOT(ISERROR(SEARCH("▽",Z102)))</formula>
    </cfRule>
  </conditionalFormatting>
  <conditionalFormatting sqref="Z106:AA106">
    <cfRule type="containsText" dxfId="9318" priority="407" operator="containsText" text="▲">
      <formula>NOT(ISERROR(SEARCH("▲",Z106)))</formula>
    </cfRule>
    <cfRule type="containsText" dxfId="9317" priority="408" operator="containsText" text="▼">
      <formula>NOT(ISERROR(SEARCH("▼",Z106)))</formula>
    </cfRule>
    <cfRule type="containsText" dxfId="9316" priority="409" operator="containsText" text="▲">
      <formula>NOT(ISERROR(SEARCH("▲",Z106)))</formula>
    </cfRule>
    <cfRule type="containsText" dxfId="9315" priority="410" operator="containsText" text="▼">
      <formula>NOT(ISERROR(SEARCH("▼",Z106)))</formula>
    </cfRule>
    <cfRule type="containsText" dxfId="9314" priority="411" operator="containsText" text="▲">
      <formula>NOT(ISERROR(SEARCH("▲",Z106)))</formula>
    </cfRule>
    <cfRule type="containsText" dxfId="9313" priority="412" operator="containsText" text="▼">
      <formula>NOT(ISERROR(SEARCH("▼",Z106)))</formula>
    </cfRule>
    <cfRule type="containsText" dxfId="9312" priority="413" operator="containsText" text="▲">
      <formula>NOT(ISERROR(SEARCH("▲",Z106)))</formula>
    </cfRule>
    <cfRule type="containsText" dxfId="9311" priority="414" operator="containsText" text="▼">
      <formula>NOT(ISERROR(SEARCH("▼",Z106)))</formula>
    </cfRule>
    <cfRule type="containsText" dxfId="9310" priority="415" operator="containsText" text="▲">
      <formula>NOT(ISERROR(SEARCH("▲",Z106)))</formula>
    </cfRule>
    <cfRule type="containsText" dxfId="9309" priority="416" operator="containsText" text="▼">
      <formula>NOT(ISERROR(SEARCH("▼",Z106)))</formula>
    </cfRule>
    <cfRule type="containsText" dxfId="9308" priority="417" operator="containsText" text="▲">
      <formula>NOT(ISERROR(SEARCH("▲",Z106)))</formula>
    </cfRule>
    <cfRule type="containsText" dxfId="9307" priority="418" operator="containsText" text="▼">
      <formula>NOT(ISERROR(SEARCH("▼",Z106)))</formula>
    </cfRule>
    <cfRule type="containsText" dxfId="9306" priority="419" operator="containsText" text="▲">
      <formula>NOT(ISERROR(SEARCH("▲",Z106)))</formula>
    </cfRule>
    <cfRule type="containsText" dxfId="9305" priority="420" operator="containsText" text="▼">
      <formula>NOT(ISERROR(SEARCH("▼",Z106)))</formula>
    </cfRule>
    <cfRule type="containsText" dxfId="9304" priority="421" operator="containsText" text="▲">
      <formula>NOT(ISERROR(SEARCH("▲",Z106)))</formula>
    </cfRule>
    <cfRule type="containsText" dxfId="9303" priority="422" operator="containsText" text="▼">
      <formula>NOT(ISERROR(SEARCH("▼",Z106)))</formula>
    </cfRule>
    <cfRule type="containsText" dxfId="9302" priority="423" operator="containsText" text="▲">
      <formula>NOT(ISERROR(SEARCH("▲",Z106)))</formula>
    </cfRule>
    <cfRule type="containsText" dxfId="9301" priority="424" operator="containsText" text="▼">
      <formula>NOT(ISERROR(SEARCH("▼",Z106)))</formula>
    </cfRule>
    <cfRule type="containsText" dxfId="9300" priority="425" operator="containsText" text="▲">
      <formula>NOT(ISERROR(SEARCH("▲",Z106)))</formula>
    </cfRule>
    <cfRule type="containsText" dxfId="9299" priority="426" operator="containsText" text="▼">
      <formula>NOT(ISERROR(SEARCH("▼",Z106)))</formula>
    </cfRule>
    <cfRule type="containsText" dxfId="9298" priority="427" operator="containsText" text="▲">
      <formula>NOT(ISERROR(SEARCH("▲",Z106)))</formula>
    </cfRule>
    <cfRule type="containsText" dxfId="9297" priority="428" operator="containsText" text="▼">
      <formula>NOT(ISERROR(SEARCH("▼",Z106)))</formula>
    </cfRule>
    <cfRule type="containsText" dxfId="9296" priority="429" operator="containsText" text="▲">
      <formula>NOT(ISERROR(SEARCH("▲",Z106)))</formula>
    </cfRule>
    <cfRule type="containsText" dxfId="9295" priority="430" operator="containsText" text="▼">
      <formula>NOT(ISERROR(SEARCH("▼",Z106)))</formula>
    </cfRule>
    <cfRule type="containsText" dxfId="9294" priority="431" operator="containsText" text="▲">
      <formula>NOT(ISERROR(SEARCH("▲",Z106)))</formula>
    </cfRule>
    <cfRule type="containsText" dxfId="9293" priority="432" operator="containsText" text="▼">
      <formula>NOT(ISERROR(SEARCH("▼",Z106)))</formula>
    </cfRule>
    <cfRule type="containsText" dxfId="9292" priority="433" operator="containsText" text="▲">
      <formula>NOT(ISERROR(SEARCH("▲",Z106)))</formula>
    </cfRule>
    <cfRule type="containsText" dxfId="9291" priority="434" operator="containsText" text="▼">
      <formula>NOT(ISERROR(SEARCH("▼",Z106)))</formula>
    </cfRule>
    <cfRule type="containsText" dxfId="9290" priority="435" operator="containsText" text="▲">
      <formula>NOT(ISERROR(SEARCH("▲",Z106)))</formula>
    </cfRule>
    <cfRule type="containsText" dxfId="9289" priority="436" operator="containsText" text="▼">
      <formula>NOT(ISERROR(SEARCH("▼",Z106)))</formula>
    </cfRule>
    <cfRule type="containsText" dxfId="9288" priority="437" operator="containsText" text="▲">
      <formula>NOT(ISERROR(SEARCH("▲",Z106)))</formula>
    </cfRule>
    <cfRule type="containsText" dxfId="9287" priority="438" operator="containsText" text="▼">
      <formula>NOT(ISERROR(SEARCH("▼",Z106)))</formula>
    </cfRule>
    <cfRule type="containsText" dxfId="9286" priority="439" operator="containsText" text="▲">
      <formula>NOT(ISERROR(SEARCH("▲",Z106)))</formula>
    </cfRule>
    <cfRule type="containsText" dxfId="9285" priority="440" operator="containsText" text="▼">
      <formula>NOT(ISERROR(SEARCH("▼",Z106)))</formula>
    </cfRule>
    <cfRule type="containsText" dxfId="9284" priority="441" operator="containsText" text="▲">
      <formula>NOT(ISERROR(SEARCH("▲",Z106)))</formula>
    </cfRule>
    <cfRule type="containsText" dxfId="9283" priority="442" operator="containsText" text="▼">
      <formula>NOT(ISERROR(SEARCH("▼",Z106)))</formula>
    </cfRule>
    <cfRule type="containsText" dxfId="9282" priority="443" operator="containsText" text="▲">
      <formula>NOT(ISERROR(SEARCH("▲",Z106)))</formula>
    </cfRule>
    <cfRule type="containsText" dxfId="9281" priority="444" operator="containsText" text="▼">
      <formula>NOT(ISERROR(SEARCH("▼",Z106)))</formula>
    </cfRule>
    <cfRule type="containsText" dxfId="9280" priority="445" operator="containsText" text="▲">
      <formula>NOT(ISERROR(SEARCH("▲",Z106)))</formula>
    </cfRule>
    <cfRule type="containsText" dxfId="9279" priority="446" operator="containsText" text="▼">
      <formula>NOT(ISERROR(SEARCH("▼",Z106)))</formula>
    </cfRule>
    <cfRule type="containsText" dxfId="9278" priority="447" operator="containsText" text="▲">
      <formula>NOT(ISERROR(SEARCH("▲",Z106)))</formula>
    </cfRule>
    <cfRule type="containsText" dxfId="9277" priority="448" operator="containsText" text="▼">
      <formula>NOT(ISERROR(SEARCH("▼",Z106)))</formula>
    </cfRule>
    <cfRule type="containsText" dxfId="9276" priority="449" operator="containsText" text="▲">
      <formula>NOT(ISERROR(SEARCH("▲",Z106)))</formula>
    </cfRule>
    <cfRule type="containsText" dxfId="9275" priority="450" operator="containsText" text="▼">
      <formula>NOT(ISERROR(SEARCH("▼",Z106)))</formula>
    </cfRule>
    <cfRule type="containsText" dxfId="9274" priority="453" operator="containsText" text="△">
      <formula>NOT(ISERROR(SEARCH("△",Z106)))</formula>
    </cfRule>
    <cfRule type="containsText" dxfId="9273" priority="454" operator="containsText" text="▽">
      <formula>NOT(ISERROR(SEARCH("▽",Z106)))</formula>
    </cfRule>
  </conditionalFormatting>
  <conditionalFormatting sqref="Z106:AA107">
    <cfRule type="containsText" dxfId="9272" priority="451" operator="containsText" text="▲">
      <formula>NOT(ISERROR(SEARCH("▲",Z106)))</formula>
    </cfRule>
    <cfRule type="containsText" dxfId="9271" priority="452" operator="containsText" text="▼">
      <formula>NOT(ISERROR(SEARCH("▼",Z106)))</formula>
    </cfRule>
  </conditionalFormatting>
  <conditionalFormatting sqref="Z107:AA107">
    <cfRule type="containsText" dxfId="9270" priority="457" operator="containsText" text="▲">
      <formula>NOT(ISERROR(SEARCH("▲",Z107)))</formula>
    </cfRule>
    <cfRule type="containsText" dxfId="9269" priority="458" operator="containsText" text="▼">
      <formula>NOT(ISERROR(SEARCH("▼",Z107)))</formula>
    </cfRule>
    <cfRule type="containsText" dxfId="9268" priority="459" operator="containsText" text="▲">
      <formula>NOT(ISERROR(SEARCH("▲",Z107)))</formula>
    </cfRule>
    <cfRule type="containsText" dxfId="9267" priority="460" operator="containsText" text="▼">
      <formula>NOT(ISERROR(SEARCH("▼",Z107)))</formula>
    </cfRule>
    <cfRule type="containsText" dxfId="9266" priority="461" operator="containsText" text="▲">
      <formula>NOT(ISERROR(SEARCH("▲",Z107)))</formula>
    </cfRule>
    <cfRule type="containsText" dxfId="9265" priority="462" operator="containsText" text="▼">
      <formula>NOT(ISERROR(SEARCH("▼",Z107)))</formula>
    </cfRule>
    <cfRule type="containsText" dxfId="9264" priority="463" operator="containsText" text="▲">
      <formula>NOT(ISERROR(SEARCH("▲",Z107)))</formula>
    </cfRule>
    <cfRule type="containsText" dxfId="9263" priority="464" operator="containsText" text="▼">
      <formula>NOT(ISERROR(SEARCH("▼",Z107)))</formula>
    </cfRule>
    <cfRule type="containsText" dxfId="9262" priority="465" operator="containsText" text="▲">
      <formula>NOT(ISERROR(SEARCH("▲",Z107)))</formula>
    </cfRule>
    <cfRule type="containsText" dxfId="9261" priority="466" operator="containsText" text="▼">
      <formula>NOT(ISERROR(SEARCH("▼",Z107)))</formula>
    </cfRule>
    <cfRule type="containsText" dxfId="9260" priority="467" operator="containsText" text="▲">
      <formula>NOT(ISERROR(SEARCH("▲",Z107)))</formula>
    </cfRule>
    <cfRule type="containsText" dxfId="9259" priority="468" operator="containsText" text="▼">
      <formula>NOT(ISERROR(SEARCH("▼",Z107)))</formula>
    </cfRule>
    <cfRule type="containsText" dxfId="9258" priority="469" operator="containsText" text="▲">
      <formula>NOT(ISERROR(SEARCH("▲",Z107)))</formula>
    </cfRule>
    <cfRule type="containsText" dxfId="9257" priority="470" operator="containsText" text="▼">
      <formula>NOT(ISERROR(SEARCH("▼",Z107)))</formula>
    </cfRule>
    <cfRule type="containsText" dxfId="9256" priority="471" operator="containsText" text="▲">
      <formula>NOT(ISERROR(SEARCH("▲",Z107)))</formula>
    </cfRule>
    <cfRule type="containsText" dxfId="9255" priority="472" operator="containsText" text="▼">
      <formula>NOT(ISERROR(SEARCH("▼",Z107)))</formula>
    </cfRule>
    <cfRule type="containsText" dxfId="9254" priority="473" operator="containsText" text="▲">
      <formula>NOT(ISERROR(SEARCH("▲",Z107)))</formula>
    </cfRule>
    <cfRule type="containsText" dxfId="9253" priority="474" operator="containsText" text="▼">
      <formula>NOT(ISERROR(SEARCH("▼",Z107)))</formula>
    </cfRule>
    <cfRule type="containsText" dxfId="9252" priority="475" operator="containsText" text="▲">
      <formula>NOT(ISERROR(SEARCH("▲",Z107)))</formula>
    </cfRule>
    <cfRule type="containsText" dxfId="9251" priority="476" operator="containsText" text="▼">
      <formula>NOT(ISERROR(SEARCH("▼",Z107)))</formula>
    </cfRule>
    <cfRule type="containsText" dxfId="9250" priority="477" operator="containsText" text="▲">
      <formula>NOT(ISERROR(SEARCH("▲",Z107)))</formula>
    </cfRule>
    <cfRule type="containsText" dxfId="9249" priority="478" operator="containsText" text="▼">
      <formula>NOT(ISERROR(SEARCH("▼",Z107)))</formula>
    </cfRule>
    <cfRule type="containsText" dxfId="9248" priority="479" operator="containsText" text="▲">
      <formula>NOT(ISERROR(SEARCH("▲",Z107)))</formula>
    </cfRule>
    <cfRule type="containsText" dxfId="9247" priority="480" operator="containsText" text="▼">
      <formula>NOT(ISERROR(SEARCH("▼",Z107)))</formula>
    </cfRule>
    <cfRule type="containsText" dxfId="9246" priority="481" operator="containsText" text="▲">
      <formula>NOT(ISERROR(SEARCH("▲",Z107)))</formula>
    </cfRule>
    <cfRule type="containsText" dxfId="9245" priority="482" operator="containsText" text="▼">
      <formula>NOT(ISERROR(SEARCH("▼",Z107)))</formula>
    </cfRule>
    <cfRule type="containsText" dxfId="9244" priority="483" operator="containsText" text="▲">
      <formula>NOT(ISERROR(SEARCH("▲",Z107)))</formula>
    </cfRule>
    <cfRule type="containsText" dxfId="9243" priority="484" operator="containsText" text="▼">
      <formula>NOT(ISERROR(SEARCH("▼",Z107)))</formula>
    </cfRule>
    <cfRule type="containsText" dxfId="9242" priority="485" operator="containsText" text="▲">
      <formula>NOT(ISERROR(SEARCH("▲",Z107)))</formula>
    </cfRule>
    <cfRule type="containsText" dxfId="9241" priority="486" operator="containsText" text="▼">
      <formula>NOT(ISERROR(SEARCH("▼",Z107)))</formula>
    </cfRule>
    <cfRule type="containsText" dxfId="9240" priority="487" operator="containsText" text="▲">
      <formula>NOT(ISERROR(SEARCH("▲",Z107)))</formula>
    </cfRule>
    <cfRule type="containsText" dxfId="9239" priority="488" operator="containsText" text="▼">
      <formula>NOT(ISERROR(SEARCH("▼",Z107)))</formula>
    </cfRule>
    <cfRule type="containsText" dxfId="9238" priority="489" operator="containsText" text="▲">
      <formula>NOT(ISERROR(SEARCH("▲",Z107)))</formula>
    </cfRule>
    <cfRule type="containsText" dxfId="9237" priority="490" operator="containsText" text="▼">
      <formula>NOT(ISERROR(SEARCH("▼",Z107)))</formula>
    </cfRule>
    <cfRule type="containsText" dxfId="9236" priority="491" operator="containsText" text="▲">
      <formula>NOT(ISERROR(SEARCH("▲",Z107)))</formula>
    </cfRule>
    <cfRule type="containsText" dxfId="9235" priority="492" operator="containsText" text="▼">
      <formula>NOT(ISERROR(SEARCH("▼",Z107)))</formula>
    </cfRule>
    <cfRule type="containsText" dxfId="9234" priority="493" operator="containsText" text="▲">
      <formula>NOT(ISERROR(SEARCH("▲",Z107)))</formula>
    </cfRule>
    <cfRule type="containsText" dxfId="9233" priority="494" operator="containsText" text="▼">
      <formula>NOT(ISERROR(SEARCH("▼",Z107)))</formula>
    </cfRule>
    <cfRule type="containsText" dxfId="9232" priority="495" operator="containsText" text="▲">
      <formula>NOT(ISERROR(SEARCH("▲",Z107)))</formula>
    </cfRule>
    <cfRule type="containsText" dxfId="9231" priority="496" operator="containsText" text="▼">
      <formula>NOT(ISERROR(SEARCH("▼",Z107)))</formula>
    </cfRule>
    <cfRule type="containsText" dxfId="9230" priority="497" operator="containsText" text="▲">
      <formula>NOT(ISERROR(SEARCH("▲",Z107)))</formula>
    </cfRule>
    <cfRule type="containsText" dxfId="9229" priority="498" operator="containsText" text="▼">
      <formula>NOT(ISERROR(SEARCH("▼",Z107)))</formula>
    </cfRule>
    <cfRule type="containsText" dxfId="9228" priority="499" operator="containsText" text="▲">
      <formula>NOT(ISERROR(SEARCH("▲",Z107)))</formula>
    </cfRule>
    <cfRule type="containsText" dxfId="9227" priority="500" operator="containsText" text="▼">
      <formula>NOT(ISERROR(SEARCH("▼",Z107)))</formula>
    </cfRule>
    <cfRule type="containsText" dxfId="9226" priority="501" operator="containsText" text="△">
      <formula>NOT(ISERROR(SEARCH("△",Z107)))</formula>
    </cfRule>
    <cfRule type="containsText" dxfId="9225" priority="502" operator="containsText" text="▽">
      <formula>NOT(ISERROR(SEARCH("▽",Z107)))</formula>
    </cfRule>
  </conditionalFormatting>
  <conditionalFormatting sqref="Z108:AA108">
    <cfRule type="containsText" dxfId="9224" priority="405" operator="containsText" text="▲">
      <formula>NOT(ISERROR(SEARCH("▲",Z108)))</formula>
    </cfRule>
    <cfRule type="containsText" dxfId="9223" priority="406" operator="containsText" text="▼">
      <formula>NOT(ISERROR(SEARCH("▼",Z108)))</formula>
    </cfRule>
  </conditionalFormatting>
  <conditionalFormatting sqref="AA124:AA129">
    <cfRule type="containsText" dxfId="9222" priority="1703" operator="containsText" text="△">
      <formula>NOT(ISERROR(SEARCH("△",AA124)))</formula>
    </cfRule>
    <cfRule type="containsText" dxfId="9221" priority="1704" operator="containsText" text="▽">
      <formula>NOT(ISERROR(SEARCH("▽",AA124)))</formula>
    </cfRule>
  </conditionalFormatting>
  <conditionalFormatting sqref="Z112:AA112">
    <cfRule type="containsText" dxfId="9220" priority="403" operator="containsText" text="▲">
      <formula>NOT(ISERROR(SEARCH("▲",Z112)))</formula>
    </cfRule>
    <cfRule type="containsText" dxfId="9219" priority="404" operator="containsText" text="▼">
      <formula>NOT(ISERROR(SEARCH("▼",Z112)))</formula>
    </cfRule>
  </conditionalFormatting>
  <conditionalFormatting sqref="Z112:AA112">
    <cfRule type="containsText" dxfId="9218" priority="355" operator="containsText" text="▲">
      <formula>NOT(ISERROR(SEARCH("▲",Z112)))</formula>
    </cfRule>
    <cfRule type="containsText" dxfId="9217" priority="356" operator="containsText" text="▼">
      <formula>NOT(ISERROR(SEARCH("▼",Z112)))</formula>
    </cfRule>
  </conditionalFormatting>
  <conditionalFormatting sqref="Z112:AA112">
    <cfRule type="containsText" dxfId="9216" priority="357" operator="containsText" text="▲">
      <formula>NOT(ISERROR(SEARCH("▲",Z112)))</formula>
    </cfRule>
    <cfRule type="containsText" dxfId="9215" priority="358" operator="containsText" text="▼">
      <formula>NOT(ISERROR(SEARCH("▼",Z112)))</formula>
    </cfRule>
    <cfRule type="containsText" dxfId="9214" priority="359" operator="containsText" text="▲">
      <formula>NOT(ISERROR(SEARCH("▲",Z112)))</formula>
    </cfRule>
    <cfRule type="containsText" dxfId="9213" priority="360" operator="containsText" text="▼">
      <formula>NOT(ISERROR(SEARCH("▼",Z112)))</formula>
    </cfRule>
    <cfRule type="containsText" dxfId="9212" priority="361" operator="containsText" text="▲">
      <formula>NOT(ISERROR(SEARCH("▲",Z112)))</formula>
    </cfRule>
    <cfRule type="containsText" dxfId="9211" priority="362" operator="containsText" text="▼">
      <formula>NOT(ISERROR(SEARCH("▼",Z112)))</formula>
    </cfRule>
    <cfRule type="containsText" dxfId="9210" priority="363" operator="containsText" text="▲">
      <formula>NOT(ISERROR(SEARCH("▲",Z112)))</formula>
    </cfRule>
    <cfRule type="containsText" dxfId="9209" priority="364" operator="containsText" text="▼">
      <formula>NOT(ISERROR(SEARCH("▼",Z112)))</formula>
    </cfRule>
    <cfRule type="containsText" dxfId="9208" priority="365" operator="containsText" text="▲">
      <formula>NOT(ISERROR(SEARCH("▲",Z112)))</formula>
    </cfRule>
    <cfRule type="containsText" dxfId="9207" priority="366" operator="containsText" text="▼">
      <formula>NOT(ISERROR(SEARCH("▼",Z112)))</formula>
    </cfRule>
    <cfRule type="containsText" dxfId="9206" priority="367" operator="containsText" text="▲">
      <formula>NOT(ISERROR(SEARCH("▲",Z112)))</formula>
    </cfRule>
    <cfRule type="containsText" dxfId="9205" priority="368" operator="containsText" text="▼">
      <formula>NOT(ISERROR(SEARCH("▼",Z112)))</formula>
    </cfRule>
    <cfRule type="containsText" dxfId="9204" priority="369" operator="containsText" text="▲">
      <formula>NOT(ISERROR(SEARCH("▲",Z112)))</formula>
    </cfRule>
    <cfRule type="containsText" dxfId="9203" priority="370" operator="containsText" text="▼">
      <formula>NOT(ISERROR(SEARCH("▼",Z112)))</formula>
    </cfRule>
    <cfRule type="containsText" dxfId="9202" priority="371" operator="containsText" text="▲">
      <formula>NOT(ISERROR(SEARCH("▲",Z112)))</formula>
    </cfRule>
    <cfRule type="containsText" dxfId="9201" priority="372" operator="containsText" text="▼">
      <formula>NOT(ISERROR(SEARCH("▼",Z112)))</formula>
    </cfRule>
    <cfRule type="containsText" dxfId="9200" priority="373" operator="containsText" text="▲">
      <formula>NOT(ISERROR(SEARCH("▲",Z112)))</formula>
    </cfRule>
    <cfRule type="containsText" dxfId="9199" priority="374" operator="containsText" text="▼">
      <formula>NOT(ISERROR(SEARCH("▼",Z112)))</formula>
    </cfRule>
    <cfRule type="containsText" dxfId="9198" priority="375" operator="containsText" text="▲">
      <formula>NOT(ISERROR(SEARCH("▲",Z112)))</formula>
    </cfRule>
    <cfRule type="containsText" dxfId="9197" priority="376" operator="containsText" text="▼">
      <formula>NOT(ISERROR(SEARCH("▼",Z112)))</formula>
    </cfRule>
    <cfRule type="containsText" dxfId="9196" priority="377" operator="containsText" text="▲">
      <formula>NOT(ISERROR(SEARCH("▲",Z112)))</formula>
    </cfRule>
    <cfRule type="containsText" dxfId="9195" priority="378" operator="containsText" text="▼">
      <formula>NOT(ISERROR(SEARCH("▼",Z112)))</formula>
    </cfRule>
    <cfRule type="containsText" dxfId="9194" priority="379" operator="containsText" text="▲">
      <formula>NOT(ISERROR(SEARCH("▲",Z112)))</formula>
    </cfRule>
    <cfRule type="containsText" dxfId="9193" priority="380" operator="containsText" text="▼">
      <formula>NOT(ISERROR(SEARCH("▼",Z112)))</formula>
    </cfRule>
    <cfRule type="containsText" dxfId="9192" priority="381" operator="containsText" text="▲">
      <formula>NOT(ISERROR(SEARCH("▲",Z112)))</formula>
    </cfRule>
    <cfRule type="containsText" dxfId="9191" priority="382" operator="containsText" text="▼">
      <formula>NOT(ISERROR(SEARCH("▼",Z112)))</formula>
    </cfRule>
    <cfRule type="containsText" dxfId="9190" priority="383" operator="containsText" text="▲">
      <formula>NOT(ISERROR(SEARCH("▲",Z112)))</formula>
    </cfRule>
    <cfRule type="containsText" dxfId="9189" priority="384" operator="containsText" text="▼">
      <formula>NOT(ISERROR(SEARCH("▼",Z112)))</formula>
    </cfRule>
    <cfRule type="containsText" dxfId="9188" priority="385" operator="containsText" text="▲">
      <formula>NOT(ISERROR(SEARCH("▲",Z112)))</formula>
    </cfRule>
    <cfRule type="containsText" dxfId="9187" priority="386" operator="containsText" text="▼">
      <formula>NOT(ISERROR(SEARCH("▼",Z112)))</formula>
    </cfRule>
    <cfRule type="containsText" dxfId="9186" priority="387" operator="containsText" text="▲">
      <formula>NOT(ISERROR(SEARCH("▲",Z112)))</formula>
    </cfRule>
    <cfRule type="containsText" dxfId="9185" priority="388" operator="containsText" text="▼">
      <formula>NOT(ISERROR(SEARCH("▼",Z112)))</formula>
    </cfRule>
    <cfRule type="containsText" dxfId="9184" priority="389" operator="containsText" text="▲">
      <formula>NOT(ISERROR(SEARCH("▲",Z112)))</formula>
    </cfRule>
    <cfRule type="containsText" dxfId="9183" priority="390" operator="containsText" text="▼">
      <formula>NOT(ISERROR(SEARCH("▼",Z112)))</formula>
    </cfRule>
    <cfRule type="containsText" dxfId="9182" priority="391" operator="containsText" text="▲">
      <formula>NOT(ISERROR(SEARCH("▲",Z112)))</formula>
    </cfRule>
    <cfRule type="containsText" dxfId="9181" priority="392" operator="containsText" text="▼">
      <formula>NOT(ISERROR(SEARCH("▼",Z112)))</formula>
    </cfRule>
    <cfRule type="containsText" dxfId="9180" priority="393" operator="containsText" text="▲">
      <formula>NOT(ISERROR(SEARCH("▲",Z112)))</formula>
    </cfRule>
    <cfRule type="containsText" dxfId="9179" priority="394" operator="containsText" text="▼">
      <formula>NOT(ISERROR(SEARCH("▼",Z112)))</formula>
    </cfRule>
    <cfRule type="containsText" dxfId="9178" priority="395" operator="containsText" text="▲">
      <formula>NOT(ISERROR(SEARCH("▲",Z112)))</formula>
    </cfRule>
    <cfRule type="containsText" dxfId="9177" priority="396" operator="containsText" text="▼">
      <formula>NOT(ISERROR(SEARCH("▼",Z112)))</formula>
    </cfRule>
    <cfRule type="containsText" dxfId="9176" priority="397" operator="containsText" text="▲">
      <formula>NOT(ISERROR(SEARCH("▲",Z112)))</formula>
    </cfRule>
    <cfRule type="containsText" dxfId="9175" priority="398" operator="containsText" text="▼">
      <formula>NOT(ISERROR(SEARCH("▼",Z112)))</formula>
    </cfRule>
    <cfRule type="containsText" dxfId="9174" priority="399" operator="containsText" text="▲">
      <formula>NOT(ISERROR(SEARCH("▲",Z112)))</formula>
    </cfRule>
    <cfRule type="containsText" dxfId="9173" priority="400" operator="containsText" text="▼">
      <formula>NOT(ISERROR(SEARCH("▼",Z112)))</formula>
    </cfRule>
    <cfRule type="containsText" dxfId="9172" priority="401" operator="containsText" text="△">
      <formula>NOT(ISERROR(SEARCH("△",Z112)))</formula>
    </cfRule>
    <cfRule type="containsText" dxfId="9171" priority="402" operator="containsText" text="▽">
      <formula>NOT(ISERROR(SEARCH("▽",Z112)))</formula>
    </cfRule>
  </conditionalFormatting>
  <conditionalFormatting sqref="Z111:AA111">
    <cfRule type="containsText" dxfId="9170" priority="353" operator="containsText" text="▲">
      <formula>NOT(ISERROR(SEARCH("▲",Z111)))</formula>
    </cfRule>
    <cfRule type="containsText" dxfId="9169" priority="354" operator="containsText" text="▼">
      <formula>NOT(ISERROR(SEARCH("▼",Z111)))</formula>
    </cfRule>
  </conditionalFormatting>
  <conditionalFormatting sqref="Z111:AA111">
    <cfRule type="containsText" dxfId="9168" priority="305" operator="containsText" text="▲">
      <formula>NOT(ISERROR(SEARCH("▲",Z111)))</formula>
    </cfRule>
    <cfRule type="containsText" dxfId="9167" priority="306" operator="containsText" text="▼">
      <formula>NOT(ISERROR(SEARCH("▼",Z111)))</formula>
    </cfRule>
  </conditionalFormatting>
  <conditionalFormatting sqref="Z111:AA111">
    <cfRule type="containsText" dxfId="9166" priority="307" operator="containsText" text="▲">
      <formula>NOT(ISERROR(SEARCH("▲",Z111)))</formula>
    </cfRule>
    <cfRule type="containsText" dxfId="9165" priority="308" operator="containsText" text="▼">
      <formula>NOT(ISERROR(SEARCH("▼",Z111)))</formula>
    </cfRule>
    <cfRule type="containsText" dxfId="9164" priority="309" operator="containsText" text="▲">
      <formula>NOT(ISERROR(SEARCH("▲",Z111)))</formula>
    </cfRule>
    <cfRule type="containsText" dxfId="9163" priority="310" operator="containsText" text="▼">
      <formula>NOT(ISERROR(SEARCH("▼",Z111)))</formula>
    </cfRule>
    <cfRule type="containsText" dxfId="9162" priority="311" operator="containsText" text="▲">
      <formula>NOT(ISERROR(SEARCH("▲",Z111)))</formula>
    </cfRule>
    <cfRule type="containsText" dxfId="9161" priority="312" operator="containsText" text="▼">
      <formula>NOT(ISERROR(SEARCH("▼",Z111)))</formula>
    </cfRule>
    <cfRule type="containsText" dxfId="9160" priority="313" operator="containsText" text="▲">
      <formula>NOT(ISERROR(SEARCH("▲",Z111)))</formula>
    </cfRule>
    <cfRule type="containsText" dxfId="9159" priority="314" operator="containsText" text="▼">
      <formula>NOT(ISERROR(SEARCH("▼",Z111)))</formula>
    </cfRule>
    <cfRule type="containsText" dxfId="9158" priority="315" operator="containsText" text="▲">
      <formula>NOT(ISERROR(SEARCH("▲",Z111)))</formula>
    </cfRule>
    <cfRule type="containsText" dxfId="9157" priority="316" operator="containsText" text="▼">
      <formula>NOT(ISERROR(SEARCH("▼",Z111)))</formula>
    </cfRule>
    <cfRule type="containsText" dxfId="9156" priority="317" operator="containsText" text="▲">
      <formula>NOT(ISERROR(SEARCH("▲",Z111)))</formula>
    </cfRule>
    <cfRule type="containsText" dxfId="9155" priority="318" operator="containsText" text="▼">
      <formula>NOT(ISERROR(SEARCH("▼",Z111)))</formula>
    </cfRule>
    <cfRule type="containsText" dxfId="9154" priority="319" operator="containsText" text="▲">
      <formula>NOT(ISERROR(SEARCH("▲",Z111)))</formula>
    </cfRule>
    <cfRule type="containsText" dxfId="9153" priority="320" operator="containsText" text="▼">
      <formula>NOT(ISERROR(SEARCH("▼",Z111)))</formula>
    </cfRule>
    <cfRule type="containsText" dxfId="9152" priority="321" operator="containsText" text="▲">
      <formula>NOT(ISERROR(SEARCH("▲",Z111)))</formula>
    </cfRule>
    <cfRule type="containsText" dxfId="9151" priority="322" operator="containsText" text="▼">
      <formula>NOT(ISERROR(SEARCH("▼",Z111)))</formula>
    </cfRule>
    <cfRule type="containsText" dxfId="9150" priority="323" operator="containsText" text="▲">
      <formula>NOT(ISERROR(SEARCH("▲",Z111)))</formula>
    </cfRule>
    <cfRule type="containsText" dxfId="9149" priority="324" operator="containsText" text="▼">
      <formula>NOT(ISERROR(SEARCH("▼",Z111)))</formula>
    </cfRule>
    <cfRule type="containsText" dxfId="9148" priority="325" operator="containsText" text="▲">
      <formula>NOT(ISERROR(SEARCH("▲",Z111)))</formula>
    </cfRule>
    <cfRule type="containsText" dxfId="9147" priority="326" operator="containsText" text="▼">
      <formula>NOT(ISERROR(SEARCH("▼",Z111)))</formula>
    </cfRule>
    <cfRule type="containsText" dxfId="9146" priority="327" operator="containsText" text="▲">
      <formula>NOT(ISERROR(SEARCH("▲",Z111)))</formula>
    </cfRule>
    <cfRule type="containsText" dxfId="9145" priority="328" operator="containsText" text="▼">
      <formula>NOT(ISERROR(SEARCH("▼",Z111)))</formula>
    </cfRule>
    <cfRule type="containsText" dxfId="9144" priority="329" operator="containsText" text="▲">
      <formula>NOT(ISERROR(SEARCH("▲",Z111)))</formula>
    </cfRule>
    <cfRule type="containsText" dxfId="9143" priority="330" operator="containsText" text="▼">
      <formula>NOT(ISERROR(SEARCH("▼",Z111)))</formula>
    </cfRule>
    <cfRule type="containsText" dxfId="9142" priority="331" operator="containsText" text="▲">
      <formula>NOT(ISERROR(SEARCH("▲",Z111)))</formula>
    </cfRule>
    <cfRule type="containsText" dxfId="9141" priority="332" operator="containsText" text="▼">
      <formula>NOT(ISERROR(SEARCH("▼",Z111)))</formula>
    </cfRule>
    <cfRule type="containsText" dxfId="9140" priority="333" operator="containsText" text="▲">
      <formula>NOT(ISERROR(SEARCH("▲",Z111)))</formula>
    </cfRule>
    <cfRule type="containsText" dxfId="9139" priority="334" operator="containsText" text="▼">
      <formula>NOT(ISERROR(SEARCH("▼",Z111)))</formula>
    </cfRule>
    <cfRule type="containsText" dxfId="9138" priority="335" operator="containsText" text="▲">
      <formula>NOT(ISERROR(SEARCH("▲",Z111)))</formula>
    </cfRule>
    <cfRule type="containsText" dxfId="9137" priority="336" operator="containsText" text="▼">
      <formula>NOT(ISERROR(SEARCH("▼",Z111)))</formula>
    </cfRule>
    <cfRule type="containsText" dxfId="9136" priority="337" operator="containsText" text="▲">
      <formula>NOT(ISERROR(SEARCH("▲",Z111)))</formula>
    </cfRule>
    <cfRule type="containsText" dxfId="9135" priority="338" operator="containsText" text="▼">
      <formula>NOT(ISERROR(SEARCH("▼",Z111)))</formula>
    </cfRule>
    <cfRule type="containsText" dxfId="9134" priority="339" operator="containsText" text="▲">
      <formula>NOT(ISERROR(SEARCH("▲",Z111)))</formula>
    </cfRule>
    <cfRule type="containsText" dxfId="9133" priority="340" operator="containsText" text="▼">
      <formula>NOT(ISERROR(SEARCH("▼",Z111)))</formula>
    </cfRule>
    <cfRule type="containsText" dxfId="9132" priority="341" operator="containsText" text="▲">
      <formula>NOT(ISERROR(SEARCH("▲",Z111)))</formula>
    </cfRule>
    <cfRule type="containsText" dxfId="9131" priority="342" operator="containsText" text="▼">
      <formula>NOT(ISERROR(SEARCH("▼",Z111)))</formula>
    </cfRule>
    <cfRule type="containsText" dxfId="9130" priority="343" operator="containsText" text="▲">
      <formula>NOT(ISERROR(SEARCH("▲",Z111)))</formula>
    </cfRule>
    <cfRule type="containsText" dxfId="9129" priority="344" operator="containsText" text="▼">
      <formula>NOT(ISERROR(SEARCH("▼",Z111)))</formula>
    </cfRule>
    <cfRule type="containsText" dxfId="9128" priority="345" operator="containsText" text="▲">
      <formula>NOT(ISERROR(SEARCH("▲",Z111)))</formula>
    </cfRule>
    <cfRule type="containsText" dxfId="9127" priority="346" operator="containsText" text="▼">
      <formula>NOT(ISERROR(SEARCH("▼",Z111)))</formula>
    </cfRule>
    <cfRule type="containsText" dxfId="9126" priority="347" operator="containsText" text="▲">
      <formula>NOT(ISERROR(SEARCH("▲",Z111)))</formula>
    </cfRule>
    <cfRule type="containsText" dxfId="9125" priority="348" operator="containsText" text="▼">
      <formula>NOT(ISERROR(SEARCH("▼",Z111)))</formula>
    </cfRule>
    <cfRule type="containsText" dxfId="9124" priority="349" operator="containsText" text="▲">
      <formula>NOT(ISERROR(SEARCH("▲",Z111)))</formula>
    </cfRule>
    <cfRule type="containsText" dxfId="9123" priority="350" operator="containsText" text="▼">
      <formula>NOT(ISERROR(SEARCH("▼",Z111)))</formula>
    </cfRule>
    <cfRule type="containsText" dxfId="9122" priority="351" operator="containsText" text="△">
      <formula>NOT(ISERROR(SEARCH("△",Z111)))</formula>
    </cfRule>
    <cfRule type="containsText" dxfId="9121" priority="352" operator="containsText" text="▽">
      <formula>NOT(ISERROR(SEARCH("▽",Z111)))</formula>
    </cfRule>
  </conditionalFormatting>
  <conditionalFormatting sqref="Z110:AA110">
    <cfRule type="containsText" dxfId="9120" priority="303" operator="containsText" text="▲">
      <formula>NOT(ISERROR(SEARCH("▲",Z110)))</formula>
    </cfRule>
    <cfRule type="containsText" dxfId="9119" priority="304" operator="containsText" text="▼">
      <formula>NOT(ISERROR(SEARCH("▼",Z110)))</formula>
    </cfRule>
  </conditionalFormatting>
  <conditionalFormatting sqref="Z110:AA110">
    <cfRule type="containsText" dxfId="9118" priority="255" operator="containsText" text="▲">
      <formula>NOT(ISERROR(SEARCH("▲",Z110)))</formula>
    </cfRule>
    <cfRule type="containsText" dxfId="9117" priority="256" operator="containsText" text="▼">
      <formula>NOT(ISERROR(SEARCH("▼",Z110)))</formula>
    </cfRule>
  </conditionalFormatting>
  <conditionalFormatting sqref="Z110:AA110">
    <cfRule type="containsText" dxfId="9116" priority="257" operator="containsText" text="▲">
      <formula>NOT(ISERROR(SEARCH("▲",Z110)))</formula>
    </cfRule>
    <cfRule type="containsText" dxfId="9115" priority="258" operator="containsText" text="▼">
      <formula>NOT(ISERROR(SEARCH("▼",Z110)))</formula>
    </cfRule>
    <cfRule type="containsText" dxfId="9114" priority="259" operator="containsText" text="▲">
      <formula>NOT(ISERROR(SEARCH("▲",Z110)))</formula>
    </cfRule>
    <cfRule type="containsText" dxfId="9113" priority="260" operator="containsText" text="▼">
      <formula>NOT(ISERROR(SEARCH("▼",Z110)))</formula>
    </cfRule>
    <cfRule type="containsText" dxfId="9112" priority="261" operator="containsText" text="▲">
      <formula>NOT(ISERROR(SEARCH("▲",Z110)))</formula>
    </cfRule>
    <cfRule type="containsText" dxfId="9111" priority="262" operator="containsText" text="▼">
      <formula>NOT(ISERROR(SEARCH("▼",Z110)))</formula>
    </cfRule>
    <cfRule type="containsText" dxfId="9110" priority="263" operator="containsText" text="▲">
      <formula>NOT(ISERROR(SEARCH("▲",Z110)))</formula>
    </cfRule>
    <cfRule type="containsText" dxfId="9109" priority="264" operator="containsText" text="▼">
      <formula>NOT(ISERROR(SEARCH("▼",Z110)))</formula>
    </cfRule>
    <cfRule type="containsText" dxfId="9108" priority="265" operator="containsText" text="▲">
      <formula>NOT(ISERROR(SEARCH("▲",Z110)))</formula>
    </cfRule>
    <cfRule type="containsText" dxfId="9107" priority="266" operator="containsText" text="▼">
      <formula>NOT(ISERROR(SEARCH("▼",Z110)))</formula>
    </cfRule>
    <cfRule type="containsText" dxfId="9106" priority="267" operator="containsText" text="▲">
      <formula>NOT(ISERROR(SEARCH("▲",Z110)))</formula>
    </cfRule>
    <cfRule type="containsText" dxfId="9105" priority="268" operator="containsText" text="▼">
      <formula>NOT(ISERROR(SEARCH("▼",Z110)))</formula>
    </cfRule>
    <cfRule type="containsText" dxfId="9104" priority="269" operator="containsText" text="▲">
      <formula>NOT(ISERROR(SEARCH("▲",Z110)))</formula>
    </cfRule>
    <cfRule type="containsText" dxfId="9103" priority="270" operator="containsText" text="▼">
      <formula>NOT(ISERROR(SEARCH("▼",Z110)))</formula>
    </cfRule>
    <cfRule type="containsText" dxfId="9102" priority="271" operator="containsText" text="▲">
      <formula>NOT(ISERROR(SEARCH("▲",Z110)))</formula>
    </cfRule>
    <cfRule type="containsText" dxfId="9101" priority="272" operator="containsText" text="▼">
      <formula>NOT(ISERROR(SEARCH("▼",Z110)))</formula>
    </cfRule>
    <cfRule type="containsText" dxfId="9100" priority="273" operator="containsText" text="▲">
      <formula>NOT(ISERROR(SEARCH("▲",Z110)))</formula>
    </cfRule>
    <cfRule type="containsText" dxfId="9099" priority="274" operator="containsText" text="▼">
      <formula>NOT(ISERROR(SEARCH("▼",Z110)))</formula>
    </cfRule>
    <cfRule type="containsText" dxfId="9098" priority="275" operator="containsText" text="▲">
      <formula>NOT(ISERROR(SEARCH("▲",Z110)))</formula>
    </cfRule>
    <cfRule type="containsText" dxfId="9097" priority="276" operator="containsText" text="▼">
      <formula>NOT(ISERROR(SEARCH("▼",Z110)))</formula>
    </cfRule>
    <cfRule type="containsText" dxfId="9096" priority="277" operator="containsText" text="▲">
      <formula>NOT(ISERROR(SEARCH("▲",Z110)))</formula>
    </cfRule>
    <cfRule type="containsText" dxfId="9095" priority="278" operator="containsText" text="▼">
      <formula>NOT(ISERROR(SEARCH("▼",Z110)))</formula>
    </cfRule>
    <cfRule type="containsText" dxfId="9094" priority="279" operator="containsText" text="▲">
      <formula>NOT(ISERROR(SEARCH("▲",Z110)))</formula>
    </cfRule>
    <cfRule type="containsText" dxfId="9093" priority="280" operator="containsText" text="▼">
      <formula>NOT(ISERROR(SEARCH("▼",Z110)))</formula>
    </cfRule>
    <cfRule type="containsText" dxfId="9092" priority="281" operator="containsText" text="▲">
      <formula>NOT(ISERROR(SEARCH("▲",Z110)))</formula>
    </cfRule>
    <cfRule type="containsText" dxfId="9091" priority="282" operator="containsText" text="▼">
      <formula>NOT(ISERROR(SEARCH("▼",Z110)))</formula>
    </cfRule>
    <cfRule type="containsText" dxfId="9090" priority="283" operator="containsText" text="▲">
      <formula>NOT(ISERROR(SEARCH("▲",Z110)))</formula>
    </cfRule>
    <cfRule type="containsText" dxfId="9089" priority="284" operator="containsText" text="▼">
      <formula>NOT(ISERROR(SEARCH("▼",Z110)))</formula>
    </cfRule>
    <cfRule type="containsText" dxfId="9088" priority="285" operator="containsText" text="▲">
      <formula>NOT(ISERROR(SEARCH("▲",Z110)))</formula>
    </cfRule>
    <cfRule type="containsText" dxfId="9087" priority="286" operator="containsText" text="▼">
      <formula>NOT(ISERROR(SEARCH("▼",Z110)))</formula>
    </cfRule>
    <cfRule type="containsText" dxfId="9086" priority="287" operator="containsText" text="▲">
      <formula>NOT(ISERROR(SEARCH("▲",Z110)))</formula>
    </cfRule>
    <cfRule type="containsText" dxfId="9085" priority="288" operator="containsText" text="▼">
      <formula>NOT(ISERROR(SEARCH("▼",Z110)))</formula>
    </cfRule>
    <cfRule type="containsText" dxfId="9084" priority="289" operator="containsText" text="▲">
      <formula>NOT(ISERROR(SEARCH("▲",Z110)))</formula>
    </cfRule>
    <cfRule type="containsText" dxfId="9083" priority="290" operator="containsText" text="▼">
      <formula>NOT(ISERROR(SEARCH("▼",Z110)))</formula>
    </cfRule>
    <cfRule type="containsText" dxfId="9082" priority="291" operator="containsText" text="▲">
      <formula>NOT(ISERROR(SEARCH("▲",Z110)))</formula>
    </cfRule>
    <cfRule type="containsText" dxfId="9081" priority="292" operator="containsText" text="▼">
      <formula>NOT(ISERROR(SEARCH("▼",Z110)))</formula>
    </cfRule>
    <cfRule type="containsText" dxfId="9080" priority="293" operator="containsText" text="▲">
      <formula>NOT(ISERROR(SEARCH("▲",Z110)))</formula>
    </cfRule>
    <cfRule type="containsText" dxfId="9079" priority="294" operator="containsText" text="▼">
      <formula>NOT(ISERROR(SEARCH("▼",Z110)))</formula>
    </cfRule>
    <cfRule type="containsText" dxfId="9078" priority="295" operator="containsText" text="▲">
      <formula>NOT(ISERROR(SEARCH("▲",Z110)))</formula>
    </cfRule>
    <cfRule type="containsText" dxfId="9077" priority="296" operator="containsText" text="▼">
      <formula>NOT(ISERROR(SEARCH("▼",Z110)))</formula>
    </cfRule>
    <cfRule type="containsText" dxfId="9076" priority="297" operator="containsText" text="▲">
      <formula>NOT(ISERROR(SEARCH("▲",Z110)))</formula>
    </cfRule>
    <cfRule type="containsText" dxfId="9075" priority="298" operator="containsText" text="▼">
      <formula>NOT(ISERROR(SEARCH("▼",Z110)))</formula>
    </cfRule>
    <cfRule type="containsText" dxfId="9074" priority="299" operator="containsText" text="▲">
      <formula>NOT(ISERROR(SEARCH("▲",Z110)))</formula>
    </cfRule>
    <cfRule type="containsText" dxfId="9073" priority="300" operator="containsText" text="▼">
      <formula>NOT(ISERROR(SEARCH("▼",Z110)))</formula>
    </cfRule>
    <cfRule type="containsText" dxfId="9072" priority="301" operator="containsText" text="△">
      <formula>NOT(ISERROR(SEARCH("△",Z110)))</formula>
    </cfRule>
    <cfRule type="containsText" dxfId="9071" priority="302" operator="containsText" text="▽">
      <formula>NOT(ISERROR(SEARCH("▽",Z110)))</formula>
    </cfRule>
  </conditionalFormatting>
  <conditionalFormatting sqref="Z109:AA109">
    <cfRule type="containsText" dxfId="9070" priority="253" operator="containsText" text="▲">
      <formula>NOT(ISERROR(SEARCH("▲",Z109)))</formula>
    </cfRule>
    <cfRule type="containsText" dxfId="9069" priority="254" operator="containsText" text="▼">
      <formula>NOT(ISERROR(SEARCH("▼",Z109)))</formula>
    </cfRule>
  </conditionalFormatting>
  <conditionalFormatting sqref="Z109:AA109">
    <cfRule type="containsText" dxfId="9068" priority="205" operator="containsText" text="▲">
      <formula>NOT(ISERROR(SEARCH("▲",Z109)))</formula>
    </cfRule>
    <cfRule type="containsText" dxfId="9067" priority="206" operator="containsText" text="▼">
      <formula>NOT(ISERROR(SEARCH("▼",Z109)))</formula>
    </cfRule>
  </conditionalFormatting>
  <conditionalFormatting sqref="Z109:AA109">
    <cfRule type="containsText" dxfId="9066" priority="207" operator="containsText" text="▲">
      <formula>NOT(ISERROR(SEARCH("▲",Z109)))</formula>
    </cfRule>
    <cfRule type="containsText" dxfId="9065" priority="208" operator="containsText" text="▼">
      <formula>NOT(ISERROR(SEARCH("▼",Z109)))</formula>
    </cfRule>
    <cfRule type="containsText" dxfId="9064" priority="209" operator="containsText" text="▲">
      <formula>NOT(ISERROR(SEARCH("▲",Z109)))</formula>
    </cfRule>
    <cfRule type="containsText" dxfId="9063" priority="210" operator="containsText" text="▼">
      <formula>NOT(ISERROR(SEARCH("▼",Z109)))</formula>
    </cfRule>
    <cfRule type="containsText" dxfId="9062" priority="211" operator="containsText" text="▲">
      <formula>NOT(ISERROR(SEARCH("▲",Z109)))</formula>
    </cfRule>
    <cfRule type="containsText" dxfId="9061" priority="212" operator="containsText" text="▼">
      <formula>NOT(ISERROR(SEARCH("▼",Z109)))</formula>
    </cfRule>
    <cfRule type="containsText" dxfId="9060" priority="213" operator="containsText" text="▲">
      <formula>NOT(ISERROR(SEARCH("▲",Z109)))</formula>
    </cfRule>
    <cfRule type="containsText" dxfId="9059" priority="214" operator="containsText" text="▼">
      <formula>NOT(ISERROR(SEARCH("▼",Z109)))</formula>
    </cfRule>
    <cfRule type="containsText" dxfId="9058" priority="215" operator="containsText" text="▲">
      <formula>NOT(ISERROR(SEARCH("▲",Z109)))</formula>
    </cfRule>
    <cfRule type="containsText" dxfId="9057" priority="216" operator="containsText" text="▼">
      <formula>NOT(ISERROR(SEARCH("▼",Z109)))</formula>
    </cfRule>
    <cfRule type="containsText" dxfId="9056" priority="217" operator="containsText" text="▲">
      <formula>NOT(ISERROR(SEARCH("▲",Z109)))</formula>
    </cfRule>
    <cfRule type="containsText" dxfId="9055" priority="218" operator="containsText" text="▼">
      <formula>NOT(ISERROR(SEARCH("▼",Z109)))</formula>
    </cfRule>
    <cfRule type="containsText" dxfId="9054" priority="219" operator="containsText" text="▲">
      <formula>NOT(ISERROR(SEARCH("▲",Z109)))</formula>
    </cfRule>
    <cfRule type="containsText" dxfId="9053" priority="220" operator="containsText" text="▼">
      <formula>NOT(ISERROR(SEARCH("▼",Z109)))</formula>
    </cfRule>
    <cfRule type="containsText" dxfId="9052" priority="221" operator="containsText" text="▲">
      <formula>NOT(ISERROR(SEARCH("▲",Z109)))</formula>
    </cfRule>
    <cfRule type="containsText" dxfId="9051" priority="222" operator="containsText" text="▼">
      <formula>NOT(ISERROR(SEARCH("▼",Z109)))</formula>
    </cfRule>
    <cfRule type="containsText" dxfId="9050" priority="223" operator="containsText" text="▲">
      <formula>NOT(ISERROR(SEARCH("▲",Z109)))</formula>
    </cfRule>
    <cfRule type="containsText" dxfId="9049" priority="224" operator="containsText" text="▼">
      <formula>NOT(ISERROR(SEARCH("▼",Z109)))</formula>
    </cfRule>
    <cfRule type="containsText" dxfId="9048" priority="225" operator="containsText" text="▲">
      <formula>NOT(ISERROR(SEARCH("▲",Z109)))</formula>
    </cfRule>
    <cfRule type="containsText" dxfId="9047" priority="226" operator="containsText" text="▼">
      <formula>NOT(ISERROR(SEARCH("▼",Z109)))</formula>
    </cfRule>
    <cfRule type="containsText" dxfId="9046" priority="227" operator="containsText" text="▲">
      <formula>NOT(ISERROR(SEARCH("▲",Z109)))</formula>
    </cfRule>
    <cfRule type="containsText" dxfId="9045" priority="228" operator="containsText" text="▼">
      <formula>NOT(ISERROR(SEARCH("▼",Z109)))</formula>
    </cfRule>
    <cfRule type="containsText" dxfId="9044" priority="229" operator="containsText" text="▲">
      <formula>NOT(ISERROR(SEARCH("▲",Z109)))</formula>
    </cfRule>
    <cfRule type="containsText" dxfId="9043" priority="230" operator="containsText" text="▼">
      <formula>NOT(ISERROR(SEARCH("▼",Z109)))</formula>
    </cfRule>
    <cfRule type="containsText" dxfId="9042" priority="231" operator="containsText" text="▲">
      <formula>NOT(ISERROR(SEARCH("▲",Z109)))</formula>
    </cfRule>
    <cfRule type="containsText" dxfId="9041" priority="232" operator="containsText" text="▼">
      <formula>NOT(ISERROR(SEARCH("▼",Z109)))</formula>
    </cfRule>
    <cfRule type="containsText" dxfId="9040" priority="233" operator="containsText" text="▲">
      <formula>NOT(ISERROR(SEARCH("▲",Z109)))</formula>
    </cfRule>
    <cfRule type="containsText" dxfId="9039" priority="234" operator="containsText" text="▼">
      <formula>NOT(ISERROR(SEARCH("▼",Z109)))</formula>
    </cfRule>
    <cfRule type="containsText" dxfId="9038" priority="235" operator="containsText" text="▲">
      <formula>NOT(ISERROR(SEARCH("▲",Z109)))</formula>
    </cfRule>
    <cfRule type="containsText" dxfId="9037" priority="236" operator="containsText" text="▼">
      <formula>NOT(ISERROR(SEARCH("▼",Z109)))</formula>
    </cfRule>
    <cfRule type="containsText" dxfId="9036" priority="237" operator="containsText" text="▲">
      <formula>NOT(ISERROR(SEARCH("▲",Z109)))</formula>
    </cfRule>
    <cfRule type="containsText" dxfId="9035" priority="238" operator="containsText" text="▼">
      <formula>NOT(ISERROR(SEARCH("▼",Z109)))</formula>
    </cfRule>
    <cfRule type="containsText" dxfId="9034" priority="239" operator="containsText" text="▲">
      <formula>NOT(ISERROR(SEARCH("▲",Z109)))</formula>
    </cfRule>
    <cfRule type="containsText" dxfId="9033" priority="240" operator="containsText" text="▼">
      <formula>NOT(ISERROR(SEARCH("▼",Z109)))</formula>
    </cfRule>
    <cfRule type="containsText" dxfId="9032" priority="241" operator="containsText" text="▲">
      <formula>NOT(ISERROR(SEARCH("▲",Z109)))</formula>
    </cfRule>
    <cfRule type="containsText" dxfId="9031" priority="242" operator="containsText" text="▼">
      <formula>NOT(ISERROR(SEARCH("▼",Z109)))</formula>
    </cfRule>
    <cfRule type="containsText" dxfId="9030" priority="243" operator="containsText" text="▲">
      <formula>NOT(ISERROR(SEARCH("▲",Z109)))</formula>
    </cfRule>
    <cfRule type="containsText" dxfId="9029" priority="244" operator="containsText" text="▼">
      <formula>NOT(ISERROR(SEARCH("▼",Z109)))</formula>
    </cfRule>
    <cfRule type="containsText" dxfId="9028" priority="245" operator="containsText" text="▲">
      <formula>NOT(ISERROR(SEARCH("▲",Z109)))</formula>
    </cfRule>
    <cfRule type="containsText" dxfId="9027" priority="246" operator="containsText" text="▼">
      <formula>NOT(ISERROR(SEARCH("▼",Z109)))</formula>
    </cfRule>
    <cfRule type="containsText" dxfId="9026" priority="247" operator="containsText" text="▲">
      <formula>NOT(ISERROR(SEARCH("▲",Z109)))</formula>
    </cfRule>
    <cfRule type="containsText" dxfId="9025" priority="248" operator="containsText" text="▼">
      <formula>NOT(ISERROR(SEARCH("▼",Z109)))</formula>
    </cfRule>
    <cfRule type="containsText" dxfId="9024" priority="249" operator="containsText" text="▲">
      <formula>NOT(ISERROR(SEARCH("▲",Z109)))</formula>
    </cfRule>
    <cfRule type="containsText" dxfId="9023" priority="250" operator="containsText" text="▼">
      <formula>NOT(ISERROR(SEARCH("▼",Z109)))</formula>
    </cfRule>
    <cfRule type="containsText" dxfId="9022" priority="251" operator="containsText" text="△">
      <formula>NOT(ISERROR(SEARCH("△",Z109)))</formula>
    </cfRule>
    <cfRule type="containsText" dxfId="9021" priority="252" operator="containsText" text="▽">
      <formula>NOT(ISERROR(SEARCH("▽",Z109)))</formula>
    </cfRule>
  </conditionalFormatting>
  <conditionalFormatting sqref="Z113:AA113">
    <cfRule type="containsText" dxfId="9020" priority="203" operator="containsText" text="▲">
      <formula>NOT(ISERROR(SEARCH("▲",Z113)))</formula>
    </cfRule>
    <cfRule type="containsText" dxfId="9019" priority="204" operator="containsText" text="▼">
      <formula>NOT(ISERROR(SEARCH("▼",Z113)))</formula>
    </cfRule>
  </conditionalFormatting>
  <conditionalFormatting sqref="Z114:AA114">
    <cfRule type="containsText" dxfId="9018" priority="201" operator="containsText" text="▲">
      <formula>NOT(ISERROR(SEARCH("▲",Z114)))</formula>
    </cfRule>
    <cfRule type="containsText" dxfId="9017" priority="202" operator="containsText" text="▼">
      <formula>NOT(ISERROR(SEARCH("▼",Z114)))</formula>
    </cfRule>
  </conditionalFormatting>
  <conditionalFormatting sqref="Z114:AA114">
    <cfRule type="containsText" dxfId="9016" priority="153" operator="containsText" text="▲">
      <formula>NOT(ISERROR(SEARCH("▲",Z114)))</formula>
    </cfRule>
    <cfRule type="containsText" dxfId="9015" priority="154" operator="containsText" text="▼">
      <formula>NOT(ISERROR(SEARCH("▼",Z114)))</formula>
    </cfRule>
  </conditionalFormatting>
  <conditionalFormatting sqref="Z114:AA114">
    <cfRule type="containsText" dxfId="9014" priority="155" operator="containsText" text="▲">
      <formula>NOT(ISERROR(SEARCH("▲",Z114)))</formula>
    </cfRule>
    <cfRule type="containsText" dxfId="9013" priority="156" operator="containsText" text="▼">
      <formula>NOT(ISERROR(SEARCH("▼",Z114)))</formula>
    </cfRule>
    <cfRule type="containsText" dxfId="9012" priority="157" operator="containsText" text="▲">
      <formula>NOT(ISERROR(SEARCH("▲",Z114)))</formula>
    </cfRule>
    <cfRule type="containsText" dxfId="9011" priority="158" operator="containsText" text="▼">
      <formula>NOT(ISERROR(SEARCH("▼",Z114)))</formula>
    </cfRule>
    <cfRule type="containsText" dxfId="9010" priority="159" operator="containsText" text="▲">
      <formula>NOT(ISERROR(SEARCH("▲",Z114)))</formula>
    </cfRule>
    <cfRule type="containsText" dxfId="9009" priority="160" operator="containsText" text="▼">
      <formula>NOT(ISERROR(SEARCH("▼",Z114)))</formula>
    </cfRule>
    <cfRule type="containsText" dxfId="9008" priority="161" operator="containsText" text="▲">
      <formula>NOT(ISERROR(SEARCH("▲",Z114)))</formula>
    </cfRule>
    <cfRule type="containsText" dxfId="9007" priority="162" operator="containsText" text="▼">
      <formula>NOT(ISERROR(SEARCH("▼",Z114)))</formula>
    </cfRule>
    <cfRule type="containsText" dxfId="9006" priority="163" operator="containsText" text="▲">
      <formula>NOT(ISERROR(SEARCH("▲",Z114)))</formula>
    </cfRule>
    <cfRule type="containsText" dxfId="9005" priority="164" operator="containsText" text="▼">
      <formula>NOT(ISERROR(SEARCH("▼",Z114)))</formula>
    </cfRule>
    <cfRule type="containsText" dxfId="9004" priority="165" operator="containsText" text="▲">
      <formula>NOT(ISERROR(SEARCH("▲",Z114)))</formula>
    </cfRule>
    <cfRule type="containsText" dxfId="9003" priority="166" operator="containsText" text="▼">
      <formula>NOT(ISERROR(SEARCH("▼",Z114)))</formula>
    </cfRule>
    <cfRule type="containsText" dxfId="9002" priority="167" operator="containsText" text="▲">
      <formula>NOT(ISERROR(SEARCH("▲",Z114)))</formula>
    </cfRule>
    <cfRule type="containsText" dxfId="9001" priority="168" operator="containsText" text="▼">
      <formula>NOT(ISERROR(SEARCH("▼",Z114)))</formula>
    </cfRule>
    <cfRule type="containsText" dxfId="9000" priority="169" operator="containsText" text="▲">
      <formula>NOT(ISERROR(SEARCH("▲",Z114)))</formula>
    </cfRule>
    <cfRule type="containsText" dxfId="8999" priority="170" operator="containsText" text="▼">
      <formula>NOT(ISERROR(SEARCH("▼",Z114)))</formula>
    </cfRule>
    <cfRule type="containsText" dxfId="8998" priority="171" operator="containsText" text="▲">
      <formula>NOT(ISERROR(SEARCH("▲",Z114)))</formula>
    </cfRule>
    <cfRule type="containsText" dxfId="8997" priority="172" operator="containsText" text="▼">
      <formula>NOT(ISERROR(SEARCH("▼",Z114)))</formula>
    </cfRule>
    <cfRule type="containsText" dxfId="8996" priority="173" operator="containsText" text="▲">
      <formula>NOT(ISERROR(SEARCH("▲",Z114)))</formula>
    </cfRule>
    <cfRule type="containsText" dxfId="8995" priority="174" operator="containsText" text="▼">
      <formula>NOT(ISERROR(SEARCH("▼",Z114)))</formula>
    </cfRule>
    <cfRule type="containsText" dxfId="8994" priority="175" operator="containsText" text="▲">
      <formula>NOT(ISERROR(SEARCH("▲",Z114)))</formula>
    </cfRule>
    <cfRule type="containsText" dxfId="8993" priority="176" operator="containsText" text="▼">
      <formula>NOT(ISERROR(SEARCH("▼",Z114)))</formula>
    </cfRule>
    <cfRule type="containsText" dxfId="8992" priority="177" operator="containsText" text="▲">
      <formula>NOT(ISERROR(SEARCH("▲",Z114)))</formula>
    </cfRule>
    <cfRule type="containsText" dxfId="8991" priority="178" operator="containsText" text="▼">
      <formula>NOT(ISERROR(SEARCH("▼",Z114)))</formula>
    </cfRule>
    <cfRule type="containsText" dxfId="8990" priority="179" operator="containsText" text="▲">
      <formula>NOT(ISERROR(SEARCH("▲",Z114)))</formula>
    </cfRule>
    <cfRule type="containsText" dxfId="8989" priority="180" operator="containsText" text="▼">
      <formula>NOT(ISERROR(SEARCH("▼",Z114)))</formula>
    </cfRule>
    <cfRule type="containsText" dxfId="8988" priority="181" operator="containsText" text="▲">
      <formula>NOT(ISERROR(SEARCH("▲",Z114)))</formula>
    </cfRule>
    <cfRule type="containsText" dxfId="8987" priority="182" operator="containsText" text="▼">
      <formula>NOT(ISERROR(SEARCH("▼",Z114)))</formula>
    </cfRule>
    <cfRule type="containsText" dxfId="8986" priority="183" operator="containsText" text="▲">
      <formula>NOT(ISERROR(SEARCH("▲",Z114)))</formula>
    </cfRule>
    <cfRule type="containsText" dxfId="8985" priority="184" operator="containsText" text="▼">
      <formula>NOT(ISERROR(SEARCH("▼",Z114)))</formula>
    </cfRule>
    <cfRule type="containsText" dxfId="8984" priority="185" operator="containsText" text="▲">
      <formula>NOT(ISERROR(SEARCH("▲",Z114)))</formula>
    </cfRule>
    <cfRule type="containsText" dxfId="8983" priority="186" operator="containsText" text="▼">
      <formula>NOT(ISERROR(SEARCH("▼",Z114)))</formula>
    </cfRule>
    <cfRule type="containsText" dxfId="8982" priority="187" operator="containsText" text="▲">
      <formula>NOT(ISERROR(SEARCH("▲",Z114)))</formula>
    </cfRule>
    <cfRule type="containsText" dxfId="8981" priority="188" operator="containsText" text="▼">
      <formula>NOT(ISERROR(SEARCH("▼",Z114)))</formula>
    </cfRule>
    <cfRule type="containsText" dxfId="8980" priority="189" operator="containsText" text="▲">
      <formula>NOT(ISERROR(SEARCH("▲",Z114)))</formula>
    </cfRule>
    <cfRule type="containsText" dxfId="8979" priority="190" operator="containsText" text="▼">
      <formula>NOT(ISERROR(SEARCH("▼",Z114)))</formula>
    </cfRule>
    <cfRule type="containsText" dxfId="8978" priority="191" operator="containsText" text="▲">
      <formula>NOT(ISERROR(SEARCH("▲",Z114)))</formula>
    </cfRule>
    <cfRule type="containsText" dxfId="8977" priority="192" operator="containsText" text="▼">
      <formula>NOT(ISERROR(SEARCH("▼",Z114)))</formula>
    </cfRule>
    <cfRule type="containsText" dxfId="8976" priority="193" operator="containsText" text="▲">
      <formula>NOT(ISERROR(SEARCH("▲",Z114)))</formula>
    </cfRule>
    <cfRule type="containsText" dxfId="8975" priority="194" operator="containsText" text="▼">
      <formula>NOT(ISERROR(SEARCH("▼",Z114)))</formula>
    </cfRule>
    <cfRule type="containsText" dxfId="8974" priority="195" operator="containsText" text="▲">
      <formula>NOT(ISERROR(SEARCH("▲",Z114)))</formula>
    </cfRule>
    <cfRule type="containsText" dxfId="8973" priority="196" operator="containsText" text="▼">
      <formula>NOT(ISERROR(SEARCH("▼",Z114)))</formula>
    </cfRule>
    <cfRule type="containsText" dxfId="8972" priority="197" operator="containsText" text="▲">
      <formula>NOT(ISERROR(SEARCH("▲",Z114)))</formula>
    </cfRule>
    <cfRule type="containsText" dxfId="8971" priority="198" operator="containsText" text="▼">
      <formula>NOT(ISERROR(SEARCH("▼",Z114)))</formula>
    </cfRule>
    <cfRule type="containsText" dxfId="8970" priority="199" operator="containsText" text="△">
      <formula>NOT(ISERROR(SEARCH("△",Z114)))</formula>
    </cfRule>
    <cfRule type="containsText" dxfId="8969" priority="200" operator="containsText" text="▽">
      <formula>NOT(ISERROR(SEARCH("▽",Z114)))</formula>
    </cfRule>
  </conditionalFormatting>
  <conditionalFormatting sqref="Z117:AA117">
    <cfRule type="containsText" dxfId="8968" priority="149" operator="containsText" text="▲">
      <formula>NOT(ISERROR(SEARCH("▲",Z117)))</formula>
    </cfRule>
    <cfRule type="containsText" dxfId="8967" priority="150" operator="containsText" text="▼">
      <formula>NOT(ISERROR(SEARCH("▼",Z117)))</formula>
    </cfRule>
  </conditionalFormatting>
  <conditionalFormatting sqref="Z117:AA117">
    <cfRule type="containsText" dxfId="8966" priority="101" operator="containsText" text="▲">
      <formula>NOT(ISERROR(SEARCH("▲",Z117)))</formula>
    </cfRule>
    <cfRule type="containsText" dxfId="8965" priority="102" operator="containsText" text="▼">
      <formula>NOT(ISERROR(SEARCH("▼",Z117)))</formula>
    </cfRule>
  </conditionalFormatting>
  <conditionalFormatting sqref="Z117:AA117">
    <cfRule type="containsText" dxfId="8964" priority="103" operator="containsText" text="▲">
      <formula>NOT(ISERROR(SEARCH("▲",Z117)))</formula>
    </cfRule>
    <cfRule type="containsText" dxfId="8963" priority="104" operator="containsText" text="▼">
      <formula>NOT(ISERROR(SEARCH("▼",Z117)))</formula>
    </cfRule>
    <cfRule type="containsText" dxfId="8962" priority="105" operator="containsText" text="▲">
      <formula>NOT(ISERROR(SEARCH("▲",Z117)))</formula>
    </cfRule>
    <cfRule type="containsText" dxfId="8961" priority="106" operator="containsText" text="▼">
      <formula>NOT(ISERROR(SEARCH("▼",Z117)))</formula>
    </cfRule>
    <cfRule type="containsText" dxfId="8960" priority="107" operator="containsText" text="▲">
      <formula>NOT(ISERROR(SEARCH("▲",Z117)))</formula>
    </cfRule>
    <cfRule type="containsText" dxfId="8959" priority="108" operator="containsText" text="▼">
      <formula>NOT(ISERROR(SEARCH("▼",Z117)))</formula>
    </cfRule>
    <cfRule type="containsText" dxfId="8958" priority="109" operator="containsText" text="▲">
      <formula>NOT(ISERROR(SEARCH("▲",Z117)))</formula>
    </cfRule>
    <cfRule type="containsText" dxfId="8957" priority="110" operator="containsText" text="▼">
      <formula>NOT(ISERROR(SEARCH("▼",Z117)))</formula>
    </cfRule>
    <cfRule type="containsText" dxfId="8956" priority="111" operator="containsText" text="▲">
      <formula>NOT(ISERROR(SEARCH("▲",Z117)))</formula>
    </cfRule>
    <cfRule type="containsText" dxfId="8955" priority="112" operator="containsText" text="▼">
      <formula>NOT(ISERROR(SEARCH("▼",Z117)))</formula>
    </cfRule>
    <cfRule type="containsText" dxfId="8954" priority="113" operator="containsText" text="▲">
      <formula>NOT(ISERROR(SEARCH("▲",Z117)))</formula>
    </cfRule>
    <cfRule type="containsText" dxfId="8953" priority="114" operator="containsText" text="▼">
      <formula>NOT(ISERROR(SEARCH("▼",Z117)))</formula>
    </cfRule>
    <cfRule type="containsText" dxfId="8952" priority="115" operator="containsText" text="▲">
      <formula>NOT(ISERROR(SEARCH("▲",Z117)))</formula>
    </cfRule>
    <cfRule type="containsText" dxfId="8951" priority="116" operator="containsText" text="▼">
      <formula>NOT(ISERROR(SEARCH("▼",Z117)))</formula>
    </cfRule>
    <cfRule type="containsText" dxfId="8950" priority="117" operator="containsText" text="▲">
      <formula>NOT(ISERROR(SEARCH("▲",Z117)))</formula>
    </cfRule>
    <cfRule type="containsText" dxfId="8949" priority="118" operator="containsText" text="▼">
      <formula>NOT(ISERROR(SEARCH("▼",Z117)))</formula>
    </cfRule>
    <cfRule type="containsText" dxfId="8948" priority="119" operator="containsText" text="▲">
      <formula>NOT(ISERROR(SEARCH("▲",Z117)))</formula>
    </cfRule>
    <cfRule type="containsText" dxfId="8947" priority="120" operator="containsText" text="▼">
      <formula>NOT(ISERROR(SEARCH("▼",Z117)))</formula>
    </cfRule>
    <cfRule type="containsText" dxfId="8946" priority="121" operator="containsText" text="▲">
      <formula>NOT(ISERROR(SEARCH("▲",Z117)))</formula>
    </cfRule>
    <cfRule type="containsText" dxfId="8945" priority="122" operator="containsText" text="▼">
      <formula>NOT(ISERROR(SEARCH("▼",Z117)))</formula>
    </cfRule>
    <cfRule type="containsText" dxfId="8944" priority="123" operator="containsText" text="▲">
      <formula>NOT(ISERROR(SEARCH("▲",Z117)))</formula>
    </cfRule>
    <cfRule type="containsText" dxfId="8943" priority="124" operator="containsText" text="▼">
      <formula>NOT(ISERROR(SEARCH("▼",Z117)))</formula>
    </cfRule>
    <cfRule type="containsText" dxfId="8942" priority="125" operator="containsText" text="▲">
      <formula>NOT(ISERROR(SEARCH("▲",Z117)))</formula>
    </cfRule>
    <cfRule type="containsText" dxfId="8941" priority="126" operator="containsText" text="▼">
      <formula>NOT(ISERROR(SEARCH("▼",Z117)))</formula>
    </cfRule>
    <cfRule type="containsText" dxfId="8940" priority="127" operator="containsText" text="▲">
      <formula>NOT(ISERROR(SEARCH("▲",Z117)))</formula>
    </cfRule>
    <cfRule type="containsText" dxfId="8939" priority="128" operator="containsText" text="▼">
      <formula>NOT(ISERROR(SEARCH("▼",Z117)))</formula>
    </cfRule>
    <cfRule type="containsText" dxfId="8938" priority="129" operator="containsText" text="▲">
      <formula>NOT(ISERROR(SEARCH("▲",Z117)))</formula>
    </cfRule>
    <cfRule type="containsText" dxfId="8937" priority="130" operator="containsText" text="▼">
      <formula>NOT(ISERROR(SEARCH("▼",Z117)))</formula>
    </cfRule>
    <cfRule type="containsText" dxfId="8936" priority="131" operator="containsText" text="▲">
      <formula>NOT(ISERROR(SEARCH("▲",Z117)))</formula>
    </cfRule>
    <cfRule type="containsText" dxfId="8935" priority="132" operator="containsText" text="▼">
      <formula>NOT(ISERROR(SEARCH("▼",Z117)))</formula>
    </cfRule>
    <cfRule type="containsText" dxfId="8934" priority="133" operator="containsText" text="▲">
      <formula>NOT(ISERROR(SEARCH("▲",Z117)))</formula>
    </cfRule>
    <cfRule type="containsText" dxfId="8933" priority="134" operator="containsText" text="▼">
      <formula>NOT(ISERROR(SEARCH("▼",Z117)))</formula>
    </cfRule>
    <cfRule type="containsText" dxfId="8932" priority="135" operator="containsText" text="▲">
      <formula>NOT(ISERROR(SEARCH("▲",Z117)))</formula>
    </cfRule>
    <cfRule type="containsText" dxfId="8931" priority="136" operator="containsText" text="▼">
      <formula>NOT(ISERROR(SEARCH("▼",Z117)))</formula>
    </cfRule>
    <cfRule type="containsText" dxfId="8930" priority="137" operator="containsText" text="▲">
      <formula>NOT(ISERROR(SEARCH("▲",Z117)))</formula>
    </cfRule>
    <cfRule type="containsText" dxfId="8929" priority="138" operator="containsText" text="▼">
      <formula>NOT(ISERROR(SEARCH("▼",Z117)))</formula>
    </cfRule>
    <cfRule type="containsText" dxfId="8928" priority="139" operator="containsText" text="▲">
      <formula>NOT(ISERROR(SEARCH("▲",Z117)))</formula>
    </cfRule>
    <cfRule type="containsText" dxfId="8927" priority="140" operator="containsText" text="▼">
      <formula>NOT(ISERROR(SEARCH("▼",Z117)))</formula>
    </cfRule>
    <cfRule type="containsText" dxfId="8926" priority="141" operator="containsText" text="▲">
      <formula>NOT(ISERROR(SEARCH("▲",Z117)))</formula>
    </cfRule>
    <cfRule type="containsText" dxfId="8925" priority="142" operator="containsText" text="▼">
      <formula>NOT(ISERROR(SEARCH("▼",Z117)))</formula>
    </cfRule>
    <cfRule type="containsText" dxfId="8924" priority="143" operator="containsText" text="▲">
      <formula>NOT(ISERROR(SEARCH("▲",Z117)))</formula>
    </cfRule>
    <cfRule type="containsText" dxfId="8923" priority="144" operator="containsText" text="▼">
      <formula>NOT(ISERROR(SEARCH("▼",Z117)))</formula>
    </cfRule>
    <cfRule type="containsText" dxfId="8922" priority="145" operator="containsText" text="▲">
      <formula>NOT(ISERROR(SEARCH("▲",Z117)))</formula>
    </cfRule>
    <cfRule type="containsText" dxfId="8921" priority="146" operator="containsText" text="▼">
      <formula>NOT(ISERROR(SEARCH("▼",Z117)))</formula>
    </cfRule>
    <cfRule type="containsText" dxfId="8920" priority="147" operator="containsText" text="△">
      <formula>NOT(ISERROR(SEARCH("△",Z117)))</formula>
    </cfRule>
    <cfRule type="containsText" dxfId="8919" priority="148" operator="containsText" text="▽">
      <formula>NOT(ISERROR(SEARCH("▽",Z117)))</formula>
    </cfRule>
  </conditionalFormatting>
  <conditionalFormatting sqref="Z116:AA116">
    <cfRule type="containsText" dxfId="8918" priority="99" operator="containsText" text="▲">
      <formula>NOT(ISERROR(SEARCH("▲",Z116)))</formula>
    </cfRule>
    <cfRule type="containsText" dxfId="8917" priority="100" operator="containsText" text="▼">
      <formula>NOT(ISERROR(SEARCH("▼",Z116)))</formula>
    </cfRule>
  </conditionalFormatting>
  <conditionalFormatting sqref="Z116:AA116">
    <cfRule type="containsText" dxfId="8916" priority="51" operator="containsText" text="▲">
      <formula>NOT(ISERROR(SEARCH("▲",Z116)))</formula>
    </cfRule>
    <cfRule type="containsText" dxfId="8915" priority="52" operator="containsText" text="▼">
      <formula>NOT(ISERROR(SEARCH("▼",Z116)))</formula>
    </cfRule>
  </conditionalFormatting>
  <conditionalFormatting sqref="Z116:AA116">
    <cfRule type="containsText" dxfId="8914" priority="53" operator="containsText" text="▲">
      <formula>NOT(ISERROR(SEARCH("▲",Z116)))</formula>
    </cfRule>
    <cfRule type="containsText" dxfId="8913" priority="54" operator="containsText" text="▼">
      <formula>NOT(ISERROR(SEARCH("▼",Z116)))</formula>
    </cfRule>
    <cfRule type="containsText" dxfId="8912" priority="55" operator="containsText" text="▲">
      <formula>NOT(ISERROR(SEARCH("▲",Z116)))</formula>
    </cfRule>
    <cfRule type="containsText" dxfId="8911" priority="56" operator="containsText" text="▼">
      <formula>NOT(ISERROR(SEARCH("▼",Z116)))</formula>
    </cfRule>
    <cfRule type="containsText" dxfId="8910" priority="57" operator="containsText" text="▲">
      <formula>NOT(ISERROR(SEARCH("▲",Z116)))</formula>
    </cfRule>
    <cfRule type="containsText" dxfId="8909" priority="58" operator="containsText" text="▼">
      <formula>NOT(ISERROR(SEARCH("▼",Z116)))</formula>
    </cfRule>
    <cfRule type="containsText" dxfId="8908" priority="59" operator="containsText" text="▲">
      <formula>NOT(ISERROR(SEARCH("▲",Z116)))</formula>
    </cfRule>
    <cfRule type="containsText" dxfId="8907" priority="60" operator="containsText" text="▼">
      <formula>NOT(ISERROR(SEARCH("▼",Z116)))</formula>
    </cfRule>
    <cfRule type="containsText" dxfId="8906" priority="61" operator="containsText" text="▲">
      <formula>NOT(ISERROR(SEARCH("▲",Z116)))</formula>
    </cfRule>
    <cfRule type="containsText" dxfId="8905" priority="62" operator="containsText" text="▼">
      <formula>NOT(ISERROR(SEARCH("▼",Z116)))</formula>
    </cfRule>
    <cfRule type="containsText" dxfId="8904" priority="63" operator="containsText" text="▲">
      <formula>NOT(ISERROR(SEARCH("▲",Z116)))</formula>
    </cfRule>
    <cfRule type="containsText" dxfId="8903" priority="64" operator="containsText" text="▼">
      <formula>NOT(ISERROR(SEARCH("▼",Z116)))</formula>
    </cfRule>
    <cfRule type="containsText" dxfId="8902" priority="65" operator="containsText" text="▲">
      <formula>NOT(ISERROR(SEARCH("▲",Z116)))</formula>
    </cfRule>
    <cfRule type="containsText" dxfId="8901" priority="66" operator="containsText" text="▼">
      <formula>NOT(ISERROR(SEARCH("▼",Z116)))</formula>
    </cfRule>
    <cfRule type="containsText" dxfId="8900" priority="67" operator="containsText" text="▲">
      <formula>NOT(ISERROR(SEARCH("▲",Z116)))</formula>
    </cfRule>
    <cfRule type="containsText" dxfId="8899" priority="68" operator="containsText" text="▼">
      <formula>NOT(ISERROR(SEARCH("▼",Z116)))</formula>
    </cfRule>
    <cfRule type="containsText" dxfId="8898" priority="69" operator="containsText" text="▲">
      <formula>NOT(ISERROR(SEARCH("▲",Z116)))</formula>
    </cfRule>
    <cfRule type="containsText" dxfId="8897" priority="70" operator="containsText" text="▼">
      <formula>NOT(ISERROR(SEARCH("▼",Z116)))</formula>
    </cfRule>
    <cfRule type="containsText" dxfId="8896" priority="71" operator="containsText" text="▲">
      <formula>NOT(ISERROR(SEARCH("▲",Z116)))</formula>
    </cfRule>
    <cfRule type="containsText" dxfId="8895" priority="72" operator="containsText" text="▼">
      <formula>NOT(ISERROR(SEARCH("▼",Z116)))</formula>
    </cfRule>
    <cfRule type="containsText" dxfId="8894" priority="73" operator="containsText" text="▲">
      <formula>NOT(ISERROR(SEARCH("▲",Z116)))</formula>
    </cfRule>
    <cfRule type="containsText" dxfId="8893" priority="74" operator="containsText" text="▼">
      <formula>NOT(ISERROR(SEARCH("▼",Z116)))</formula>
    </cfRule>
    <cfRule type="containsText" dxfId="8892" priority="75" operator="containsText" text="▲">
      <formula>NOT(ISERROR(SEARCH("▲",Z116)))</formula>
    </cfRule>
    <cfRule type="containsText" dxfId="8891" priority="76" operator="containsText" text="▼">
      <formula>NOT(ISERROR(SEARCH("▼",Z116)))</formula>
    </cfRule>
    <cfRule type="containsText" dxfId="8890" priority="77" operator="containsText" text="▲">
      <formula>NOT(ISERROR(SEARCH("▲",Z116)))</formula>
    </cfRule>
    <cfRule type="containsText" dxfId="8889" priority="78" operator="containsText" text="▼">
      <formula>NOT(ISERROR(SEARCH("▼",Z116)))</formula>
    </cfRule>
    <cfRule type="containsText" dxfId="8888" priority="79" operator="containsText" text="▲">
      <formula>NOT(ISERROR(SEARCH("▲",Z116)))</formula>
    </cfRule>
    <cfRule type="containsText" dxfId="8887" priority="80" operator="containsText" text="▼">
      <formula>NOT(ISERROR(SEARCH("▼",Z116)))</formula>
    </cfRule>
    <cfRule type="containsText" dxfId="8886" priority="81" operator="containsText" text="▲">
      <formula>NOT(ISERROR(SEARCH("▲",Z116)))</formula>
    </cfRule>
    <cfRule type="containsText" dxfId="8885" priority="82" operator="containsText" text="▼">
      <formula>NOT(ISERROR(SEARCH("▼",Z116)))</formula>
    </cfRule>
    <cfRule type="containsText" dxfId="8884" priority="83" operator="containsText" text="▲">
      <formula>NOT(ISERROR(SEARCH("▲",Z116)))</formula>
    </cfRule>
    <cfRule type="containsText" dxfId="8883" priority="84" operator="containsText" text="▼">
      <formula>NOT(ISERROR(SEARCH("▼",Z116)))</formula>
    </cfRule>
    <cfRule type="containsText" dxfId="8882" priority="85" operator="containsText" text="▲">
      <formula>NOT(ISERROR(SEARCH("▲",Z116)))</formula>
    </cfRule>
    <cfRule type="containsText" dxfId="8881" priority="86" operator="containsText" text="▼">
      <formula>NOT(ISERROR(SEARCH("▼",Z116)))</formula>
    </cfRule>
    <cfRule type="containsText" dxfId="8880" priority="87" operator="containsText" text="▲">
      <formula>NOT(ISERROR(SEARCH("▲",Z116)))</formula>
    </cfRule>
    <cfRule type="containsText" dxfId="8879" priority="88" operator="containsText" text="▼">
      <formula>NOT(ISERROR(SEARCH("▼",Z116)))</formula>
    </cfRule>
    <cfRule type="containsText" dxfId="8878" priority="89" operator="containsText" text="▲">
      <formula>NOT(ISERROR(SEARCH("▲",Z116)))</formula>
    </cfRule>
    <cfRule type="containsText" dxfId="8877" priority="90" operator="containsText" text="▼">
      <formula>NOT(ISERROR(SEARCH("▼",Z116)))</formula>
    </cfRule>
    <cfRule type="containsText" dxfId="8876" priority="91" operator="containsText" text="▲">
      <formula>NOT(ISERROR(SEARCH("▲",Z116)))</formula>
    </cfRule>
    <cfRule type="containsText" dxfId="8875" priority="92" operator="containsText" text="▼">
      <formula>NOT(ISERROR(SEARCH("▼",Z116)))</formula>
    </cfRule>
    <cfRule type="containsText" dxfId="8874" priority="93" operator="containsText" text="▲">
      <formula>NOT(ISERROR(SEARCH("▲",Z116)))</formula>
    </cfRule>
    <cfRule type="containsText" dxfId="8873" priority="94" operator="containsText" text="▼">
      <formula>NOT(ISERROR(SEARCH("▼",Z116)))</formula>
    </cfRule>
    <cfRule type="containsText" dxfId="8872" priority="95" operator="containsText" text="▲">
      <formula>NOT(ISERROR(SEARCH("▲",Z116)))</formula>
    </cfRule>
    <cfRule type="containsText" dxfId="8871" priority="96" operator="containsText" text="▼">
      <formula>NOT(ISERROR(SEARCH("▼",Z116)))</formula>
    </cfRule>
    <cfRule type="containsText" dxfId="8870" priority="97" operator="containsText" text="△">
      <formula>NOT(ISERROR(SEARCH("△",Z116)))</formula>
    </cfRule>
    <cfRule type="containsText" dxfId="8869" priority="98" operator="containsText" text="▽">
      <formula>NOT(ISERROR(SEARCH("▽",Z116)))</formula>
    </cfRule>
  </conditionalFormatting>
  <conditionalFormatting sqref="Z115:AA115">
    <cfRule type="containsText" dxfId="8868" priority="49" operator="containsText" text="▲">
      <formula>NOT(ISERROR(SEARCH("▲",Z115)))</formula>
    </cfRule>
    <cfRule type="containsText" dxfId="8867" priority="50" operator="containsText" text="▼">
      <formula>NOT(ISERROR(SEARCH("▼",Z115)))</formula>
    </cfRule>
  </conditionalFormatting>
  <conditionalFormatting sqref="Z115:AA115">
    <cfRule type="containsText" dxfId="8866" priority="1" operator="containsText" text="▲">
      <formula>NOT(ISERROR(SEARCH("▲",Z115)))</formula>
    </cfRule>
    <cfRule type="containsText" dxfId="8865" priority="2" operator="containsText" text="▼">
      <formula>NOT(ISERROR(SEARCH("▼",Z115)))</formula>
    </cfRule>
  </conditionalFormatting>
  <conditionalFormatting sqref="Z115:AA115">
    <cfRule type="containsText" dxfId="8864" priority="3" operator="containsText" text="▲">
      <formula>NOT(ISERROR(SEARCH("▲",Z115)))</formula>
    </cfRule>
    <cfRule type="containsText" dxfId="8863" priority="4" operator="containsText" text="▼">
      <formula>NOT(ISERROR(SEARCH("▼",Z115)))</formula>
    </cfRule>
    <cfRule type="containsText" dxfId="8862" priority="5" operator="containsText" text="▲">
      <formula>NOT(ISERROR(SEARCH("▲",Z115)))</formula>
    </cfRule>
    <cfRule type="containsText" dxfId="8861" priority="6" operator="containsText" text="▼">
      <formula>NOT(ISERROR(SEARCH("▼",Z115)))</formula>
    </cfRule>
    <cfRule type="containsText" dxfId="8860" priority="7" operator="containsText" text="▲">
      <formula>NOT(ISERROR(SEARCH("▲",Z115)))</formula>
    </cfRule>
    <cfRule type="containsText" dxfId="8859" priority="8" operator="containsText" text="▼">
      <formula>NOT(ISERROR(SEARCH("▼",Z115)))</formula>
    </cfRule>
    <cfRule type="containsText" dxfId="8858" priority="9" operator="containsText" text="▲">
      <formula>NOT(ISERROR(SEARCH("▲",Z115)))</formula>
    </cfRule>
    <cfRule type="containsText" dxfId="8857" priority="10" operator="containsText" text="▼">
      <formula>NOT(ISERROR(SEARCH("▼",Z115)))</formula>
    </cfRule>
    <cfRule type="containsText" dxfId="8856" priority="11" operator="containsText" text="▲">
      <formula>NOT(ISERROR(SEARCH("▲",Z115)))</formula>
    </cfRule>
    <cfRule type="containsText" dxfId="8855" priority="12" operator="containsText" text="▼">
      <formula>NOT(ISERROR(SEARCH("▼",Z115)))</formula>
    </cfRule>
    <cfRule type="containsText" dxfId="8854" priority="13" operator="containsText" text="▲">
      <formula>NOT(ISERROR(SEARCH("▲",Z115)))</formula>
    </cfRule>
    <cfRule type="containsText" dxfId="8853" priority="14" operator="containsText" text="▼">
      <formula>NOT(ISERROR(SEARCH("▼",Z115)))</formula>
    </cfRule>
    <cfRule type="containsText" dxfId="8852" priority="15" operator="containsText" text="▲">
      <formula>NOT(ISERROR(SEARCH("▲",Z115)))</formula>
    </cfRule>
    <cfRule type="containsText" dxfId="8851" priority="16" operator="containsText" text="▼">
      <formula>NOT(ISERROR(SEARCH("▼",Z115)))</formula>
    </cfRule>
    <cfRule type="containsText" dxfId="8850" priority="17" operator="containsText" text="▲">
      <formula>NOT(ISERROR(SEARCH("▲",Z115)))</formula>
    </cfRule>
    <cfRule type="containsText" dxfId="8849" priority="18" operator="containsText" text="▼">
      <formula>NOT(ISERROR(SEARCH("▼",Z115)))</formula>
    </cfRule>
    <cfRule type="containsText" dxfId="8848" priority="19" operator="containsText" text="▲">
      <formula>NOT(ISERROR(SEARCH("▲",Z115)))</formula>
    </cfRule>
    <cfRule type="containsText" dxfId="8847" priority="20" operator="containsText" text="▼">
      <formula>NOT(ISERROR(SEARCH("▼",Z115)))</formula>
    </cfRule>
    <cfRule type="containsText" dxfId="8846" priority="21" operator="containsText" text="▲">
      <formula>NOT(ISERROR(SEARCH("▲",Z115)))</formula>
    </cfRule>
    <cfRule type="containsText" dxfId="8845" priority="22" operator="containsText" text="▼">
      <formula>NOT(ISERROR(SEARCH("▼",Z115)))</formula>
    </cfRule>
    <cfRule type="containsText" dxfId="8844" priority="23" operator="containsText" text="▲">
      <formula>NOT(ISERROR(SEARCH("▲",Z115)))</formula>
    </cfRule>
    <cfRule type="containsText" dxfId="8843" priority="24" operator="containsText" text="▼">
      <formula>NOT(ISERROR(SEARCH("▼",Z115)))</formula>
    </cfRule>
    <cfRule type="containsText" dxfId="8842" priority="25" operator="containsText" text="▲">
      <formula>NOT(ISERROR(SEARCH("▲",Z115)))</formula>
    </cfRule>
    <cfRule type="containsText" dxfId="8841" priority="26" operator="containsText" text="▼">
      <formula>NOT(ISERROR(SEARCH("▼",Z115)))</formula>
    </cfRule>
    <cfRule type="containsText" dxfId="8840" priority="27" operator="containsText" text="▲">
      <formula>NOT(ISERROR(SEARCH("▲",Z115)))</formula>
    </cfRule>
    <cfRule type="containsText" dxfId="8839" priority="28" operator="containsText" text="▼">
      <formula>NOT(ISERROR(SEARCH("▼",Z115)))</formula>
    </cfRule>
    <cfRule type="containsText" dxfId="8838" priority="29" operator="containsText" text="▲">
      <formula>NOT(ISERROR(SEARCH("▲",Z115)))</formula>
    </cfRule>
    <cfRule type="containsText" dxfId="8837" priority="30" operator="containsText" text="▼">
      <formula>NOT(ISERROR(SEARCH("▼",Z115)))</formula>
    </cfRule>
    <cfRule type="containsText" dxfId="8836" priority="31" operator="containsText" text="▲">
      <formula>NOT(ISERROR(SEARCH("▲",Z115)))</formula>
    </cfRule>
    <cfRule type="containsText" dxfId="8835" priority="32" operator="containsText" text="▼">
      <formula>NOT(ISERROR(SEARCH("▼",Z115)))</formula>
    </cfRule>
    <cfRule type="containsText" dxfId="8834" priority="33" operator="containsText" text="▲">
      <formula>NOT(ISERROR(SEARCH("▲",Z115)))</formula>
    </cfRule>
    <cfRule type="containsText" dxfId="8833" priority="34" operator="containsText" text="▼">
      <formula>NOT(ISERROR(SEARCH("▼",Z115)))</formula>
    </cfRule>
    <cfRule type="containsText" dxfId="8832" priority="35" operator="containsText" text="▲">
      <formula>NOT(ISERROR(SEARCH("▲",Z115)))</formula>
    </cfRule>
    <cfRule type="containsText" dxfId="8831" priority="36" operator="containsText" text="▼">
      <formula>NOT(ISERROR(SEARCH("▼",Z115)))</formula>
    </cfRule>
    <cfRule type="containsText" dxfId="8830" priority="37" operator="containsText" text="▲">
      <formula>NOT(ISERROR(SEARCH("▲",Z115)))</formula>
    </cfRule>
    <cfRule type="containsText" dxfId="8829" priority="38" operator="containsText" text="▼">
      <formula>NOT(ISERROR(SEARCH("▼",Z115)))</formula>
    </cfRule>
    <cfRule type="containsText" dxfId="8828" priority="39" operator="containsText" text="▲">
      <formula>NOT(ISERROR(SEARCH("▲",Z115)))</formula>
    </cfRule>
    <cfRule type="containsText" dxfId="8827" priority="40" operator="containsText" text="▼">
      <formula>NOT(ISERROR(SEARCH("▼",Z115)))</formula>
    </cfRule>
    <cfRule type="containsText" dxfId="8826" priority="41" operator="containsText" text="▲">
      <formula>NOT(ISERROR(SEARCH("▲",Z115)))</formula>
    </cfRule>
    <cfRule type="containsText" dxfId="8825" priority="42" operator="containsText" text="▼">
      <formula>NOT(ISERROR(SEARCH("▼",Z115)))</formula>
    </cfRule>
    <cfRule type="containsText" dxfId="8824" priority="43" operator="containsText" text="▲">
      <formula>NOT(ISERROR(SEARCH("▲",Z115)))</formula>
    </cfRule>
    <cfRule type="containsText" dxfId="8823" priority="44" operator="containsText" text="▼">
      <formula>NOT(ISERROR(SEARCH("▼",Z115)))</formula>
    </cfRule>
    <cfRule type="containsText" dxfId="8822" priority="45" operator="containsText" text="▲">
      <formula>NOT(ISERROR(SEARCH("▲",Z115)))</formula>
    </cfRule>
    <cfRule type="containsText" dxfId="8821" priority="46" operator="containsText" text="▼">
      <formula>NOT(ISERROR(SEARCH("▼",Z115)))</formula>
    </cfRule>
    <cfRule type="containsText" dxfId="8820" priority="47" operator="containsText" text="△">
      <formula>NOT(ISERROR(SEARCH("△",Z115)))</formula>
    </cfRule>
    <cfRule type="containsText" dxfId="8819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2898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2899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-6.2111926037000664E-5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2899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-2.3686932313538023E-4</v>
      </c>
      <c r="J6" s="87"/>
    </row>
    <row r="7" spans="1:10">
      <c r="A7" s="202">
        <v>2016</v>
      </c>
      <c r="B7" s="202" t="s">
        <v>1362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2900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2901</v>
      </c>
    </row>
    <row r="9" spans="1:10">
      <c r="A9" s="202">
        <v>2017</v>
      </c>
      <c r="B9" s="202" t="s">
        <v>1362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2902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2901</v>
      </c>
    </row>
    <row r="11" spans="1:10">
      <c r="A11" s="202">
        <v>2018</v>
      </c>
      <c r="B11" s="202" t="s">
        <v>1362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2903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2901</v>
      </c>
    </row>
    <row r="13" spans="1:10">
      <c r="A13" s="202">
        <v>2019</v>
      </c>
      <c r="B13" s="202" t="s">
        <v>1362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2904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1.5341178803571836E-2</v>
      </c>
      <c r="H19" s="85"/>
      <c r="I19" s="85">
        <f ca="1">'2025'!Z122</f>
        <v>0.20126396855647971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2095</v>
      </c>
      <c r="B1" s="116" t="s">
        <v>1332</v>
      </c>
      <c r="C1" s="227" t="s">
        <v>1333</v>
      </c>
      <c r="D1" s="228" t="s">
        <v>1334</v>
      </c>
      <c r="E1" s="116" t="s">
        <v>1335</v>
      </c>
      <c r="F1" s="116" t="s">
        <v>1336</v>
      </c>
      <c r="G1" s="116" t="s">
        <v>1337</v>
      </c>
      <c r="H1" s="116" t="s">
        <v>1338</v>
      </c>
      <c r="I1" s="117" t="s">
        <v>1339</v>
      </c>
      <c r="J1" s="118" t="s">
        <v>7</v>
      </c>
      <c r="K1" s="118" t="s">
        <v>10</v>
      </c>
      <c r="L1" s="119" t="s">
        <v>32</v>
      </c>
      <c r="M1" s="120" t="s">
        <v>1340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1342</v>
      </c>
      <c r="C3" s="210" t="s">
        <v>2169</v>
      </c>
      <c r="D3" s="210" t="s">
        <v>1343</v>
      </c>
      <c r="E3" s="238" t="s">
        <v>1360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2162</v>
      </c>
      <c r="P3" s="230" t="s">
        <v>2157</v>
      </c>
    </row>
    <row r="4" spans="1:16" hidden="1" outlineLevel="1">
      <c r="A4" s="237">
        <v>44657</v>
      </c>
      <c r="B4" s="215" t="s">
        <v>1342</v>
      </c>
      <c r="C4" s="210" t="s">
        <v>2170</v>
      </c>
      <c r="D4" s="210" t="s">
        <v>1343</v>
      </c>
      <c r="E4" s="238" t="s">
        <v>1344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2162</v>
      </c>
      <c r="P4" s="230" t="s">
        <v>2157</v>
      </c>
    </row>
    <row r="5" spans="1:16" hidden="1" outlineLevel="1">
      <c r="A5" s="237">
        <v>44658</v>
      </c>
      <c r="B5" s="215" t="s">
        <v>1346</v>
      </c>
      <c r="C5" s="210" t="s">
        <v>1347</v>
      </c>
      <c r="D5" s="210" t="s">
        <v>1343</v>
      </c>
      <c r="E5" s="238" t="s">
        <v>1359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1343</v>
      </c>
      <c r="P5" s="230" t="s">
        <v>2157</v>
      </c>
    </row>
    <row r="6" spans="1:16" hidden="1" outlineLevel="1">
      <c r="A6" s="237">
        <v>44658</v>
      </c>
      <c r="B6" s="215" t="s">
        <v>1346</v>
      </c>
      <c r="C6" s="210" t="s">
        <v>1347</v>
      </c>
      <c r="D6" s="210" t="s">
        <v>1345</v>
      </c>
      <c r="E6" s="238" t="s">
        <v>1360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1345</v>
      </c>
      <c r="P6" s="230" t="s">
        <v>2157</v>
      </c>
    </row>
    <row r="7" spans="1:16" hidden="1" outlineLevel="1">
      <c r="A7" s="237">
        <v>44727</v>
      </c>
      <c r="B7" s="215" t="s">
        <v>1342</v>
      </c>
      <c r="C7" s="210" t="s">
        <v>2171</v>
      </c>
      <c r="D7" s="210" t="s">
        <v>1343</v>
      </c>
      <c r="E7" s="238" t="s">
        <v>1344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2162</v>
      </c>
      <c r="P7" s="230" t="s">
        <v>2157</v>
      </c>
    </row>
    <row r="8" spans="1:16" hidden="1" outlineLevel="1">
      <c r="A8" s="237">
        <v>44740</v>
      </c>
      <c r="B8" s="215" t="s">
        <v>1342</v>
      </c>
      <c r="C8" s="210" t="s">
        <v>2173</v>
      </c>
      <c r="D8" s="210" t="s">
        <v>1343</v>
      </c>
      <c r="E8" s="238" t="s">
        <v>1360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2162</v>
      </c>
      <c r="P8" s="230" t="s">
        <v>2157</v>
      </c>
    </row>
    <row r="9" spans="1:16" hidden="1" outlineLevel="1">
      <c r="A9" s="237">
        <v>44740</v>
      </c>
      <c r="B9" s="215" t="s">
        <v>1342</v>
      </c>
      <c r="C9" s="210" t="s">
        <v>2172</v>
      </c>
      <c r="D9" s="210" t="s">
        <v>1343</v>
      </c>
      <c r="E9" s="238" t="s">
        <v>1344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2162</v>
      </c>
      <c r="P9" s="230" t="s">
        <v>2157</v>
      </c>
    </row>
    <row r="10" spans="1:16" hidden="1" outlineLevel="1">
      <c r="A10" s="237">
        <v>44755</v>
      </c>
      <c r="B10" s="215" t="s">
        <v>1342</v>
      </c>
      <c r="C10" s="210" t="s">
        <v>2174</v>
      </c>
      <c r="D10" s="210" t="s">
        <v>1343</v>
      </c>
      <c r="E10" s="238" t="s">
        <v>1344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2162</v>
      </c>
      <c r="P10" s="230" t="s">
        <v>2157</v>
      </c>
    </row>
    <row r="11" spans="1:16" hidden="1" outlineLevel="1">
      <c r="A11" s="237">
        <v>44755</v>
      </c>
      <c r="B11" s="215" t="s">
        <v>1342</v>
      </c>
      <c r="C11" s="210" t="s">
        <v>2175</v>
      </c>
      <c r="D11" s="210" t="s">
        <v>1343</v>
      </c>
      <c r="E11" s="238" t="s">
        <v>1344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2162</v>
      </c>
      <c r="P11" s="230" t="s">
        <v>2157</v>
      </c>
    </row>
    <row r="12" spans="1:16" hidden="1" outlineLevel="1">
      <c r="A12" s="237">
        <v>44763</v>
      </c>
      <c r="B12" s="215" t="s">
        <v>1342</v>
      </c>
      <c r="C12" s="210" t="s">
        <v>2176</v>
      </c>
      <c r="D12" s="210" t="s">
        <v>1343</v>
      </c>
      <c r="E12" s="238" t="s">
        <v>1344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2162</v>
      </c>
      <c r="P12" s="230" t="s">
        <v>2157</v>
      </c>
    </row>
    <row r="13" spans="1:16" hidden="1" outlineLevel="1">
      <c r="A13" s="237">
        <v>44851</v>
      </c>
      <c r="B13" s="215" t="s">
        <v>1342</v>
      </c>
      <c r="C13" s="210" t="s">
        <v>2177</v>
      </c>
      <c r="D13" s="210" t="s">
        <v>1343</v>
      </c>
      <c r="E13" s="238" t="s">
        <v>1344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2162</v>
      </c>
      <c r="P13" s="230" t="s">
        <v>2157</v>
      </c>
    </row>
    <row r="14" spans="1:16" hidden="1" outlineLevel="1">
      <c r="A14" s="237">
        <v>44901</v>
      </c>
      <c r="B14" s="215" t="s">
        <v>1342</v>
      </c>
      <c r="C14" s="210" t="s">
        <v>2178</v>
      </c>
      <c r="D14" s="210" t="s">
        <v>1343</v>
      </c>
      <c r="E14" s="238" t="s">
        <v>1344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2162</v>
      </c>
      <c r="P14" s="230" t="s">
        <v>2157</v>
      </c>
    </row>
    <row r="15" spans="1:16" ht="17.25" hidden="1" outlineLevel="1" thickBot="1">
      <c r="A15" s="237">
        <v>44901</v>
      </c>
      <c r="B15" s="215" t="s">
        <v>1342</v>
      </c>
      <c r="C15" s="210" t="s">
        <v>2178</v>
      </c>
      <c r="D15" s="210" t="s">
        <v>1343</v>
      </c>
      <c r="E15" s="238" t="s">
        <v>1344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2162</v>
      </c>
      <c r="P15" s="230" t="s">
        <v>2157</v>
      </c>
    </row>
    <row r="16" spans="1:16" s="225" customFormat="1" ht="17.25" collapsed="1" thickBot="1">
      <c r="A16" s="243" t="s">
        <v>2180</v>
      </c>
      <c r="B16" s="137" t="s">
        <v>1354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2179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2181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1342</v>
      </c>
      <c r="C19" s="210" t="s">
        <v>2166</v>
      </c>
      <c r="D19" s="210" t="s">
        <v>1343</v>
      </c>
      <c r="E19" s="238" t="s">
        <v>1344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2162</v>
      </c>
      <c r="P19" s="230" t="s">
        <v>2157</v>
      </c>
    </row>
    <row r="20" spans="1:16" hidden="1" outlineLevel="1">
      <c r="A20" s="237">
        <v>44958</v>
      </c>
      <c r="B20" s="215" t="s">
        <v>1342</v>
      </c>
      <c r="C20" s="210" t="s">
        <v>2167</v>
      </c>
      <c r="D20" s="210" t="s">
        <v>1343</v>
      </c>
      <c r="E20" s="238" t="s">
        <v>1344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2162</v>
      </c>
      <c r="P20" s="230" t="s">
        <v>2157</v>
      </c>
    </row>
    <row r="21" spans="1:16" ht="17.25" hidden="1" outlineLevel="1" thickBot="1">
      <c r="A21" s="237">
        <v>44998</v>
      </c>
      <c r="B21" s="215" t="s">
        <v>1342</v>
      </c>
      <c r="C21" s="210" t="s">
        <v>2168</v>
      </c>
      <c r="D21" s="210" t="s">
        <v>1343</v>
      </c>
      <c r="E21" s="238" t="s">
        <v>1344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2162</v>
      </c>
      <c r="P21" s="230" t="s">
        <v>2157</v>
      </c>
    </row>
    <row r="22" spans="1:16" s="225" customFormat="1" ht="17.25" collapsed="1" thickBot="1">
      <c r="A22" s="243" t="s">
        <v>2165</v>
      </c>
      <c r="B22" s="137" t="s">
        <v>1354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2182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1342</v>
      </c>
      <c r="C24" s="210" t="s">
        <v>2158</v>
      </c>
      <c r="D24" s="210" t="s">
        <v>1343</v>
      </c>
      <c r="E24" s="238" t="s">
        <v>1344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2162</v>
      </c>
      <c r="P24" s="230" t="s">
        <v>2157</v>
      </c>
    </row>
    <row r="25" spans="1:16" ht="17.25" hidden="1" outlineLevel="2" thickBot="1">
      <c r="A25" s="237">
        <v>45313</v>
      </c>
      <c r="B25" s="215" t="s">
        <v>1342</v>
      </c>
      <c r="C25" s="210" t="s">
        <v>2159</v>
      </c>
      <c r="D25" s="210" t="s">
        <v>1343</v>
      </c>
      <c r="E25" s="238" t="s">
        <v>1344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2162</v>
      </c>
      <c r="P25" s="230" t="s">
        <v>2157</v>
      </c>
    </row>
    <row r="26" spans="1:16" ht="17.25" outlineLevel="1" collapsed="1" thickBot="1">
      <c r="A26" s="254" t="s">
        <v>2163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1342</v>
      </c>
      <c r="C27" s="210" t="s">
        <v>2160</v>
      </c>
      <c r="D27" s="210" t="s">
        <v>1343</v>
      </c>
      <c r="E27" s="238" t="s">
        <v>1344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1343</v>
      </c>
      <c r="P27" s="230" t="s">
        <v>2157</v>
      </c>
    </row>
    <row r="28" spans="1:16" hidden="1" outlineLevel="2">
      <c r="A28" s="237">
        <v>45344</v>
      </c>
      <c r="B28" s="215" t="s">
        <v>1342</v>
      </c>
      <c r="C28" s="210" t="s">
        <v>2160</v>
      </c>
      <c r="D28" s="210" t="s">
        <v>1345</v>
      </c>
      <c r="E28" s="238" t="s">
        <v>1360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1345</v>
      </c>
      <c r="P28" s="230" t="s">
        <v>2157</v>
      </c>
    </row>
    <row r="29" spans="1:16" hidden="1" outlineLevel="2">
      <c r="A29" s="237">
        <v>45349</v>
      </c>
      <c r="B29" s="215" t="s">
        <v>1342</v>
      </c>
      <c r="C29" s="210" t="s">
        <v>2160</v>
      </c>
      <c r="D29" s="210" t="s">
        <v>1343</v>
      </c>
      <c r="E29" s="238" t="s">
        <v>1344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1343</v>
      </c>
      <c r="P29" s="230" t="s">
        <v>2157</v>
      </c>
    </row>
    <row r="30" spans="1:16" ht="17.25" hidden="1" outlineLevel="2" thickBot="1">
      <c r="A30" s="237">
        <v>45351</v>
      </c>
      <c r="B30" s="215" t="s">
        <v>1342</v>
      </c>
      <c r="C30" s="210" t="s">
        <v>2160</v>
      </c>
      <c r="D30" s="210" t="s">
        <v>1345</v>
      </c>
      <c r="E30" s="238" t="s">
        <v>1360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2161</v>
      </c>
      <c r="P30" s="230" t="s">
        <v>2157</v>
      </c>
    </row>
    <row r="31" spans="1:16" ht="17.25" outlineLevel="1" collapsed="1" thickBot="1">
      <c r="A31" s="254" t="s">
        <v>2156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1342</v>
      </c>
      <c r="C32" s="210" t="s">
        <v>2188</v>
      </c>
      <c r="D32" s="210" t="s">
        <v>1343</v>
      </c>
      <c r="E32" s="238" t="s">
        <v>1344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1343</v>
      </c>
      <c r="P32" s="230" t="s">
        <v>2157</v>
      </c>
    </row>
    <row r="33" spans="1:16" ht="17.25" hidden="1" outlineLevel="2" thickBot="1">
      <c r="A33" s="237">
        <v>45371</v>
      </c>
      <c r="B33" s="215" t="s">
        <v>1342</v>
      </c>
      <c r="C33" s="210" t="s">
        <v>2188</v>
      </c>
      <c r="D33" s="210" t="s">
        <v>1345</v>
      </c>
      <c r="E33" s="238" t="s">
        <v>1360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1345</v>
      </c>
      <c r="P33" s="230" t="s">
        <v>2157</v>
      </c>
    </row>
    <row r="34" spans="1:16" ht="17.25" outlineLevel="1" collapsed="1" thickBot="1">
      <c r="A34" s="254" t="s">
        <v>2187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1342</v>
      </c>
      <c r="C35" s="210" t="s">
        <v>2244</v>
      </c>
      <c r="D35" s="210" t="s">
        <v>1343</v>
      </c>
      <c r="E35" s="238" t="s">
        <v>1344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2162</v>
      </c>
      <c r="P35" s="230" t="s">
        <v>2157</v>
      </c>
    </row>
    <row r="36" spans="1:16" hidden="1" outlineLevel="2">
      <c r="A36" s="237">
        <v>45418</v>
      </c>
      <c r="B36" s="215" t="s">
        <v>1342</v>
      </c>
      <c r="C36" s="210" t="s">
        <v>2245</v>
      </c>
      <c r="D36" s="210" t="s">
        <v>1343</v>
      </c>
      <c r="E36" s="238" t="s">
        <v>1344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2162</v>
      </c>
      <c r="P36" s="230" t="s">
        <v>2157</v>
      </c>
    </row>
    <row r="37" spans="1:16" ht="17.25" hidden="1" outlineLevel="2" thickBot="1">
      <c r="A37" s="237">
        <v>45419</v>
      </c>
      <c r="B37" s="215" t="s">
        <v>1342</v>
      </c>
      <c r="C37" s="210" t="s">
        <v>2246</v>
      </c>
      <c r="D37" s="210" t="s">
        <v>1343</v>
      </c>
      <c r="E37" s="238" t="s">
        <v>1344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2162</v>
      </c>
      <c r="P37" s="230" t="s">
        <v>2157</v>
      </c>
    </row>
    <row r="38" spans="1:16" ht="17.25" outlineLevel="1" collapsed="1" thickBot="1">
      <c r="A38" s="254" t="s">
        <v>1348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1342</v>
      </c>
      <c r="C39" s="210" t="s">
        <v>2249</v>
      </c>
      <c r="D39" s="210" t="s">
        <v>1343</v>
      </c>
      <c r="E39" s="238" t="s">
        <v>1344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2162</v>
      </c>
      <c r="P39" s="230" t="s">
        <v>2157</v>
      </c>
    </row>
    <row r="40" spans="1:16" hidden="1" outlineLevel="2">
      <c r="A40" s="237">
        <v>45468</v>
      </c>
      <c r="B40" s="215" t="s">
        <v>1342</v>
      </c>
      <c r="C40" s="210" t="s">
        <v>2247</v>
      </c>
      <c r="D40" s="210" t="s">
        <v>1343</v>
      </c>
      <c r="E40" s="238" t="s">
        <v>1344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1343</v>
      </c>
      <c r="P40" s="230" t="s">
        <v>2157</v>
      </c>
    </row>
    <row r="41" spans="1:16" ht="17.25" hidden="1" outlineLevel="2" thickBot="1">
      <c r="A41" s="237">
        <v>45469</v>
      </c>
      <c r="B41" s="215" t="s">
        <v>1342</v>
      </c>
      <c r="C41" s="210" t="s">
        <v>2247</v>
      </c>
      <c r="D41" s="210" t="s">
        <v>1345</v>
      </c>
      <c r="E41" s="238" t="s">
        <v>2248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1345</v>
      </c>
      <c r="P41" s="230" t="s">
        <v>2157</v>
      </c>
    </row>
    <row r="42" spans="1:16" ht="17.25" outlineLevel="1" collapsed="1" thickBot="1">
      <c r="A42" s="254" t="s">
        <v>2250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1342</v>
      </c>
      <c r="C43" s="210" t="s">
        <v>2254</v>
      </c>
      <c r="D43" s="210" t="s">
        <v>1343</v>
      </c>
      <c r="E43" s="238" t="s">
        <v>1344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2162</v>
      </c>
      <c r="P43" s="230" t="s">
        <v>2157</v>
      </c>
    </row>
    <row r="44" spans="1:16" hidden="1" outlineLevel="2">
      <c r="A44" s="237">
        <v>45482</v>
      </c>
      <c r="B44" s="215" t="s">
        <v>1342</v>
      </c>
      <c r="C44" s="210" t="s">
        <v>2261</v>
      </c>
      <c r="D44" s="210" t="s">
        <v>1343</v>
      </c>
      <c r="E44" s="238" t="s">
        <v>1344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2162</v>
      </c>
      <c r="P44" s="230" t="s">
        <v>2157</v>
      </c>
    </row>
    <row r="45" spans="1:16" hidden="1" outlineLevel="2">
      <c r="A45" s="237">
        <v>45482</v>
      </c>
      <c r="B45" s="215" t="s">
        <v>1342</v>
      </c>
      <c r="C45" s="210" t="s">
        <v>2262</v>
      </c>
      <c r="D45" s="210" t="s">
        <v>1343</v>
      </c>
      <c r="E45" s="238" t="s">
        <v>1344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2162</v>
      </c>
      <c r="P45" s="230" t="s">
        <v>2157</v>
      </c>
    </row>
    <row r="46" spans="1:16" hidden="1" outlineLevel="2">
      <c r="A46" s="237">
        <v>45489</v>
      </c>
      <c r="B46" s="215" t="s">
        <v>2263</v>
      </c>
      <c r="C46" s="210" t="s">
        <v>2264</v>
      </c>
      <c r="D46" s="210" t="s">
        <v>1343</v>
      </c>
      <c r="E46" s="238" t="s">
        <v>1344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1343</v>
      </c>
      <c r="P46" s="230" t="s">
        <v>2157</v>
      </c>
    </row>
    <row r="47" spans="1:16" hidden="1" outlineLevel="2">
      <c r="A47" s="237">
        <v>45489</v>
      </c>
      <c r="B47" s="215" t="s">
        <v>2263</v>
      </c>
      <c r="C47" s="210" t="s">
        <v>2264</v>
      </c>
      <c r="D47" s="210" t="s">
        <v>1345</v>
      </c>
      <c r="E47" s="238" t="s">
        <v>2248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1345</v>
      </c>
      <c r="P47" s="230" t="s">
        <v>2157</v>
      </c>
    </row>
    <row r="48" spans="1:16" hidden="1" outlineLevel="2">
      <c r="A48" s="237">
        <v>45489</v>
      </c>
      <c r="B48" s="215" t="s">
        <v>2263</v>
      </c>
      <c r="C48" s="210" t="s">
        <v>2265</v>
      </c>
      <c r="D48" s="210" t="s">
        <v>1343</v>
      </c>
      <c r="E48" s="238" t="s">
        <v>2248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1343</v>
      </c>
      <c r="P48" s="230" t="s">
        <v>2157</v>
      </c>
    </row>
    <row r="49" spans="1:16" hidden="1" outlineLevel="2">
      <c r="A49" s="237">
        <v>45489</v>
      </c>
      <c r="B49" s="215" t="s">
        <v>2263</v>
      </c>
      <c r="C49" s="210" t="s">
        <v>2265</v>
      </c>
      <c r="D49" s="210" t="s">
        <v>1345</v>
      </c>
      <c r="E49" s="238" t="s">
        <v>1344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1345</v>
      </c>
      <c r="P49" s="230" t="s">
        <v>2157</v>
      </c>
    </row>
    <row r="50" spans="1:16" hidden="1" outlineLevel="2">
      <c r="A50" s="237">
        <v>45489</v>
      </c>
      <c r="B50" s="215" t="s">
        <v>2263</v>
      </c>
      <c r="C50" s="210" t="s">
        <v>2264</v>
      </c>
      <c r="D50" s="210" t="s">
        <v>1343</v>
      </c>
      <c r="E50" s="238" t="s">
        <v>1344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1343</v>
      </c>
      <c r="P50" s="230" t="s">
        <v>2157</v>
      </c>
    </row>
    <row r="51" spans="1:16" hidden="1" outlineLevel="2">
      <c r="A51" s="237">
        <v>45489</v>
      </c>
      <c r="B51" s="215" t="s">
        <v>2263</v>
      </c>
      <c r="C51" s="210" t="s">
        <v>2265</v>
      </c>
      <c r="D51" s="210" t="s">
        <v>1343</v>
      </c>
      <c r="E51" s="238" t="s">
        <v>2248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1343</v>
      </c>
      <c r="P51" s="230" t="s">
        <v>2157</v>
      </c>
    </row>
    <row r="52" spans="1:16" hidden="1" outlineLevel="2">
      <c r="A52" s="237">
        <v>45490</v>
      </c>
      <c r="B52" s="215" t="s">
        <v>2263</v>
      </c>
      <c r="C52" s="210" t="s">
        <v>2264</v>
      </c>
      <c r="D52" s="210" t="s">
        <v>1345</v>
      </c>
      <c r="E52" s="238" t="s">
        <v>2248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1345</v>
      </c>
      <c r="P52" s="230" t="s">
        <v>2157</v>
      </c>
    </row>
    <row r="53" spans="1:16" hidden="1" outlineLevel="2">
      <c r="A53" s="237">
        <v>45490</v>
      </c>
      <c r="B53" s="215" t="s">
        <v>2263</v>
      </c>
      <c r="C53" s="210" t="s">
        <v>2265</v>
      </c>
      <c r="D53" s="210" t="s">
        <v>1345</v>
      </c>
      <c r="E53" s="238" t="s">
        <v>1344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1345</v>
      </c>
      <c r="P53" s="230" t="s">
        <v>2157</v>
      </c>
    </row>
    <row r="54" spans="1:16" hidden="1" outlineLevel="2">
      <c r="A54" s="237">
        <v>45490</v>
      </c>
      <c r="B54" s="215" t="s">
        <v>2263</v>
      </c>
      <c r="C54" s="210" t="s">
        <v>2266</v>
      </c>
      <c r="D54" s="210" t="s">
        <v>1343</v>
      </c>
      <c r="E54" s="238" t="s">
        <v>1344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1343</v>
      </c>
      <c r="P54" s="230" t="s">
        <v>2157</v>
      </c>
    </row>
    <row r="55" spans="1:16" hidden="1" outlineLevel="2">
      <c r="A55" s="237">
        <v>45490</v>
      </c>
      <c r="B55" s="215" t="s">
        <v>2263</v>
      </c>
      <c r="C55" s="210" t="s">
        <v>2266</v>
      </c>
      <c r="D55" s="210" t="s">
        <v>1345</v>
      </c>
      <c r="E55" s="238" t="s">
        <v>2248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1345</v>
      </c>
      <c r="P55" s="230" t="s">
        <v>2157</v>
      </c>
    </row>
    <row r="56" spans="1:16" hidden="1" outlineLevel="2">
      <c r="A56" s="237">
        <v>45490</v>
      </c>
      <c r="B56" s="215" t="s">
        <v>2263</v>
      </c>
      <c r="C56" s="210" t="s">
        <v>2267</v>
      </c>
      <c r="D56" s="210" t="s">
        <v>1343</v>
      </c>
      <c r="E56" s="238" t="s">
        <v>1344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1343</v>
      </c>
      <c r="P56" s="230" t="s">
        <v>2157</v>
      </c>
    </row>
    <row r="57" spans="1:16" hidden="1" outlineLevel="2">
      <c r="A57" s="237">
        <v>45490</v>
      </c>
      <c r="B57" s="215" t="s">
        <v>2263</v>
      </c>
      <c r="C57" s="210" t="s">
        <v>2267</v>
      </c>
      <c r="D57" s="210" t="s">
        <v>1345</v>
      </c>
      <c r="E57" s="238" t="s">
        <v>2248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1345</v>
      </c>
      <c r="P57" s="230" t="s">
        <v>2157</v>
      </c>
    </row>
    <row r="58" spans="1:16" hidden="1" outlineLevel="2">
      <c r="A58" s="237">
        <v>45495</v>
      </c>
      <c r="B58" s="215" t="s">
        <v>2263</v>
      </c>
      <c r="C58" s="210" t="s">
        <v>2270</v>
      </c>
      <c r="D58" s="210" t="s">
        <v>1343</v>
      </c>
      <c r="E58" s="238" t="s">
        <v>1344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2162</v>
      </c>
      <c r="P58" s="230" t="s">
        <v>2157</v>
      </c>
    </row>
    <row r="59" spans="1:16" hidden="1" outlineLevel="2">
      <c r="A59" s="237">
        <v>45496</v>
      </c>
      <c r="B59" s="215" t="s">
        <v>2263</v>
      </c>
      <c r="C59" s="210" t="s">
        <v>2271</v>
      </c>
      <c r="D59" s="210" t="s">
        <v>1343</v>
      </c>
      <c r="E59" s="238" t="s">
        <v>1344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1345</v>
      </c>
      <c r="P59" s="230" t="s">
        <v>2157</v>
      </c>
    </row>
    <row r="60" spans="1:16" hidden="1" outlineLevel="2">
      <c r="A60" s="237">
        <v>45496</v>
      </c>
      <c r="B60" s="215" t="s">
        <v>2263</v>
      </c>
      <c r="C60" s="210" t="s">
        <v>2272</v>
      </c>
      <c r="D60" s="210" t="s">
        <v>1343</v>
      </c>
      <c r="E60" s="238" t="s">
        <v>1344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1343</v>
      </c>
      <c r="P60" s="230" t="s">
        <v>2157</v>
      </c>
    </row>
    <row r="61" spans="1:16" hidden="1" outlineLevel="2">
      <c r="A61" s="237">
        <v>45499</v>
      </c>
      <c r="B61" s="215" t="s">
        <v>2263</v>
      </c>
      <c r="C61" s="210" t="s">
        <v>2272</v>
      </c>
      <c r="D61" s="210" t="s">
        <v>1345</v>
      </c>
      <c r="E61" s="238" t="s">
        <v>2248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1345</v>
      </c>
      <c r="P61" s="230" t="s">
        <v>2157</v>
      </c>
    </row>
    <row r="62" spans="1:16" hidden="1" outlineLevel="2">
      <c r="A62" s="237">
        <v>45499</v>
      </c>
      <c r="B62" s="215" t="s">
        <v>2263</v>
      </c>
      <c r="C62" s="210" t="s">
        <v>2273</v>
      </c>
      <c r="D62" s="210" t="s">
        <v>1343</v>
      </c>
      <c r="E62" s="238" t="s">
        <v>1344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2162</v>
      </c>
      <c r="P62" s="230" t="s">
        <v>2157</v>
      </c>
    </row>
    <row r="63" spans="1:16" hidden="1" outlineLevel="2">
      <c r="A63" s="237">
        <v>45499</v>
      </c>
      <c r="B63" s="215" t="s">
        <v>2263</v>
      </c>
      <c r="C63" s="210" t="s">
        <v>2271</v>
      </c>
      <c r="D63" s="210" t="s">
        <v>1345</v>
      </c>
      <c r="E63" s="238" t="s">
        <v>2248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1345</v>
      </c>
      <c r="P63" s="230" t="s">
        <v>2157</v>
      </c>
    </row>
    <row r="64" spans="1:16" hidden="1" outlineLevel="2">
      <c r="A64" s="237">
        <v>45502</v>
      </c>
      <c r="B64" s="215" t="s">
        <v>2263</v>
      </c>
      <c r="C64" s="210" t="s">
        <v>2531</v>
      </c>
      <c r="D64" s="210" t="s">
        <v>1343</v>
      </c>
      <c r="E64" s="238" t="s">
        <v>1344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2162</v>
      </c>
      <c r="P64" s="230" t="s">
        <v>2157</v>
      </c>
    </row>
    <row r="65" spans="1:16" hidden="1" outlineLevel="2">
      <c r="A65" s="237">
        <v>45502</v>
      </c>
      <c r="B65" s="215" t="s">
        <v>2263</v>
      </c>
      <c r="C65" s="210" t="s">
        <v>2532</v>
      </c>
      <c r="D65" s="210" t="s">
        <v>1343</v>
      </c>
      <c r="E65" s="238" t="s">
        <v>2248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2162</v>
      </c>
      <c r="P65" s="230" t="s">
        <v>2157</v>
      </c>
    </row>
    <row r="66" spans="1:16" hidden="1" outlineLevel="2">
      <c r="A66" s="237">
        <v>45502</v>
      </c>
      <c r="B66" s="215" t="s">
        <v>2263</v>
      </c>
      <c r="C66" s="210" t="s">
        <v>2533</v>
      </c>
      <c r="D66" s="210" t="s">
        <v>1343</v>
      </c>
      <c r="E66" s="238" t="s">
        <v>1344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2162</v>
      </c>
      <c r="P66" s="230" t="s">
        <v>2157</v>
      </c>
    </row>
    <row r="67" spans="1:16" hidden="1" outlineLevel="2">
      <c r="A67" s="237">
        <v>45502</v>
      </c>
      <c r="B67" s="215" t="s">
        <v>2263</v>
      </c>
      <c r="C67" s="210" t="s">
        <v>2534</v>
      </c>
      <c r="D67" s="210" t="s">
        <v>1343</v>
      </c>
      <c r="E67" s="238" t="s">
        <v>2248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2161</v>
      </c>
      <c r="P67" s="230" t="s">
        <v>2157</v>
      </c>
    </row>
    <row r="68" spans="1:16" hidden="1" outlineLevel="2">
      <c r="A68" s="237">
        <v>45504</v>
      </c>
      <c r="B68" s="215" t="s">
        <v>2263</v>
      </c>
      <c r="C68" s="210" t="s">
        <v>2535</v>
      </c>
      <c r="D68" s="210" t="s">
        <v>1343</v>
      </c>
      <c r="E68" s="238" t="s">
        <v>1344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1343</v>
      </c>
      <c r="P68" s="230" t="s">
        <v>2157</v>
      </c>
    </row>
    <row r="69" spans="1:16" hidden="1" outlineLevel="2">
      <c r="A69" s="237">
        <v>45504</v>
      </c>
      <c r="B69" s="215" t="s">
        <v>2263</v>
      </c>
      <c r="C69" s="210" t="s">
        <v>2536</v>
      </c>
      <c r="D69" s="210" t="s">
        <v>1343</v>
      </c>
      <c r="E69" s="238" t="s">
        <v>1344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1343</v>
      </c>
      <c r="P69" s="230" t="s">
        <v>2157</v>
      </c>
    </row>
    <row r="70" spans="1:16" ht="17.25" hidden="1" outlineLevel="2" thickBot="1">
      <c r="A70" s="237">
        <v>45504</v>
      </c>
      <c r="B70" s="215" t="s">
        <v>2263</v>
      </c>
      <c r="C70" s="210" t="s">
        <v>2535</v>
      </c>
      <c r="D70" s="210" t="s">
        <v>1345</v>
      </c>
      <c r="E70" s="238" t="s">
        <v>2248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1345</v>
      </c>
      <c r="P70" s="230" t="s">
        <v>2157</v>
      </c>
    </row>
    <row r="71" spans="1:16" ht="17.25" outlineLevel="1" collapsed="1" thickBot="1">
      <c r="A71" s="254" t="s">
        <v>2253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2263</v>
      </c>
      <c r="C72" s="210" t="s">
        <v>2539</v>
      </c>
      <c r="D72" s="210" t="s">
        <v>1343</v>
      </c>
      <c r="E72" s="238" t="s">
        <v>1344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2162</v>
      </c>
      <c r="P72" s="230" t="s">
        <v>2157</v>
      </c>
    </row>
    <row r="73" spans="1:16" hidden="1" outlineLevel="2">
      <c r="A73" s="237">
        <v>45509</v>
      </c>
      <c r="B73" s="215" t="s">
        <v>2263</v>
      </c>
      <c r="C73" s="210" t="s">
        <v>2540</v>
      </c>
      <c r="D73" s="210" t="s">
        <v>1343</v>
      </c>
      <c r="E73" s="238" t="s">
        <v>2248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2161</v>
      </c>
      <c r="P73" s="230" t="s">
        <v>2157</v>
      </c>
    </row>
    <row r="74" spans="1:16" hidden="1" outlineLevel="2">
      <c r="A74" s="237">
        <v>45510</v>
      </c>
      <c r="B74" s="215" t="s">
        <v>2263</v>
      </c>
      <c r="C74" s="210" t="s">
        <v>2541</v>
      </c>
      <c r="D74" s="210" t="s">
        <v>1343</v>
      </c>
      <c r="E74" s="238" t="s">
        <v>1344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2162</v>
      </c>
      <c r="P74" s="230" t="s">
        <v>2157</v>
      </c>
    </row>
    <row r="75" spans="1:16" hidden="1" outlineLevel="2">
      <c r="A75" s="237">
        <v>45510</v>
      </c>
      <c r="B75" s="215" t="s">
        <v>2263</v>
      </c>
      <c r="C75" s="210" t="s">
        <v>2542</v>
      </c>
      <c r="D75" s="210" t="s">
        <v>1343</v>
      </c>
      <c r="E75" s="238" t="s">
        <v>1344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2162</v>
      </c>
      <c r="P75" s="230" t="s">
        <v>2157</v>
      </c>
    </row>
    <row r="76" spans="1:16" hidden="1" outlineLevel="2">
      <c r="A76" s="237">
        <v>45510</v>
      </c>
      <c r="B76" s="215" t="s">
        <v>2263</v>
      </c>
      <c r="C76" s="210" t="s">
        <v>2542</v>
      </c>
      <c r="D76" s="210" t="s">
        <v>1343</v>
      </c>
      <c r="E76" s="238" t="s">
        <v>1344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2162</v>
      </c>
      <c r="P76" s="230" t="s">
        <v>2157</v>
      </c>
    </row>
    <row r="77" spans="1:16" hidden="1" outlineLevel="2">
      <c r="A77" s="237">
        <v>45510</v>
      </c>
      <c r="B77" s="215" t="s">
        <v>2263</v>
      </c>
      <c r="C77" s="210" t="s">
        <v>2543</v>
      </c>
      <c r="D77" s="210" t="s">
        <v>1343</v>
      </c>
      <c r="E77" s="238" t="s">
        <v>1344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2162</v>
      </c>
      <c r="P77" s="230" t="s">
        <v>2157</v>
      </c>
    </row>
    <row r="78" spans="1:16" hidden="1" outlineLevel="2">
      <c r="A78" s="237">
        <v>45510</v>
      </c>
      <c r="B78" s="215" t="s">
        <v>2263</v>
      </c>
      <c r="C78" s="210" t="s">
        <v>2544</v>
      </c>
      <c r="D78" s="210" t="s">
        <v>1343</v>
      </c>
      <c r="E78" s="238" t="s">
        <v>1344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2162</v>
      </c>
      <c r="P78" s="230" t="s">
        <v>2157</v>
      </c>
    </row>
    <row r="79" spans="1:16" hidden="1" outlineLevel="2">
      <c r="A79" s="237">
        <v>45510</v>
      </c>
      <c r="B79" s="215" t="s">
        <v>2263</v>
      </c>
      <c r="C79" s="210" t="s">
        <v>2545</v>
      </c>
      <c r="D79" s="210" t="s">
        <v>1343</v>
      </c>
      <c r="E79" s="238" t="s">
        <v>1344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2162</v>
      </c>
      <c r="P79" s="230" t="s">
        <v>2157</v>
      </c>
    </row>
    <row r="80" spans="1:16" hidden="1" outlineLevel="2">
      <c r="A80" s="237">
        <v>45516</v>
      </c>
      <c r="B80" s="215" t="s">
        <v>2263</v>
      </c>
      <c r="C80" s="210" t="s">
        <v>2546</v>
      </c>
      <c r="D80" s="210" t="s">
        <v>1343</v>
      </c>
      <c r="E80" s="238" t="s">
        <v>1344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1343</v>
      </c>
      <c r="P80" s="230" t="s">
        <v>2157</v>
      </c>
    </row>
    <row r="81" spans="1:16" hidden="1" outlineLevel="2">
      <c r="A81" s="237">
        <v>45516</v>
      </c>
      <c r="B81" s="215" t="s">
        <v>2263</v>
      </c>
      <c r="C81" s="210" t="s">
        <v>2547</v>
      </c>
      <c r="D81" s="210" t="s">
        <v>1343</v>
      </c>
      <c r="E81" s="238" t="s">
        <v>1344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1343</v>
      </c>
      <c r="P81" s="230" t="s">
        <v>2157</v>
      </c>
    </row>
    <row r="82" spans="1:16" hidden="1" outlineLevel="2">
      <c r="A82" s="237">
        <v>45518</v>
      </c>
      <c r="B82" s="215" t="s">
        <v>2263</v>
      </c>
      <c r="C82" s="210" t="s">
        <v>2546</v>
      </c>
      <c r="D82" s="210" t="s">
        <v>1345</v>
      </c>
      <c r="E82" s="238" t="s">
        <v>2248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1345</v>
      </c>
      <c r="P82" s="230" t="s">
        <v>2157</v>
      </c>
    </row>
    <row r="83" spans="1:16" hidden="1" outlineLevel="2">
      <c r="A83" s="237">
        <v>45518</v>
      </c>
      <c r="B83" s="215" t="s">
        <v>2263</v>
      </c>
      <c r="C83" s="210" t="s">
        <v>2547</v>
      </c>
      <c r="D83" s="210" t="s">
        <v>1345</v>
      </c>
      <c r="E83" s="238" t="s">
        <v>2248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2161</v>
      </c>
      <c r="P83" s="230" t="s">
        <v>2157</v>
      </c>
    </row>
    <row r="84" spans="1:16" ht="17.25" hidden="1" outlineLevel="2" thickBot="1">
      <c r="A84" s="237">
        <v>45524</v>
      </c>
      <c r="B84" s="215" t="s">
        <v>2263</v>
      </c>
      <c r="C84" s="210" t="s">
        <v>2566</v>
      </c>
      <c r="D84" s="210" t="s">
        <v>1343</v>
      </c>
      <c r="E84" s="238" t="s">
        <v>1344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2162</v>
      </c>
      <c r="P84" s="230" t="s">
        <v>2157</v>
      </c>
    </row>
    <row r="85" spans="1:16" ht="17.25" outlineLevel="1" collapsed="1" thickBot="1">
      <c r="A85" s="254" t="s">
        <v>1361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2263</v>
      </c>
      <c r="C86" s="210" t="s">
        <v>2567</v>
      </c>
      <c r="D86" s="210" t="s">
        <v>1343</v>
      </c>
      <c r="E86" s="238" t="s">
        <v>1344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2162</v>
      </c>
      <c r="P86" s="230" t="s">
        <v>2157</v>
      </c>
    </row>
    <row r="87" spans="1:16" hidden="1" outlineLevel="2">
      <c r="A87" s="237">
        <v>45545</v>
      </c>
      <c r="B87" s="215" t="s">
        <v>2263</v>
      </c>
      <c r="C87" s="210" t="s">
        <v>2568</v>
      </c>
      <c r="D87" s="210" t="s">
        <v>1343</v>
      </c>
      <c r="E87" s="238" t="s">
        <v>1344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2162</v>
      </c>
      <c r="P87" s="230" t="s">
        <v>2157</v>
      </c>
    </row>
    <row r="88" spans="1:16" ht="17.25" outlineLevel="1" collapsed="1" thickBot="1">
      <c r="A88" s="231">
        <v>45545</v>
      </c>
      <c r="B88" s="232"/>
      <c r="C88" s="233" t="s">
        <v>1358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2263</v>
      </c>
      <c r="C89" s="210" t="s">
        <v>2570</v>
      </c>
      <c r="D89" s="210" t="s">
        <v>1343</v>
      </c>
      <c r="E89" s="238" t="s">
        <v>1344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2162</v>
      </c>
      <c r="P89" s="230" t="s">
        <v>2157</v>
      </c>
    </row>
    <row r="90" spans="1:16" hidden="1" outlineLevel="2">
      <c r="A90" s="237">
        <v>45551</v>
      </c>
      <c r="B90" s="215" t="s">
        <v>2263</v>
      </c>
      <c r="C90" s="210" t="s">
        <v>2571</v>
      </c>
      <c r="D90" s="210" t="s">
        <v>1343</v>
      </c>
      <c r="E90" s="238" t="s">
        <v>1344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2162</v>
      </c>
      <c r="P90" s="230" t="s">
        <v>2157</v>
      </c>
    </row>
    <row r="91" spans="1:16" hidden="1" outlineLevel="2">
      <c r="A91" s="237">
        <v>45555</v>
      </c>
      <c r="B91" s="215" t="s">
        <v>2263</v>
      </c>
      <c r="C91" s="210" t="s">
        <v>2590</v>
      </c>
      <c r="D91" s="210" t="s">
        <v>1343</v>
      </c>
      <c r="E91" s="238" t="s">
        <v>1344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2162</v>
      </c>
      <c r="P91" s="230" t="s">
        <v>2157</v>
      </c>
    </row>
    <row r="92" spans="1:16" hidden="1" outlineLevel="2">
      <c r="A92" s="237">
        <v>45560</v>
      </c>
      <c r="B92" s="215" t="s">
        <v>2263</v>
      </c>
      <c r="C92" s="210" t="s">
        <v>2591</v>
      </c>
      <c r="D92" s="210" t="s">
        <v>1343</v>
      </c>
      <c r="E92" s="238" t="s">
        <v>1344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2162</v>
      </c>
      <c r="P92" s="230" t="s">
        <v>2157</v>
      </c>
    </row>
    <row r="93" spans="1:16" hidden="1" outlineLevel="2">
      <c r="A93" s="237">
        <v>45562</v>
      </c>
      <c r="B93" s="215" t="s">
        <v>2263</v>
      </c>
      <c r="C93" s="210" t="s">
        <v>2592</v>
      </c>
      <c r="D93" s="210" t="s">
        <v>1343</v>
      </c>
      <c r="E93" s="238" t="s">
        <v>1344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1343</v>
      </c>
      <c r="P93" s="230" t="s">
        <v>2157</v>
      </c>
    </row>
    <row r="94" spans="1:16" hidden="1" outlineLevel="2">
      <c r="A94" s="237">
        <v>45565</v>
      </c>
      <c r="B94" s="215" t="s">
        <v>2263</v>
      </c>
      <c r="C94" s="210" t="s">
        <v>2593</v>
      </c>
      <c r="D94" s="210" t="s">
        <v>1343</v>
      </c>
      <c r="E94" s="238" t="s">
        <v>1344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1343</v>
      </c>
      <c r="P94" s="230" t="s">
        <v>2157</v>
      </c>
    </row>
    <row r="95" spans="1:16" ht="17.25" hidden="1" outlineLevel="2" thickBot="1">
      <c r="A95" s="237">
        <v>45565</v>
      </c>
      <c r="B95" s="215" t="s">
        <v>2263</v>
      </c>
      <c r="C95" s="210" t="s">
        <v>2594</v>
      </c>
      <c r="D95" s="210" t="s">
        <v>1343</v>
      </c>
      <c r="E95" s="238" t="s">
        <v>2248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1343</v>
      </c>
      <c r="P95" s="230" t="s">
        <v>2157</v>
      </c>
    </row>
    <row r="96" spans="1:16" ht="17.25" outlineLevel="1" collapsed="1" thickBot="1">
      <c r="A96" s="254" t="s">
        <v>1363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2263</v>
      </c>
      <c r="C97" s="210" t="s">
        <v>2594</v>
      </c>
      <c r="D97" s="210" t="s">
        <v>1345</v>
      </c>
      <c r="E97" s="238" t="s">
        <v>1344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1345</v>
      </c>
      <c r="P97" s="230" t="s">
        <v>2157</v>
      </c>
    </row>
    <row r="98" spans="1:16" hidden="1" outlineLevel="2">
      <c r="A98" s="237">
        <v>45565</v>
      </c>
      <c r="B98" s="215" t="s">
        <v>2263</v>
      </c>
      <c r="C98" s="210" t="s">
        <v>2595</v>
      </c>
      <c r="D98" s="210" t="s">
        <v>1343</v>
      </c>
      <c r="E98" s="238" t="s">
        <v>1344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1343</v>
      </c>
      <c r="P98" s="230" t="s">
        <v>2157</v>
      </c>
    </row>
    <row r="99" spans="1:16" hidden="1" outlineLevel="2">
      <c r="A99" s="237">
        <v>45567</v>
      </c>
      <c r="B99" s="215" t="s">
        <v>2263</v>
      </c>
      <c r="C99" s="210" t="s">
        <v>2595</v>
      </c>
      <c r="D99" s="210" t="s">
        <v>1345</v>
      </c>
      <c r="E99" s="238" t="s">
        <v>2248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1345</v>
      </c>
      <c r="P99" s="230" t="s">
        <v>2157</v>
      </c>
    </row>
    <row r="100" spans="1:16" hidden="1" outlineLevel="2">
      <c r="A100" s="237">
        <v>45566</v>
      </c>
      <c r="B100" s="215" t="s">
        <v>2263</v>
      </c>
      <c r="C100" s="210" t="s">
        <v>2596</v>
      </c>
      <c r="D100" s="210" t="s">
        <v>1343</v>
      </c>
      <c r="E100" s="238" t="s">
        <v>1344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1343</v>
      </c>
      <c r="P100" s="230" t="s">
        <v>2157</v>
      </c>
    </row>
    <row r="101" spans="1:16" hidden="1" outlineLevel="2">
      <c r="A101" s="237">
        <v>45567</v>
      </c>
      <c r="B101" s="215" t="s">
        <v>2263</v>
      </c>
      <c r="C101" s="210" t="s">
        <v>2596</v>
      </c>
      <c r="D101" s="210" t="s">
        <v>1345</v>
      </c>
      <c r="E101" s="238" t="s">
        <v>2248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1345</v>
      </c>
      <c r="P101" s="230" t="s">
        <v>2157</v>
      </c>
    </row>
    <row r="102" spans="1:16" hidden="1" outlineLevel="2">
      <c r="A102" s="237">
        <v>45567</v>
      </c>
      <c r="B102" s="215" t="s">
        <v>2263</v>
      </c>
      <c r="C102" s="210" t="s">
        <v>2597</v>
      </c>
      <c r="D102" s="210" t="s">
        <v>1343</v>
      </c>
      <c r="E102" s="238" t="s">
        <v>1344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2162</v>
      </c>
      <c r="P102" s="230" t="s">
        <v>2157</v>
      </c>
    </row>
    <row r="103" spans="1:16" hidden="1" outlineLevel="2">
      <c r="A103" s="237">
        <v>45572</v>
      </c>
      <c r="B103" s="215" t="s">
        <v>2263</v>
      </c>
      <c r="C103" s="210" t="s">
        <v>2603</v>
      </c>
      <c r="D103" s="210" t="s">
        <v>1343</v>
      </c>
      <c r="E103" s="238" t="s">
        <v>1344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2162</v>
      </c>
      <c r="P103" s="230" t="s">
        <v>2157</v>
      </c>
    </row>
    <row r="104" spans="1:16" hidden="1" outlineLevel="2">
      <c r="A104" s="237">
        <v>45573</v>
      </c>
      <c r="B104" s="215" t="s">
        <v>2263</v>
      </c>
      <c r="C104" s="210" t="s">
        <v>2604</v>
      </c>
      <c r="D104" s="210" t="s">
        <v>1343</v>
      </c>
      <c r="E104" s="238" t="s">
        <v>1344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2162</v>
      </c>
      <c r="P104" s="230" t="s">
        <v>2157</v>
      </c>
    </row>
    <row r="105" spans="1:16" hidden="1" outlineLevel="2">
      <c r="A105" s="237">
        <v>45573</v>
      </c>
      <c r="B105" s="215" t="s">
        <v>2263</v>
      </c>
      <c r="C105" s="210" t="s">
        <v>2604</v>
      </c>
      <c r="D105" s="210" t="s">
        <v>1343</v>
      </c>
      <c r="E105" s="238" t="s">
        <v>1344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2162</v>
      </c>
      <c r="P105" s="230" t="s">
        <v>2157</v>
      </c>
    </row>
    <row r="106" spans="1:16" hidden="1" outlineLevel="2">
      <c r="A106" s="237">
        <v>45576</v>
      </c>
      <c r="B106" s="215" t="s">
        <v>2263</v>
      </c>
      <c r="C106" s="210" t="s">
        <v>2605</v>
      </c>
      <c r="D106" s="210" t="s">
        <v>1343</v>
      </c>
      <c r="E106" s="238" t="s">
        <v>1344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1343</v>
      </c>
      <c r="P106" s="230" t="s">
        <v>2157</v>
      </c>
    </row>
    <row r="107" spans="1:16" hidden="1" outlineLevel="2">
      <c r="A107" s="237">
        <v>45580</v>
      </c>
      <c r="B107" s="215" t="s">
        <v>2263</v>
      </c>
      <c r="C107" s="210" t="s">
        <v>2605</v>
      </c>
      <c r="D107" s="210" t="s">
        <v>1345</v>
      </c>
      <c r="E107" s="238" t="s">
        <v>2248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1345</v>
      </c>
      <c r="P107" s="230" t="s">
        <v>2157</v>
      </c>
    </row>
    <row r="108" spans="1:16" hidden="1" outlineLevel="2">
      <c r="A108" s="237">
        <v>45576</v>
      </c>
      <c r="B108" s="215" t="s">
        <v>2263</v>
      </c>
      <c r="C108" s="210" t="s">
        <v>2606</v>
      </c>
      <c r="D108" s="210" t="s">
        <v>1343</v>
      </c>
      <c r="E108" s="238" t="s">
        <v>2248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1343</v>
      </c>
      <c r="P108" s="230" t="s">
        <v>2157</v>
      </c>
    </row>
    <row r="109" spans="1:16" hidden="1" outlineLevel="2">
      <c r="A109" s="237">
        <v>45580</v>
      </c>
      <c r="B109" s="215" t="s">
        <v>2263</v>
      </c>
      <c r="C109" s="210" t="s">
        <v>2606</v>
      </c>
      <c r="D109" s="210" t="s">
        <v>1345</v>
      </c>
      <c r="E109" s="238" t="s">
        <v>1344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1345</v>
      </c>
      <c r="P109" s="230" t="s">
        <v>2157</v>
      </c>
    </row>
    <row r="110" spans="1:16" hidden="1" outlineLevel="2">
      <c r="A110" s="237">
        <v>45581</v>
      </c>
      <c r="B110" s="215" t="s">
        <v>2263</v>
      </c>
      <c r="C110" s="210" t="s">
        <v>2706</v>
      </c>
      <c r="D110" s="210" t="s">
        <v>1343</v>
      </c>
      <c r="E110" s="238" t="s">
        <v>1344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1343</v>
      </c>
      <c r="P110" s="230" t="s">
        <v>2157</v>
      </c>
    </row>
    <row r="111" spans="1:16" hidden="1" outlineLevel="2">
      <c r="A111" s="237">
        <v>45581</v>
      </c>
      <c r="B111" s="215" t="s">
        <v>2263</v>
      </c>
      <c r="C111" s="210" t="s">
        <v>2706</v>
      </c>
      <c r="D111" s="210" t="s">
        <v>1345</v>
      </c>
      <c r="E111" s="238" t="s">
        <v>2248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1345</v>
      </c>
      <c r="P111" s="230" t="s">
        <v>2157</v>
      </c>
    </row>
    <row r="112" spans="1:16" hidden="1" outlineLevel="2">
      <c r="A112" s="237">
        <v>45581</v>
      </c>
      <c r="B112" s="215" t="s">
        <v>2263</v>
      </c>
      <c r="C112" s="210" t="s">
        <v>2708</v>
      </c>
      <c r="D112" s="210" t="s">
        <v>1343</v>
      </c>
      <c r="E112" s="238" t="s">
        <v>1344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2162</v>
      </c>
      <c r="P112" s="230" t="s">
        <v>2157</v>
      </c>
    </row>
    <row r="113" spans="1:16" hidden="1" outlineLevel="2">
      <c r="A113" s="237">
        <v>45581</v>
      </c>
      <c r="B113" s="215" t="s">
        <v>2263</v>
      </c>
      <c r="C113" s="210" t="s">
        <v>2707</v>
      </c>
      <c r="D113" s="210" t="s">
        <v>1343</v>
      </c>
      <c r="E113" s="238" t="s">
        <v>1344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2162</v>
      </c>
      <c r="P113" s="230" t="s">
        <v>2157</v>
      </c>
    </row>
    <row r="114" spans="1:16" hidden="1" outlineLevel="2">
      <c r="A114" s="237">
        <v>45581</v>
      </c>
      <c r="B114" s="215" t="s">
        <v>2263</v>
      </c>
      <c r="C114" s="210" t="s">
        <v>2707</v>
      </c>
      <c r="D114" s="210" t="s">
        <v>1345</v>
      </c>
      <c r="E114" s="238" t="s">
        <v>2248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2161</v>
      </c>
      <c r="P114" s="230" t="s">
        <v>2157</v>
      </c>
    </row>
    <row r="115" spans="1:16" hidden="1" outlineLevel="2">
      <c r="A115" s="237">
        <v>45588</v>
      </c>
      <c r="B115" s="215" t="s">
        <v>2263</v>
      </c>
      <c r="C115" s="210" t="s">
        <v>2709</v>
      </c>
      <c r="D115" s="210" t="s">
        <v>1343</v>
      </c>
      <c r="E115" s="238" t="s">
        <v>1344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2162</v>
      </c>
      <c r="P115" s="230" t="s">
        <v>2157</v>
      </c>
    </row>
    <row r="116" spans="1:16" hidden="1" outlineLevel="2">
      <c r="A116" s="237">
        <v>45588</v>
      </c>
      <c r="B116" s="215" t="s">
        <v>2263</v>
      </c>
      <c r="C116" s="210" t="s">
        <v>2710</v>
      </c>
      <c r="D116" s="210" t="s">
        <v>1343</v>
      </c>
      <c r="E116" s="238" t="s">
        <v>1344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2162</v>
      </c>
      <c r="P116" s="230" t="s">
        <v>2157</v>
      </c>
    </row>
    <row r="117" spans="1:16" hidden="1" outlineLevel="2">
      <c r="A117" s="237">
        <v>45594</v>
      </c>
      <c r="B117" s="215" t="s">
        <v>2263</v>
      </c>
      <c r="C117" s="210" t="s">
        <v>2711</v>
      </c>
      <c r="D117" s="210" t="s">
        <v>1343</v>
      </c>
      <c r="E117" s="238" t="s">
        <v>1344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2162</v>
      </c>
      <c r="P117" s="230" t="s">
        <v>2157</v>
      </c>
    </row>
    <row r="118" spans="1:16" ht="17.25" hidden="1" outlineLevel="2" thickBot="1">
      <c r="A118" s="237">
        <v>45595</v>
      </c>
      <c r="B118" s="215" t="s">
        <v>2263</v>
      </c>
      <c r="C118" s="210" t="s">
        <v>2712</v>
      </c>
      <c r="D118" s="210" t="s">
        <v>1343</v>
      </c>
      <c r="E118" s="238" t="s">
        <v>1344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2162</v>
      </c>
      <c r="P118" s="230" t="s">
        <v>2157</v>
      </c>
    </row>
    <row r="119" spans="1:16" ht="17.25" outlineLevel="1" collapsed="1" thickBot="1">
      <c r="A119" s="254" t="s">
        <v>1364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2263</v>
      </c>
      <c r="C120" s="210" t="s">
        <v>2713</v>
      </c>
      <c r="D120" s="210" t="s">
        <v>1343</v>
      </c>
      <c r="E120" s="238" t="s">
        <v>1344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2162</v>
      </c>
      <c r="P120" s="230" t="s">
        <v>2157</v>
      </c>
    </row>
    <row r="121" spans="1:16" hidden="1" outlineLevel="2">
      <c r="A121" s="237">
        <v>45600</v>
      </c>
      <c r="B121" s="215" t="s">
        <v>2263</v>
      </c>
      <c r="C121" s="210" t="s">
        <v>2714</v>
      </c>
      <c r="D121" s="210" t="s">
        <v>1343</v>
      </c>
      <c r="E121" s="238" t="s">
        <v>2248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2162</v>
      </c>
      <c r="P121" s="230" t="s">
        <v>2157</v>
      </c>
    </row>
    <row r="122" spans="1:16" hidden="1" outlineLevel="2">
      <c r="A122" s="237">
        <v>45601</v>
      </c>
      <c r="B122" s="215" t="s">
        <v>2263</v>
      </c>
      <c r="C122" s="210" t="s">
        <v>2715</v>
      </c>
      <c r="D122" s="210" t="s">
        <v>1343</v>
      </c>
      <c r="E122" s="238" t="s">
        <v>1344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2162</v>
      </c>
      <c r="P122" s="230" t="s">
        <v>2157</v>
      </c>
    </row>
    <row r="123" spans="1:16" hidden="1" outlineLevel="2">
      <c r="A123" s="237">
        <v>45602</v>
      </c>
      <c r="B123" s="215" t="s">
        <v>2263</v>
      </c>
      <c r="C123" s="210" t="s">
        <v>2716</v>
      </c>
      <c r="D123" s="210" t="s">
        <v>1343</v>
      </c>
      <c r="E123" s="238" t="s">
        <v>1344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2162</v>
      </c>
      <c r="P123" s="230" t="s">
        <v>2157</v>
      </c>
    </row>
    <row r="124" spans="1:16" hidden="1" outlineLevel="2">
      <c r="A124" s="237">
        <v>45602</v>
      </c>
      <c r="B124" s="215" t="s">
        <v>2263</v>
      </c>
      <c r="C124" s="210" t="s">
        <v>2716</v>
      </c>
      <c r="D124" s="210" t="s">
        <v>1345</v>
      </c>
      <c r="E124" s="238" t="s">
        <v>2248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1345</v>
      </c>
      <c r="P124" s="230" t="s">
        <v>2157</v>
      </c>
    </row>
    <row r="125" spans="1:16" hidden="1" outlineLevel="2">
      <c r="A125" s="237">
        <v>45602</v>
      </c>
      <c r="B125" s="215" t="s">
        <v>2263</v>
      </c>
      <c r="C125" s="210" t="s">
        <v>2717</v>
      </c>
      <c r="D125" s="210" t="s">
        <v>1343</v>
      </c>
      <c r="E125" s="238" t="s">
        <v>1344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2162</v>
      </c>
      <c r="P125" s="230" t="s">
        <v>2157</v>
      </c>
    </row>
    <row r="126" spans="1:16" hidden="1" outlineLevel="2">
      <c r="A126" s="237">
        <v>45608</v>
      </c>
      <c r="B126" s="215" t="s">
        <v>2263</v>
      </c>
      <c r="C126" s="210" t="s">
        <v>2718</v>
      </c>
      <c r="D126" s="210" t="s">
        <v>1343</v>
      </c>
      <c r="E126" s="238" t="s">
        <v>1344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2162</v>
      </c>
      <c r="P126" s="230" t="s">
        <v>2157</v>
      </c>
    </row>
    <row r="127" spans="1:16" hidden="1" outlineLevel="2">
      <c r="A127" s="237">
        <v>45609</v>
      </c>
      <c r="B127" s="215" t="s">
        <v>2263</v>
      </c>
      <c r="C127" s="210" t="s">
        <v>2719</v>
      </c>
      <c r="D127" s="210" t="s">
        <v>1343</v>
      </c>
      <c r="E127" s="238" t="s">
        <v>1344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2162</v>
      </c>
      <c r="P127" s="230" t="s">
        <v>2157</v>
      </c>
    </row>
    <row r="128" spans="1:16" ht="17.25" outlineLevel="1" collapsed="1" thickBot="1">
      <c r="A128" s="231">
        <v>45614</v>
      </c>
      <c r="B128" s="232"/>
      <c r="C128" s="233" t="s">
        <v>1358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2263</v>
      </c>
      <c r="C129" s="210" t="s">
        <v>2720</v>
      </c>
      <c r="D129" s="210" t="s">
        <v>1343</v>
      </c>
      <c r="E129" s="238" t="s">
        <v>1344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2162</v>
      </c>
      <c r="P129" s="230" t="s">
        <v>2157</v>
      </c>
    </row>
    <row r="130" spans="1:16" hidden="1" outlineLevel="2">
      <c r="A130" s="237">
        <v>45615</v>
      </c>
      <c r="B130" s="215" t="s">
        <v>2263</v>
      </c>
      <c r="C130" s="210" t="s">
        <v>2721</v>
      </c>
      <c r="D130" s="210" t="s">
        <v>1343</v>
      </c>
      <c r="E130" s="238" t="s">
        <v>1344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2162</v>
      </c>
      <c r="P130" s="230" t="s">
        <v>2157</v>
      </c>
    </row>
    <row r="131" spans="1:16" hidden="1" outlineLevel="2">
      <c r="A131" s="237">
        <v>45616</v>
      </c>
      <c r="B131" s="215" t="s">
        <v>2263</v>
      </c>
      <c r="C131" s="210" t="s">
        <v>2722</v>
      </c>
      <c r="D131" s="210" t="s">
        <v>1343</v>
      </c>
      <c r="E131" s="238" t="s">
        <v>1344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2162</v>
      </c>
      <c r="P131" s="230" t="s">
        <v>2157</v>
      </c>
    </row>
    <row r="132" spans="1:16" hidden="1" outlineLevel="2">
      <c r="A132" s="237">
        <v>45616</v>
      </c>
      <c r="B132" s="215" t="s">
        <v>2263</v>
      </c>
      <c r="C132" s="210" t="s">
        <v>2722</v>
      </c>
      <c r="D132" s="210" t="s">
        <v>1345</v>
      </c>
      <c r="E132" s="238" t="s">
        <v>2248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1345</v>
      </c>
      <c r="P132" s="230" t="s">
        <v>2157</v>
      </c>
    </row>
    <row r="133" spans="1:16" hidden="1" outlineLevel="2">
      <c r="A133" s="237">
        <v>45616</v>
      </c>
      <c r="B133" s="215" t="s">
        <v>2263</v>
      </c>
      <c r="C133" s="210" t="s">
        <v>2723</v>
      </c>
      <c r="D133" s="210" t="s">
        <v>1343</v>
      </c>
      <c r="E133" s="238" t="s">
        <v>1344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2162</v>
      </c>
      <c r="P133" s="230" t="s">
        <v>2157</v>
      </c>
    </row>
    <row r="134" spans="1:16" hidden="1" outlineLevel="2">
      <c r="A134" s="237">
        <v>45618</v>
      </c>
      <c r="B134" s="215" t="s">
        <v>2263</v>
      </c>
      <c r="C134" s="210" t="s">
        <v>2724</v>
      </c>
      <c r="D134" s="210" t="s">
        <v>1343</v>
      </c>
      <c r="E134" s="238" t="s">
        <v>1344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2162</v>
      </c>
      <c r="P134" s="230" t="s">
        <v>2157</v>
      </c>
    </row>
    <row r="135" spans="1:16" hidden="1" outlineLevel="2">
      <c r="A135" s="237">
        <v>45622</v>
      </c>
      <c r="B135" s="215" t="s">
        <v>2263</v>
      </c>
      <c r="C135" s="210" t="s">
        <v>2725</v>
      </c>
      <c r="D135" s="210" t="s">
        <v>1343</v>
      </c>
      <c r="E135" s="238" t="s">
        <v>1344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2162</v>
      </c>
      <c r="P135" s="230" t="s">
        <v>2157</v>
      </c>
    </row>
    <row r="136" spans="1:16" hidden="1" outlineLevel="2">
      <c r="A136" s="237">
        <v>45623</v>
      </c>
      <c r="B136" s="215" t="s">
        <v>2263</v>
      </c>
      <c r="C136" s="210" t="s">
        <v>2726</v>
      </c>
      <c r="D136" s="210" t="s">
        <v>1343</v>
      </c>
      <c r="E136" s="238" t="s">
        <v>1344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2162</v>
      </c>
      <c r="P136" s="230" t="s">
        <v>2157</v>
      </c>
    </row>
    <row r="137" spans="1:16" hidden="1" outlineLevel="2">
      <c r="A137" s="237">
        <v>45623</v>
      </c>
      <c r="B137" s="215" t="s">
        <v>2263</v>
      </c>
      <c r="C137" s="210" t="s">
        <v>2726</v>
      </c>
      <c r="D137" s="210" t="s">
        <v>1343</v>
      </c>
      <c r="E137" s="238" t="s">
        <v>1344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2162</v>
      </c>
      <c r="P137" s="230" t="s">
        <v>2157</v>
      </c>
    </row>
    <row r="138" spans="1:16" hidden="1" outlineLevel="2">
      <c r="A138" s="237">
        <v>45624</v>
      </c>
      <c r="B138" s="215" t="s">
        <v>2263</v>
      </c>
      <c r="C138" s="210" t="s">
        <v>2727</v>
      </c>
      <c r="D138" s="210" t="s">
        <v>1343</v>
      </c>
      <c r="E138" s="238" t="s">
        <v>2248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2162</v>
      </c>
      <c r="P138" s="230" t="s">
        <v>2157</v>
      </c>
    </row>
    <row r="139" spans="1:16" ht="17.25" hidden="1" outlineLevel="2" thickBot="1">
      <c r="A139" s="237">
        <v>45624</v>
      </c>
      <c r="B139" s="215" t="s">
        <v>2263</v>
      </c>
      <c r="C139" s="210" t="s">
        <v>2728</v>
      </c>
      <c r="D139" s="210" t="s">
        <v>1343</v>
      </c>
      <c r="E139" s="238" t="s">
        <v>1344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2162</v>
      </c>
      <c r="P139" s="230" t="s">
        <v>2157</v>
      </c>
    </row>
    <row r="140" spans="1:16" ht="17.25" outlineLevel="1" collapsed="1" thickBot="1">
      <c r="A140" s="254" t="s">
        <v>2768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2263</v>
      </c>
      <c r="C141" s="210" t="s">
        <v>2729</v>
      </c>
      <c r="D141" s="210" t="s">
        <v>1343</v>
      </c>
      <c r="E141" s="238" t="s">
        <v>1344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2162</v>
      </c>
      <c r="P141" s="230" t="s">
        <v>2157</v>
      </c>
    </row>
    <row r="142" spans="1:16" hidden="1" outlineLevel="2">
      <c r="A142" s="237">
        <v>45629</v>
      </c>
      <c r="B142" s="215" t="s">
        <v>2263</v>
      </c>
      <c r="C142" s="210" t="s">
        <v>2730</v>
      </c>
      <c r="D142" s="210" t="s">
        <v>1343</v>
      </c>
      <c r="E142" s="238" t="s">
        <v>1344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2162</v>
      </c>
      <c r="P142" s="230" t="s">
        <v>2157</v>
      </c>
    </row>
    <row r="143" spans="1:16" hidden="1" outlineLevel="2">
      <c r="A143" s="237">
        <v>45629</v>
      </c>
      <c r="B143" s="215" t="s">
        <v>2263</v>
      </c>
      <c r="C143" s="210" t="s">
        <v>2730</v>
      </c>
      <c r="D143" s="210" t="s">
        <v>1343</v>
      </c>
      <c r="E143" s="238" t="s">
        <v>1344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2162</v>
      </c>
      <c r="P143" s="230" t="s">
        <v>2157</v>
      </c>
    </row>
    <row r="144" spans="1:16" hidden="1" outlineLevel="2">
      <c r="A144" s="237">
        <v>45630</v>
      </c>
      <c r="B144" s="215" t="s">
        <v>2263</v>
      </c>
      <c r="C144" s="210" t="s">
        <v>2731</v>
      </c>
      <c r="D144" s="210" t="s">
        <v>1343</v>
      </c>
      <c r="E144" s="238" t="s">
        <v>1344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2162</v>
      </c>
      <c r="P144" s="230" t="s">
        <v>2157</v>
      </c>
    </row>
    <row r="145" spans="1:16" hidden="1" outlineLevel="2">
      <c r="A145" s="237">
        <v>45636</v>
      </c>
      <c r="B145" s="215" t="s">
        <v>2263</v>
      </c>
      <c r="C145" s="210" t="s">
        <v>2732</v>
      </c>
      <c r="D145" s="210" t="s">
        <v>1343</v>
      </c>
      <c r="E145" s="238" t="s">
        <v>1344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2162</v>
      </c>
      <c r="P145" s="230" t="s">
        <v>2157</v>
      </c>
    </row>
    <row r="146" spans="1:16" hidden="1" outlineLevel="2">
      <c r="A146" s="237">
        <v>45642</v>
      </c>
      <c r="B146" s="215" t="s">
        <v>2263</v>
      </c>
      <c r="C146" s="210" t="s">
        <v>2733</v>
      </c>
      <c r="D146" s="210" t="s">
        <v>1343</v>
      </c>
      <c r="E146" s="238" t="s">
        <v>1344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2162</v>
      </c>
      <c r="P146" s="230" t="s">
        <v>2157</v>
      </c>
    </row>
    <row r="147" spans="1:16" hidden="1" outlineLevel="2">
      <c r="A147" s="237">
        <v>45643</v>
      </c>
      <c r="B147" s="215" t="s">
        <v>2263</v>
      </c>
      <c r="C147" s="210" t="s">
        <v>2734</v>
      </c>
      <c r="D147" s="210" t="s">
        <v>1343</v>
      </c>
      <c r="E147" s="238" t="s">
        <v>1344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2162</v>
      </c>
      <c r="P147" s="230" t="s">
        <v>2157</v>
      </c>
    </row>
    <row r="148" spans="1:16" hidden="1" outlineLevel="2">
      <c r="A148" s="237">
        <v>45644</v>
      </c>
      <c r="B148" s="215" t="s">
        <v>2263</v>
      </c>
      <c r="C148" s="210" t="s">
        <v>2734</v>
      </c>
      <c r="D148" s="210" t="s">
        <v>1345</v>
      </c>
      <c r="E148" s="238" t="s">
        <v>2248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1345</v>
      </c>
      <c r="P148" s="230" t="s">
        <v>2157</v>
      </c>
    </row>
    <row r="149" spans="1:16" ht="17.25" outlineLevel="1" collapsed="1" thickBot="1">
      <c r="A149" s="231">
        <v>45643</v>
      </c>
      <c r="B149" s="232"/>
      <c r="C149" s="233" t="s">
        <v>1358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2769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2164</v>
      </c>
      <c r="B151" s="137" t="s">
        <v>1354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2182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2263</v>
      </c>
      <c r="C153" s="210" t="s">
        <v>2735</v>
      </c>
      <c r="D153" s="210" t="s">
        <v>1343</v>
      </c>
      <c r="E153" s="238" t="s">
        <v>1344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2162</v>
      </c>
      <c r="P153" s="230" t="s">
        <v>2157</v>
      </c>
    </row>
    <row r="154" spans="1:16" hidden="1" outlineLevel="1">
      <c r="A154" s="237">
        <v>45664</v>
      </c>
      <c r="B154" s="215" t="s">
        <v>2263</v>
      </c>
      <c r="C154" s="210" t="s">
        <v>2736</v>
      </c>
      <c r="D154" s="210" t="s">
        <v>1343</v>
      </c>
      <c r="E154" s="238" t="s">
        <v>1344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2162</v>
      </c>
      <c r="P154" s="230" t="s">
        <v>2157</v>
      </c>
    </row>
    <row r="155" spans="1:16" hidden="1" outlineLevel="1">
      <c r="A155" s="237">
        <v>45664</v>
      </c>
      <c r="B155" s="215" t="s">
        <v>2263</v>
      </c>
      <c r="C155" s="210" t="s">
        <v>2737</v>
      </c>
      <c r="D155" s="210" t="s">
        <v>1343</v>
      </c>
      <c r="E155" s="238" t="s">
        <v>1344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2162</v>
      </c>
      <c r="P155" s="230" t="s">
        <v>2157</v>
      </c>
    </row>
    <row r="156" spans="1:16" hidden="1" outlineLevel="1">
      <c r="A156" s="237">
        <v>45664</v>
      </c>
      <c r="B156" s="215" t="s">
        <v>2263</v>
      </c>
      <c r="C156" s="210" t="s">
        <v>2737</v>
      </c>
      <c r="D156" s="210" t="s">
        <v>1345</v>
      </c>
      <c r="E156" s="238" t="s">
        <v>2248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2161</v>
      </c>
      <c r="P156" s="230" t="s">
        <v>2157</v>
      </c>
    </row>
    <row r="157" spans="1:16" hidden="1" outlineLevel="1">
      <c r="A157" s="237">
        <v>45671</v>
      </c>
      <c r="B157" s="215" t="s">
        <v>2263</v>
      </c>
      <c r="C157" s="210" t="s">
        <v>2738</v>
      </c>
      <c r="D157" s="210" t="s">
        <v>1343</v>
      </c>
      <c r="E157" s="238" t="s">
        <v>1344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2162</v>
      </c>
      <c r="P157" s="230" t="s">
        <v>2157</v>
      </c>
    </row>
    <row r="158" spans="1:16" hidden="1" outlineLevel="1">
      <c r="A158" s="237">
        <v>45672</v>
      </c>
      <c r="B158" s="215" t="s">
        <v>2263</v>
      </c>
      <c r="C158" s="210" t="s">
        <v>2739</v>
      </c>
      <c r="D158" s="210" t="s">
        <v>1343</v>
      </c>
      <c r="E158" s="238" t="s">
        <v>1344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2162</v>
      </c>
      <c r="P158" s="230" t="s">
        <v>2157</v>
      </c>
    </row>
    <row r="159" spans="1:16" hidden="1" outlineLevel="1">
      <c r="A159" s="237">
        <v>45677</v>
      </c>
      <c r="B159" s="215" t="s">
        <v>2263</v>
      </c>
      <c r="C159" s="210" t="s">
        <v>2740</v>
      </c>
      <c r="D159" s="210" t="s">
        <v>1343</v>
      </c>
      <c r="E159" s="238" t="s">
        <v>1344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2162</v>
      </c>
      <c r="P159" s="230" t="s">
        <v>2157</v>
      </c>
    </row>
    <row r="160" spans="1:16" hidden="1" outlineLevel="1">
      <c r="A160" s="237">
        <v>45679</v>
      </c>
      <c r="B160" s="215" t="s">
        <v>2263</v>
      </c>
      <c r="C160" s="210" t="s">
        <v>2741</v>
      </c>
      <c r="D160" s="210" t="s">
        <v>1343</v>
      </c>
      <c r="E160" s="238" t="s">
        <v>1344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2162</v>
      </c>
      <c r="P160" s="230" t="s">
        <v>2157</v>
      </c>
    </row>
    <row r="161" spans="1:16" ht="17.25" hidden="1" outlineLevel="1" thickBot="1">
      <c r="A161" s="237">
        <v>45679</v>
      </c>
      <c r="B161" s="215" t="s">
        <v>2263</v>
      </c>
      <c r="C161" s="210" t="s">
        <v>2742</v>
      </c>
      <c r="D161" s="210" t="s">
        <v>1343</v>
      </c>
      <c r="E161" s="238" t="s">
        <v>1344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2162</v>
      </c>
      <c r="P161" s="230" t="s">
        <v>2157</v>
      </c>
    </row>
    <row r="162" spans="1:16" ht="17.25" collapsed="1" thickBot="1">
      <c r="A162" s="254" t="s">
        <v>2163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2263</v>
      </c>
      <c r="C163" s="210" t="s">
        <v>2743</v>
      </c>
      <c r="D163" s="210" t="s">
        <v>1343</v>
      </c>
      <c r="E163" s="238" t="s">
        <v>1344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2162</v>
      </c>
      <c r="P163" s="230" t="s">
        <v>2157</v>
      </c>
    </row>
    <row r="164" spans="1:16" hidden="1" outlineLevel="1">
      <c r="A164" s="237">
        <v>45693</v>
      </c>
      <c r="B164" s="215" t="s">
        <v>2263</v>
      </c>
      <c r="C164" s="210" t="s">
        <v>2744</v>
      </c>
      <c r="D164" s="210" t="s">
        <v>1343</v>
      </c>
      <c r="E164" s="238" t="s">
        <v>1344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2162</v>
      </c>
      <c r="P164" s="230" t="s">
        <v>2157</v>
      </c>
    </row>
    <row r="165" spans="1:16" hidden="1" outlineLevel="1">
      <c r="A165" s="237">
        <v>45698</v>
      </c>
      <c r="B165" s="215" t="s">
        <v>2263</v>
      </c>
      <c r="C165" s="210" t="s">
        <v>2745</v>
      </c>
      <c r="D165" s="210" t="s">
        <v>1343</v>
      </c>
      <c r="E165" s="238" t="s">
        <v>1344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2162</v>
      </c>
      <c r="P165" s="230" t="s">
        <v>2157</v>
      </c>
    </row>
    <row r="166" spans="1:16" hidden="1" outlineLevel="1">
      <c r="A166" s="237">
        <v>45706</v>
      </c>
      <c r="B166" s="215" t="s">
        <v>2263</v>
      </c>
      <c r="C166" s="210" t="s">
        <v>2746</v>
      </c>
      <c r="D166" s="210" t="s">
        <v>1343</v>
      </c>
      <c r="E166" s="238" t="s">
        <v>1344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2162</v>
      </c>
      <c r="P166" s="230" t="s">
        <v>2157</v>
      </c>
    </row>
    <row r="167" spans="1:16" hidden="1" outlineLevel="1">
      <c r="A167" s="237">
        <v>45706</v>
      </c>
      <c r="B167" s="215" t="s">
        <v>2263</v>
      </c>
      <c r="C167" s="210" t="s">
        <v>2747</v>
      </c>
      <c r="D167" s="210" t="s">
        <v>1343</v>
      </c>
      <c r="E167" s="238" t="s">
        <v>1344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2162</v>
      </c>
      <c r="P167" s="230" t="s">
        <v>2157</v>
      </c>
    </row>
    <row r="168" spans="1:16" hidden="1" outlineLevel="1">
      <c r="A168" s="237">
        <v>45707</v>
      </c>
      <c r="B168" s="215" t="s">
        <v>2263</v>
      </c>
      <c r="C168" s="210" t="s">
        <v>2748</v>
      </c>
      <c r="D168" s="210" t="s">
        <v>1343</v>
      </c>
      <c r="E168" s="238" t="s">
        <v>1344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2162</v>
      </c>
      <c r="P168" s="230" t="s">
        <v>2157</v>
      </c>
    </row>
    <row r="169" spans="1:16" hidden="1" outlineLevel="1">
      <c r="A169" s="237">
        <v>45712</v>
      </c>
      <c r="B169" s="215" t="s">
        <v>2263</v>
      </c>
      <c r="C169" s="210" t="s">
        <v>2749</v>
      </c>
      <c r="D169" s="210" t="s">
        <v>1343</v>
      </c>
      <c r="E169" s="238" t="s">
        <v>1344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2162</v>
      </c>
      <c r="P169" s="230" t="s">
        <v>2157</v>
      </c>
    </row>
    <row r="170" spans="1:16" ht="17.25" hidden="1" outlineLevel="1" thickBot="1">
      <c r="A170" s="237">
        <v>45713</v>
      </c>
      <c r="B170" s="215" t="s">
        <v>2263</v>
      </c>
      <c r="C170" s="210" t="s">
        <v>2750</v>
      </c>
      <c r="D170" s="210" t="s">
        <v>1343</v>
      </c>
      <c r="E170" s="238" t="s">
        <v>1344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2162</v>
      </c>
      <c r="P170" s="230" t="s">
        <v>2157</v>
      </c>
    </row>
    <row r="171" spans="1:16" ht="17.25" collapsed="1" thickBot="1">
      <c r="A171" s="254" t="s">
        <v>2156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2263</v>
      </c>
      <c r="C172" s="210" t="s">
        <v>2751</v>
      </c>
      <c r="D172" s="210" t="s">
        <v>1343</v>
      </c>
      <c r="E172" s="238" t="s">
        <v>1344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1343</v>
      </c>
      <c r="P172" s="230" t="s">
        <v>2157</v>
      </c>
    </row>
    <row r="173" spans="1:16" hidden="1" outlineLevel="1">
      <c r="A173" s="237">
        <v>45721</v>
      </c>
      <c r="B173" s="215" t="s">
        <v>2263</v>
      </c>
      <c r="C173" s="210" t="s">
        <v>2751</v>
      </c>
      <c r="D173" s="210" t="s">
        <v>1345</v>
      </c>
      <c r="E173" s="238" t="s">
        <v>2248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1345</v>
      </c>
      <c r="P173" s="230" t="s">
        <v>2157</v>
      </c>
    </row>
    <row r="174" spans="1:16" hidden="1" outlineLevel="1">
      <c r="A174" s="237">
        <v>45721</v>
      </c>
      <c r="B174" s="215" t="s">
        <v>2263</v>
      </c>
      <c r="C174" s="210" t="s">
        <v>2752</v>
      </c>
      <c r="D174" s="210" t="s">
        <v>1343</v>
      </c>
      <c r="E174" s="238" t="s">
        <v>1344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2162</v>
      </c>
      <c r="P174" s="230" t="s">
        <v>2157</v>
      </c>
    </row>
    <row r="175" spans="1:16" hidden="1" outlineLevel="1">
      <c r="A175" s="237">
        <v>45726</v>
      </c>
      <c r="B175" s="215" t="s">
        <v>2263</v>
      </c>
      <c r="C175" s="210" t="s">
        <v>2753</v>
      </c>
      <c r="D175" s="210" t="s">
        <v>1343</v>
      </c>
      <c r="E175" s="238" t="s">
        <v>1344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2161</v>
      </c>
      <c r="P175" s="230" t="s">
        <v>2157</v>
      </c>
    </row>
    <row r="176" spans="1:16" hidden="1" outlineLevel="1">
      <c r="A176" s="237">
        <v>45727</v>
      </c>
      <c r="B176" s="215" t="s">
        <v>2263</v>
      </c>
      <c r="C176" s="210" t="s">
        <v>2754</v>
      </c>
      <c r="D176" s="210" t="s">
        <v>1343</v>
      </c>
      <c r="E176" s="238" t="s">
        <v>1344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2162</v>
      </c>
      <c r="P176" s="230" t="s">
        <v>2157</v>
      </c>
    </row>
    <row r="177" spans="1:16" hidden="1" outlineLevel="1">
      <c r="A177" s="237">
        <v>45727</v>
      </c>
      <c r="B177" s="215" t="s">
        <v>2263</v>
      </c>
      <c r="C177" s="210" t="s">
        <v>2755</v>
      </c>
      <c r="D177" s="210" t="s">
        <v>1343</v>
      </c>
      <c r="E177" s="238" t="s">
        <v>1344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1343</v>
      </c>
      <c r="P177" s="230" t="s">
        <v>2157</v>
      </c>
    </row>
    <row r="178" spans="1:16" collapsed="1">
      <c r="A178" s="231">
        <v>45728</v>
      </c>
      <c r="B178" s="232"/>
      <c r="C178" s="233" t="s">
        <v>1358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2263</v>
      </c>
      <c r="C179" s="210" t="s">
        <v>2755</v>
      </c>
      <c r="D179" s="210" t="s">
        <v>1345</v>
      </c>
      <c r="E179" s="238" t="s">
        <v>2248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1345</v>
      </c>
      <c r="P179" s="230" t="s">
        <v>2157</v>
      </c>
    </row>
    <row r="180" spans="1:16" hidden="1" outlineLevel="1">
      <c r="A180" s="237">
        <v>45727</v>
      </c>
      <c r="B180" s="215" t="s">
        <v>2263</v>
      </c>
      <c r="C180" s="210" t="s">
        <v>2756</v>
      </c>
      <c r="D180" s="210" t="s">
        <v>1343</v>
      </c>
      <c r="E180" s="238" t="s">
        <v>1344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2162</v>
      </c>
      <c r="P180" s="230" t="s">
        <v>2157</v>
      </c>
    </row>
    <row r="181" spans="1:16" hidden="1" outlineLevel="1">
      <c r="A181" s="237">
        <v>45728</v>
      </c>
      <c r="B181" s="215" t="s">
        <v>2263</v>
      </c>
      <c r="C181" s="210" t="s">
        <v>2757</v>
      </c>
      <c r="D181" s="210" t="s">
        <v>1343</v>
      </c>
      <c r="E181" s="238" t="s">
        <v>1344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2162</v>
      </c>
      <c r="P181" s="230" t="s">
        <v>2157</v>
      </c>
    </row>
    <row r="182" spans="1:16" hidden="1" outlineLevel="1">
      <c r="A182" s="237">
        <v>45729</v>
      </c>
      <c r="B182" s="215" t="s">
        <v>2263</v>
      </c>
      <c r="C182" s="210" t="s">
        <v>2758</v>
      </c>
      <c r="D182" s="210" t="s">
        <v>1343</v>
      </c>
      <c r="E182" s="238" t="s">
        <v>1344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1343</v>
      </c>
      <c r="P182" s="230" t="s">
        <v>2157</v>
      </c>
    </row>
    <row r="183" spans="1:16" hidden="1" outlineLevel="1">
      <c r="A183" s="237">
        <v>45729</v>
      </c>
      <c r="B183" s="215" t="s">
        <v>2263</v>
      </c>
      <c r="C183" s="210" t="s">
        <v>2758</v>
      </c>
      <c r="D183" s="210" t="s">
        <v>1345</v>
      </c>
      <c r="E183" s="238" t="s">
        <v>2248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1345</v>
      </c>
      <c r="P183" s="230" t="s">
        <v>2157</v>
      </c>
    </row>
    <row r="184" spans="1:16" hidden="1" outlineLevel="1">
      <c r="A184" s="237">
        <v>45730</v>
      </c>
      <c r="B184" s="215" t="s">
        <v>2263</v>
      </c>
      <c r="C184" s="210" t="s">
        <v>2759</v>
      </c>
      <c r="D184" s="210" t="s">
        <v>1343</v>
      </c>
      <c r="E184" s="238" t="s">
        <v>1344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1343</v>
      </c>
      <c r="P184" s="230" t="s">
        <v>2157</v>
      </c>
    </row>
    <row r="185" spans="1:16" hidden="1" outlineLevel="1">
      <c r="A185" s="237">
        <v>45733</v>
      </c>
      <c r="B185" s="215" t="s">
        <v>2263</v>
      </c>
      <c r="C185" s="210" t="s">
        <v>2760</v>
      </c>
      <c r="D185" s="210" t="s">
        <v>2765</v>
      </c>
      <c r="E185" s="238" t="s">
        <v>1344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1343</v>
      </c>
      <c r="P185" s="230" t="s">
        <v>2157</v>
      </c>
    </row>
    <row r="186" spans="1:16" hidden="1" outlineLevel="1">
      <c r="A186" s="237">
        <v>45733</v>
      </c>
      <c r="B186" s="215" t="s">
        <v>2263</v>
      </c>
      <c r="C186" s="210" t="s">
        <v>2760</v>
      </c>
      <c r="D186" s="210" t="s">
        <v>1345</v>
      </c>
      <c r="E186" s="238" t="s">
        <v>2248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1345</v>
      </c>
      <c r="P186" s="230" t="s">
        <v>2157</v>
      </c>
    </row>
    <row r="187" spans="1:16" hidden="1" outlineLevel="1">
      <c r="A187" s="237">
        <v>45733</v>
      </c>
      <c r="B187" s="215" t="s">
        <v>2263</v>
      </c>
      <c r="C187" s="210" t="s">
        <v>2761</v>
      </c>
      <c r="D187" s="210" t="s">
        <v>1343</v>
      </c>
      <c r="E187" s="238" t="s">
        <v>1344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1343</v>
      </c>
      <c r="P187" s="230" t="s">
        <v>2157</v>
      </c>
    </row>
    <row r="188" spans="1:16" hidden="1" outlineLevel="1">
      <c r="A188" s="237">
        <v>45733</v>
      </c>
      <c r="B188" s="215" t="s">
        <v>2263</v>
      </c>
      <c r="C188" s="210" t="s">
        <v>2761</v>
      </c>
      <c r="D188" s="210" t="s">
        <v>1345</v>
      </c>
      <c r="E188" s="238" t="s">
        <v>2248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1345</v>
      </c>
      <c r="P188" s="230" t="s">
        <v>2157</v>
      </c>
    </row>
    <row r="189" spans="1:16" hidden="1" outlineLevel="1">
      <c r="A189" s="237">
        <v>45734</v>
      </c>
      <c r="B189" s="215" t="s">
        <v>2263</v>
      </c>
      <c r="C189" s="210" t="s">
        <v>2764</v>
      </c>
      <c r="D189" s="210" t="s">
        <v>1343</v>
      </c>
      <c r="E189" s="238" t="s">
        <v>1344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1343</v>
      </c>
      <c r="P189" s="230" t="s">
        <v>2157</v>
      </c>
    </row>
    <row r="190" spans="1:16" hidden="1" outlineLevel="1">
      <c r="A190" s="237">
        <v>45734</v>
      </c>
      <c r="B190" s="215" t="s">
        <v>2263</v>
      </c>
      <c r="C190" s="210" t="s">
        <v>2764</v>
      </c>
      <c r="D190" s="210" t="s">
        <v>1345</v>
      </c>
      <c r="E190" s="238" t="s">
        <v>2248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1345</v>
      </c>
      <c r="P190" s="230" t="s">
        <v>2157</v>
      </c>
    </row>
    <row r="191" spans="1:16" hidden="1" outlineLevel="1">
      <c r="A191" s="237">
        <v>45734</v>
      </c>
      <c r="B191" s="215" t="s">
        <v>2263</v>
      </c>
      <c r="C191" s="210" t="s">
        <v>2758</v>
      </c>
      <c r="D191" s="210" t="s">
        <v>1343</v>
      </c>
      <c r="E191" s="238" t="s">
        <v>1344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2162</v>
      </c>
      <c r="P191" s="230" t="s">
        <v>2157</v>
      </c>
    </row>
    <row r="192" spans="1:16" hidden="1" outlineLevel="1">
      <c r="A192" s="237">
        <v>45735</v>
      </c>
      <c r="B192" s="215" t="s">
        <v>2263</v>
      </c>
      <c r="C192" s="210" t="s">
        <v>2767</v>
      </c>
      <c r="D192" s="210" t="s">
        <v>1343</v>
      </c>
      <c r="E192" s="238" t="s">
        <v>1344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2162</v>
      </c>
      <c r="P192" s="230" t="s">
        <v>2157</v>
      </c>
    </row>
    <row r="193" spans="1:16" hidden="1" outlineLevel="1">
      <c r="A193" s="237">
        <v>45737</v>
      </c>
      <c r="B193" s="215" t="s">
        <v>2263</v>
      </c>
      <c r="C193" s="210" t="s">
        <v>2771</v>
      </c>
      <c r="D193" s="210" t="s">
        <v>1343</v>
      </c>
      <c r="E193" s="238" t="s">
        <v>1344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1343</v>
      </c>
      <c r="P193" s="230" t="s">
        <v>2157</v>
      </c>
    </row>
    <row r="194" spans="1:16" hidden="1" outlineLevel="1">
      <c r="A194" s="237">
        <v>45737</v>
      </c>
      <c r="B194" s="215" t="s">
        <v>2263</v>
      </c>
      <c r="C194" s="210" t="s">
        <v>2771</v>
      </c>
      <c r="D194" s="210" t="s">
        <v>1345</v>
      </c>
      <c r="E194" s="238" t="s">
        <v>2248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1345</v>
      </c>
      <c r="P194" s="230" t="s">
        <v>2157</v>
      </c>
    </row>
    <row r="195" spans="1:16" hidden="1" outlineLevel="1">
      <c r="A195" s="237">
        <v>45740</v>
      </c>
      <c r="B195" s="215" t="s">
        <v>2263</v>
      </c>
      <c r="C195" s="210" t="s">
        <v>2772</v>
      </c>
      <c r="D195" s="210" t="s">
        <v>1343</v>
      </c>
      <c r="E195" s="238" t="s">
        <v>1344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1343</v>
      </c>
      <c r="P195" s="230" t="s">
        <v>2157</v>
      </c>
    </row>
    <row r="196" spans="1:16" hidden="1" outlineLevel="1">
      <c r="A196" s="237">
        <v>45740</v>
      </c>
      <c r="B196" s="215" t="s">
        <v>2263</v>
      </c>
      <c r="C196" s="210" t="s">
        <v>2772</v>
      </c>
      <c r="D196" s="210" t="s">
        <v>1345</v>
      </c>
      <c r="E196" s="238" t="s">
        <v>2248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1345</v>
      </c>
      <c r="P196" s="230" t="s">
        <v>2157</v>
      </c>
    </row>
    <row r="197" spans="1:16" hidden="1" outlineLevel="1">
      <c r="A197" s="237">
        <v>45740</v>
      </c>
      <c r="B197" s="215" t="s">
        <v>2263</v>
      </c>
      <c r="C197" s="210" t="s">
        <v>2772</v>
      </c>
      <c r="D197" s="210" t="s">
        <v>1343</v>
      </c>
      <c r="E197" s="238" t="s">
        <v>1344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2162</v>
      </c>
      <c r="P197" s="230" t="s">
        <v>2157</v>
      </c>
    </row>
    <row r="198" spans="1:16" hidden="1" outlineLevel="1">
      <c r="A198" s="237">
        <v>45742</v>
      </c>
      <c r="B198" s="215" t="s">
        <v>2263</v>
      </c>
      <c r="C198" s="210" t="s">
        <v>2775</v>
      </c>
      <c r="D198" s="210" t="s">
        <v>1343</v>
      </c>
      <c r="E198" s="238" t="s">
        <v>1344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1343</v>
      </c>
      <c r="P198" s="230" t="s">
        <v>2157</v>
      </c>
    </row>
    <row r="199" spans="1:16" hidden="1" outlineLevel="1">
      <c r="A199" s="237">
        <v>45742</v>
      </c>
      <c r="B199" s="215" t="s">
        <v>2263</v>
      </c>
      <c r="C199" s="210" t="s">
        <v>2775</v>
      </c>
      <c r="D199" s="210" t="s">
        <v>1345</v>
      </c>
      <c r="E199" s="238" t="s">
        <v>2248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1345</v>
      </c>
      <c r="P199" s="230" t="s">
        <v>2157</v>
      </c>
    </row>
    <row r="200" spans="1:16" hidden="1" outlineLevel="1">
      <c r="A200" s="237">
        <v>45742</v>
      </c>
      <c r="B200" s="215" t="s">
        <v>2263</v>
      </c>
      <c r="C200" s="210" t="s">
        <v>2775</v>
      </c>
      <c r="D200" s="210" t="s">
        <v>1343</v>
      </c>
      <c r="E200" s="238" t="s">
        <v>1344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2162</v>
      </c>
      <c r="P200" s="230" t="s">
        <v>2157</v>
      </c>
    </row>
    <row r="201" spans="1:16" hidden="1" outlineLevel="1">
      <c r="A201" s="237">
        <v>45742</v>
      </c>
      <c r="B201" s="215" t="s">
        <v>2263</v>
      </c>
      <c r="C201" s="210" t="s">
        <v>2776</v>
      </c>
      <c r="D201" s="210" t="s">
        <v>1343</v>
      </c>
      <c r="E201" s="238" t="s">
        <v>1344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1343</v>
      </c>
      <c r="P201" s="230" t="s">
        <v>2157</v>
      </c>
    </row>
    <row r="202" spans="1:16" hidden="1" outlineLevel="1">
      <c r="A202" s="237">
        <v>45742</v>
      </c>
      <c r="B202" s="215" t="s">
        <v>2263</v>
      </c>
      <c r="C202" s="210" t="s">
        <v>2776</v>
      </c>
      <c r="D202" s="210" t="s">
        <v>1345</v>
      </c>
      <c r="E202" s="238" t="s">
        <v>2248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1345</v>
      </c>
      <c r="P202" s="230" t="s">
        <v>2157</v>
      </c>
    </row>
    <row r="203" spans="1:16" ht="17.25" collapsed="1" thickBot="1">
      <c r="A203" s="231">
        <v>45743</v>
      </c>
      <c r="B203" s="232"/>
      <c r="C203" s="233" t="s">
        <v>1358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2263</v>
      </c>
      <c r="C204" s="210" t="s">
        <v>2778</v>
      </c>
      <c r="D204" s="210" t="s">
        <v>1343</v>
      </c>
      <c r="E204" s="238" t="s">
        <v>1344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1343</v>
      </c>
      <c r="P204" s="230" t="s">
        <v>2157</v>
      </c>
    </row>
    <row r="205" spans="1:16" hidden="1" outlineLevel="1">
      <c r="A205" s="237">
        <v>45744</v>
      </c>
      <c r="B205" s="215" t="s">
        <v>2263</v>
      </c>
      <c r="C205" s="210" t="s">
        <v>2778</v>
      </c>
      <c r="D205" s="210" t="s">
        <v>1345</v>
      </c>
      <c r="E205" s="238" t="s">
        <v>2248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1345</v>
      </c>
      <c r="P205" s="230" t="s">
        <v>2157</v>
      </c>
    </row>
    <row r="206" spans="1:16" hidden="1" outlineLevel="1">
      <c r="A206" s="237">
        <v>45744</v>
      </c>
      <c r="B206" s="215" t="s">
        <v>2263</v>
      </c>
      <c r="C206" s="210" t="s">
        <v>2778</v>
      </c>
      <c r="D206" s="210" t="s">
        <v>1343</v>
      </c>
      <c r="E206" s="238" t="s">
        <v>1344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1343</v>
      </c>
      <c r="P206" s="230" t="s">
        <v>2157</v>
      </c>
    </row>
    <row r="207" spans="1:16" hidden="1" outlineLevel="1">
      <c r="A207" s="237">
        <v>45744</v>
      </c>
      <c r="B207" s="215" t="s">
        <v>2263</v>
      </c>
      <c r="C207" s="210" t="s">
        <v>2778</v>
      </c>
      <c r="D207" s="210" t="s">
        <v>1345</v>
      </c>
      <c r="E207" s="238" t="s">
        <v>2248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1345</v>
      </c>
      <c r="P207" s="230" t="s">
        <v>2157</v>
      </c>
    </row>
    <row r="208" spans="1:16" hidden="1" outlineLevel="1">
      <c r="A208" s="237">
        <v>45747</v>
      </c>
      <c r="B208" s="215" t="s">
        <v>2263</v>
      </c>
      <c r="C208" s="210" t="s">
        <v>2780</v>
      </c>
      <c r="D208" s="210" t="s">
        <v>1343</v>
      </c>
      <c r="E208" s="238" t="s">
        <v>1344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1343</v>
      </c>
      <c r="P208" s="230" t="s">
        <v>2157</v>
      </c>
    </row>
    <row r="209" spans="1:17" hidden="1" outlineLevel="1">
      <c r="A209" s="237">
        <v>45747</v>
      </c>
      <c r="B209" s="215" t="s">
        <v>2263</v>
      </c>
      <c r="C209" s="210" t="s">
        <v>2780</v>
      </c>
      <c r="D209" s="210" t="s">
        <v>1345</v>
      </c>
      <c r="E209" s="238" t="s">
        <v>2248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1345</v>
      </c>
      <c r="P209" s="230" t="s">
        <v>2157</v>
      </c>
    </row>
    <row r="210" spans="1:17" hidden="1" outlineLevel="1">
      <c r="A210" s="237">
        <v>45747</v>
      </c>
      <c r="B210" s="215" t="s">
        <v>2263</v>
      </c>
      <c r="C210" s="210" t="s">
        <v>2781</v>
      </c>
      <c r="D210" s="210" t="s">
        <v>1343</v>
      </c>
      <c r="E210" s="238" t="s">
        <v>1344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1343</v>
      </c>
      <c r="P210" s="230" t="s">
        <v>2157</v>
      </c>
    </row>
    <row r="211" spans="1:17" hidden="1" outlineLevel="1">
      <c r="A211" s="237">
        <v>45747</v>
      </c>
      <c r="B211" s="215" t="s">
        <v>2263</v>
      </c>
      <c r="C211" s="210" t="s">
        <v>2781</v>
      </c>
      <c r="D211" s="210" t="s">
        <v>1345</v>
      </c>
      <c r="E211" s="238" t="s">
        <v>2248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1345</v>
      </c>
      <c r="P211" s="230" t="s">
        <v>2157</v>
      </c>
    </row>
    <row r="212" spans="1:17" hidden="1" outlineLevel="1">
      <c r="A212" s="237">
        <v>45747</v>
      </c>
      <c r="B212" s="215" t="s">
        <v>2263</v>
      </c>
      <c r="C212" s="210" t="s">
        <v>2780</v>
      </c>
      <c r="D212" s="210" t="s">
        <v>1343</v>
      </c>
      <c r="E212" s="238" t="s">
        <v>1344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1343</v>
      </c>
      <c r="P212" s="230" t="s">
        <v>2157</v>
      </c>
    </row>
    <row r="213" spans="1:17" hidden="1" outlineLevel="1">
      <c r="A213" s="237">
        <v>45747</v>
      </c>
      <c r="B213" s="215" t="s">
        <v>2263</v>
      </c>
      <c r="C213" s="210" t="s">
        <v>2780</v>
      </c>
      <c r="D213" s="210" t="s">
        <v>1345</v>
      </c>
      <c r="E213" s="238" t="s">
        <v>2248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1345</v>
      </c>
      <c r="P213" s="230" t="s">
        <v>2157</v>
      </c>
    </row>
    <row r="214" spans="1:17" ht="17.25" hidden="1" outlineLevel="1" thickBot="1">
      <c r="A214" s="237">
        <v>45747</v>
      </c>
      <c r="B214" s="215" t="s">
        <v>2263</v>
      </c>
      <c r="C214" s="210" t="s">
        <v>2782</v>
      </c>
      <c r="D214" s="210" t="s">
        <v>1343</v>
      </c>
      <c r="E214" s="238" t="s">
        <v>1344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1343</v>
      </c>
      <c r="P214" s="230" t="s">
        <v>2157</v>
      </c>
    </row>
    <row r="215" spans="1:17" ht="17.25" collapsed="1" thickBot="1">
      <c r="A215" s="254" t="s">
        <v>2187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3656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2263</v>
      </c>
      <c r="C217" s="210" t="s">
        <v>2784</v>
      </c>
      <c r="D217" s="210" t="s">
        <v>1343</v>
      </c>
      <c r="E217" s="238" t="s">
        <v>1344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1343</v>
      </c>
      <c r="P217" s="230" t="s">
        <v>2157</v>
      </c>
    </row>
    <row r="218" spans="1:17" hidden="1" outlineLevel="1">
      <c r="A218" s="237">
        <v>45748</v>
      </c>
      <c r="B218" s="215" t="s">
        <v>2263</v>
      </c>
      <c r="C218" s="210" t="s">
        <v>2784</v>
      </c>
      <c r="D218" s="210" t="s">
        <v>1345</v>
      </c>
      <c r="E218" s="238" t="s">
        <v>2248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1345</v>
      </c>
      <c r="P218" s="230" t="s">
        <v>2157</v>
      </c>
    </row>
    <row r="219" spans="1:17" hidden="1" outlineLevel="1">
      <c r="A219" s="237">
        <v>45748</v>
      </c>
      <c r="B219" s="215" t="s">
        <v>2263</v>
      </c>
      <c r="C219" s="210" t="s">
        <v>2784</v>
      </c>
      <c r="D219" s="210" t="s">
        <v>1343</v>
      </c>
      <c r="E219" s="238" t="s">
        <v>1344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1343</v>
      </c>
      <c r="P219" s="230" t="s">
        <v>2157</v>
      </c>
    </row>
    <row r="220" spans="1:17" hidden="1" outlineLevel="1">
      <c r="A220" s="237">
        <v>45748</v>
      </c>
      <c r="B220" s="215" t="s">
        <v>2263</v>
      </c>
      <c r="C220" s="210" t="s">
        <v>2784</v>
      </c>
      <c r="D220" s="210" t="s">
        <v>1345</v>
      </c>
      <c r="E220" s="238" t="s">
        <v>2248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1345</v>
      </c>
      <c r="P220" s="230" t="s">
        <v>2157</v>
      </c>
    </row>
    <row r="221" spans="1:17" hidden="1" outlineLevel="1">
      <c r="A221" s="237">
        <v>45748</v>
      </c>
      <c r="B221" s="215" t="s">
        <v>2263</v>
      </c>
      <c r="C221" s="210" t="s">
        <v>2785</v>
      </c>
      <c r="D221" s="210" t="s">
        <v>1343</v>
      </c>
      <c r="E221" s="238" t="s">
        <v>1344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1343</v>
      </c>
      <c r="P221" s="230" t="s">
        <v>2157</v>
      </c>
    </row>
    <row r="222" spans="1:17" hidden="1" outlineLevel="1">
      <c r="A222" s="237">
        <v>45748</v>
      </c>
      <c r="B222" s="215" t="s">
        <v>2263</v>
      </c>
      <c r="C222" s="210" t="s">
        <v>2786</v>
      </c>
      <c r="D222" s="210" t="s">
        <v>1343</v>
      </c>
      <c r="E222" s="238" t="s">
        <v>1344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1343</v>
      </c>
      <c r="P222" s="230" t="s">
        <v>2157</v>
      </c>
    </row>
    <row r="223" spans="1:17" hidden="1" outlineLevel="1">
      <c r="A223" s="237">
        <v>45748</v>
      </c>
      <c r="B223" s="215" t="s">
        <v>2263</v>
      </c>
      <c r="C223" s="210" t="s">
        <v>2786</v>
      </c>
      <c r="D223" s="210" t="s">
        <v>1345</v>
      </c>
      <c r="E223" s="238" t="s">
        <v>2248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1345</v>
      </c>
      <c r="P223" s="230" t="s">
        <v>2157</v>
      </c>
    </row>
    <row r="224" spans="1:17" hidden="1" outlineLevel="1">
      <c r="A224" s="237">
        <v>45755</v>
      </c>
      <c r="B224" s="215" t="s">
        <v>2263</v>
      </c>
      <c r="C224" s="210" t="s">
        <v>2808</v>
      </c>
      <c r="D224" s="210" t="s">
        <v>1343</v>
      </c>
      <c r="E224" s="238" t="s">
        <v>1344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1343</v>
      </c>
      <c r="P224" s="230" t="s">
        <v>2157</v>
      </c>
    </row>
    <row r="225" spans="1:16" hidden="1" outlineLevel="1">
      <c r="A225" s="237">
        <v>45755</v>
      </c>
      <c r="B225" s="215" t="s">
        <v>2263</v>
      </c>
      <c r="C225" s="210" t="s">
        <v>2808</v>
      </c>
      <c r="D225" s="210" t="s">
        <v>1345</v>
      </c>
      <c r="E225" s="238" t="s">
        <v>2248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1345</v>
      </c>
      <c r="P225" s="230" t="s">
        <v>2157</v>
      </c>
    </row>
    <row r="226" spans="1:16" hidden="1" outlineLevel="1">
      <c r="A226" s="237">
        <v>45755</v>
      </c>
      <c r="B226" s="215" t="s">
        <v>2263</v>
      </c>
      <c r="C226" s="210" t="s">
        <v>2809</v>
      </c>
      <c r="D226" s="210" t="s">
        <v>1343</v>
      </c>
      <c r="E226" s="238" t="s">
        <v>1344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1343</v>
      </c>
      <c r="P226" s="230" t="s">
        <v>2157</v>
      </c>
    </row>
    <row r="227" spans="1:16" hidden="1" outlineLevel="1">
      <c r="A227" s="237">
        <v>45756</v>
      </c>
      <c r="B227" s="215" t="s">
        <v>2263</v>
      </c>
      <c r="C227" s="210" t="s">
        <v>2809</v>
      </c>
      <c r="D227" s="210" t="s">
        <v>1345</v>
      </c>
      <c r="E227" s="238" t="s">
        <v>2248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1343</v>
      </c>
      <c r="P227" s="230" t="s">
        <v>2157</v>
      </c>
    </row>
    <row r="228" spans="1:16" hidden="1" outlineLevel="1">
      <c r="A228" s="237">
        <v>45756</v>
      </c>
      <c r="B228" s="215" t="s">
        <v>2263</v>
      </c>
      <c r="C228" s="210" t="s">
        <v>2794</v>
      </c>
      <c r="D228" s="210" t="s">
        <v>1343</v>
      </c>
      <c r="E228" s="238" t="s">
        <v>1344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1345</v>
      </c>
      <c r="P228" s="230" t="s">
        <v>2157</v>
      </c>
    </row>
    <row r="229" spans="1:16" hidden="1" outlineLevel="1">
      <c r="A229" s="237">
        <v>45756</v>
      </c>
      <c r="B229" s="215" t="s">
        <v>2263</v>
      </c>
      <c r="C229" s="210" t="s">
        <v>2794</v>
      </c>
      <c r="D229" s="210" t="s">
        <v>1345</v>
      </c>
      <c r="E229" s="238" t="s">
        <v>2248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1343</v>
      </c>
      <c r="P229" s="230" t="s">
        <v>2157</v>
      </c>
    </row>
    <row r="230" spans="1:16" hidden="1" outlineLevel="1">
      <c r="A230" s="237">
        <v>45756</v>
      </c>
      <c r="B230" s="215" t="s">
        <v>2263</v>
      </c>
      <c r="C230" s="210" t="s">
        <v>2791</v>
      </c>
      <c r="D230" s="210" t="s">
        <v>1343</v>
      </c>
      <c r="E230" s="238" t="s">
        <v>1344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1345</v>
      </c>
      <c r="P230" s="230" t="s">
        <v>2157</v>
      </c>
    </row>
    <row r="231" spans="1:16" hidden="1" outlineLevel="1">
      <c r="A231" s="237">
        <v>45756</v>
      </c>
      <c r="B231" s="215" t="s">
        <v>2263</v>
      </c>
      <c r="C231" s="210" t="s">
        <v>2791</v>
      </c>
      <c r="D231" s="210" t="s">
        <v>1345</v>
      </c>
      <c r="E231" s="238" t="s">
        <v>2248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1343</v>
      </c>
      <c r="P231" s="230" t="s">
        <v>2157</v>
      </c>
    </row>
    <row r="232" spans="1:16" hidden="1" outlineLevel="1">
      <c r="A232" s="237">
        <v>45756</v>
      </c>
      <c r="B232" s="215" t="s">
        <v>2263</v>
      </c>
      <c r="C232" s="210" t="s">
        <v>2796</v>
      </c>
      <c r="D232" s="210" t="s">
        <v>1343</v>
      </c>
      <c r="E232" s="238" t="s">
        <v>1344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1345</v>
      </c>
      <c r="P232" s="230" t="s">
        <v>2157</v>
      </c>
    </row>
    <row r="233" spans="1:16" hidden="1" outlineLevel="1">
      <c r="A233" s="237">
        <v>45756</v>
      </c>
      <c r="B233" s="215" t="s">
        <v>2263</v>
      </c>
      <c r="C233" s="210" t="s">
        <v>2795</v>
      </c>
      <c r="D233" s="210" t="s">
        <v>1343</v>
      </c>
      <c r="E233" s="238" t="s">
        <v>1344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1343</v>
      </c>
      <c r="P233" s="230" t="s">
        <v>2157</v>
      </c>
    </row>
    <row r="234" spans="1:16" hidden="1" outlineLevel="1">
      <c r="A234" s="237">
        <v>45756</v>
      </c>
      <c r="B234" s="215" t="s">
        <v>2263</v>
      </c>
      <c r="C234" s="210" t="s">
        <v>2795</v>
      </c>
      <c r="D234" s="210" t="s">
        <v>1343</v>
      </c>
      <c r="E234" s="238" t="s">
        <v>1344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1345</v>
      </c>
      <c r="P234" s="230" t="s">
        <v>2157</v>
      </c>
    </row>
    <row r="235" spans="1:16" hidden="1" outlineLevel="1">
      <c r="A235" s="237">
        <v>45756</v>
      </c>
      <c r="B235" s="215" t="s">
        <v>2263</v>
      </c>
      <c r="C235" s="210" t="s">
        <v>2792</v>
      </c>
      <c r="D235" s="210" t="s">
        <v>1343</v>
      </c>
      <c r="E235" s="238" t="s">
        <v>1344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1343</v>
      </c>
      <c r="P235" s="230" t="s">
        <v>2157</v>
      </c>
    </row>
    <row r="236" spans="1:16" hidden="1" outlineLevel="1">
      <c r="A236" s="237">
        <v>45756</v>
      </c>
      <c r="B236" s="215" t="s">
        <v>2263</v>
      </c>
      <c r="C236" s="210" t="s">
        <v>2792</v>
      </c>
      <c r="D236" s="210" t="s">
        <v>1345</v>
      </c>
      <c r="E236" s="238" t="s">
        <v>2248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1345</v>
      </c>
      <c r="P236" s="230" t="s">
        <v>2157</v>
      </c>
    </row>
    <row r="237" spans="1:16" hidden="1" outlineLevel="1">
      <c r="A237" s="237">
        <v>45756</v>
      </c>
      <c r="B237" s="215" t="s">
        <v>2263</v>
      </c>
      <c r="C237" s="210" t="s">
        <v>2787</v>
      </c>
      <c r="D237" s="210" t="s">
        <v>1343</v>
      </c>
      <c r="E237" s="238" t="s">
        <v>1344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1343</v>
      </c>
      <c r="P237" s="230" t="s">
        <v>2157</v>
      </c>
    </row>
    <row r="238" spans="1:16" hidden="1" outlineLevel="1">
      <c r="A238" s="237">
        <v>45756</v>
      </c>
      <c r="B238" s="215" t="s">
        <v>2263</v>
      </c>
      <c r="C238" s="210" t="s">
        <v>2787</v>
      </c>
      <c r="D238" s="210" t="s">
        <v>1345</v>
      </c>
      <c r="E238" s="238" t="s">
        <v>2248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1345</v>
      </c>
      <c r="P238" s="230" t="s">
        <v>2157</v>
      </c>
    </row>
    <row r="239" spans="1:16" hidden="1" outlineLevel="1">
      <c r="A239" s="237">
        <v>45756</v>
      </c>
      <c r="B239" s="215" t="s">
        <v>2263</v>
      </c>
      <c r="C239" s="210" t="s">
        <v>2787</v>
      </c>
      <c r="D239" s="210" t="s">
        <v>1343</v>
      </c>
      <c r="E239" s="238" t="s">
        <v>1344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1343</v>
      </c>
      <c r="P239" s="230" t="s">
        <v>2157</v>
      </c>
    </row>
    <row r="240" spans="1:16" hidden="1" outlineLevel="1">
      <c r="A240" s="237">
        <v>45756</v>
      </c>
      <c r="B240" s="215" t="s">
        <v>2263</v>
      </c>
      <c r="C240" s="210" t="s">
        <v>2787</v>
      </c>
      <c r="D240" s="210" t="s">
        <v>1345</v>
      </c>
      <c r="E240" s="238" t="s">
        <v>2248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1345</v>
      </c>
      <c r="P240" s="230" t="s">
        <v>2157</v>
      </c>
    </row>
    <row r="241" spans="1:16" hidden="1" outlineLevel="1">
      <c r="A241" s="237">
        <v>45756</v>
      </c>
      <c r="B241" s="215" t="s">
        <v>2263</v>
      </c>
      <c r="C241" s="210" t="s">
        <v>2793</v>
      </c>
      <c r="D241" s="210" t="s">
        <v>1343</v>
      </c>
      <c r="E241" s="238" t="s">
        <v>1344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1343</v>
      </c>
      <c r="P241" s="230" t="s">
        <v>2157</v>
      </c>
    </row>
    <row r="242" spans="1:16" hidden="1" outlineLevel="1">
      <c r="A242" s="237">
        <v>45756</v>
      </c>
      <c r="B242" s="215" t="s">
        <v>2263</v>
      </c>
      <c r="C242" s="210" t="s">
        <v>2793</v>
      </c>
      <c r="D242" s="210" t="s">
        <v>1345</v>
      </c>
      <c r="E242" s="238" t="s">
        <v>2248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1345</v>
      </c>
      <c r="P242" s="230" t="s">
        <v>2157</v>
      </c>
    </row>
    <row r="243" spans="1:16" hidden="1" outlineLevel="1">
      <c r="A243" s="237">
        <v>45756</v>
      </c>
      <c r="B243" s="215" t="s">
        <v>2263</v>
      </c>
      <c r="C243" s="210" t="s">
        <v>2793</v>
      </c>
      <c r="D243" s="210" t="s">
        <v>1345</v>
      </c>
      <c r="E243" s="238" t="s">
        <v>2248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1345</v>
      </c>
      <c r="P243" s="230" t="s">
        <v>2157</v>
      </c>
    </row>
    <row r="244" spans="1:16" hidden="1" outlineLevel="1">
      <c r="A244" s="237">
        <v>45756</v>
      </c>
      <c r="B244" s="215" t="s">
        <v>2263</v>
      </c>
      <c r="C244" s="210" t="s">
        <v>2788</v>
      </c>
      <c r="D244" s="210" t="s">
        <v>1343</v>
      </c>
      <c r="E244" s="238" t="s">
        <v>1344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1343</v>
      </c>
      <c r="P244" s="230" t="s">
        <v>2157</v>
      </c>
    </row>
    <row r="245" spans="1:16" hidden="1" outlineLevel="1">
      <c r="A245" s="237">
        <v>45756</v>
      </c>
      <c r="B245" s="215" t="s">
        <v>2263</v>
      </c>
      <c r="C245" s="210" t="s">
        <v>2788</v>
      </c>
      <c r="D245" s="210" t="s">
        <v>1345</v>
      </c>
      <c r="E245" s="238" t="s">
        <v>2248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1345</v>
      </c>
      <c r="P245" s="230" t="s">
        <v>2157</v>
      </c>
    </row>
    <row r="246" spans="1:16" hidden="1" outlineLevel="1">
      <c r="A246" s="237">
        <v>45756</v>
      </c>
      <c r="B246" s="215" t="s">
        <v>2263</v>
      </c>
      <c r="C246" s="210" t="s">
        <v>2789</v>
      </c>
      <c r="D246" s="210" t="s">
        <v>1343</v>
      </c>
      <c r="E246" s="238" t="s">
        <v>1344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1343</v>
      </c>
      <c r="P246" s="230" t="s">
        <v>2157</v>
      </c>
    </row>
    <row r="247" spans="1:16" hidden="1" outlineLevel="1">
      <c r="A247" s="237">
        <v>45756</v>
      </c>
      <c r="B247" s="215" t="s">
        <v>2263</v>
      </c>
      <c r="C247" s="210" t="s">
        <v>2789</v>
      </c>
      <c r="D247" s="210" t="s">
        <v>1345</v>
      </c>
      <c r="E247" s="238" t="s">
        <v>2248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1343</v>
      </c>
      <c r="P247" s="230" t="s">
        <v>2157</v>
      </c>
    </row>
    <row r="248" spans="1:16" hidden="1" outlineLevel="1">
      <c r="A248" s="237">
        <v>45756</v>
      </c>
      <c r="B248" s="215" t="s">
        <v>2263</v>
      </c>
      <c r="C248" s="210" t="s">
        <v>2790</v>
      </c>
      <c r="D248" s="210" t="s">
        <v>1343</v>
      </c>
      <c r="E248" s="238" t="s">
        <v>1344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1343</v>
      </c>
      <c r="P248" s="230" t="s">
        <v>2157</v>
      </c>
    </row>
    <row r="249" spans="1:16" hidden="1" outlineLevel="1">
      <c r="A249" s="237">
        <v>45756</v>
      </c>
      <c r="B249" s="215" t="s">
        <v>2263</v>
      </c>
      <c r="C249" s="210" t="s">
        <v>2790</v>
      </c>
      <c r="D249" s="210" t="s">
        <v>1345</v>
      </c>
      <c r="E249" s="238" t="s">
        <v>2248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1343</v>
      </c>
      <c r="P249" s="230" t="s">
        <v>2157</v>
      </c>
    </row>
    <row r="250" spans="1:16" collapsed="1">
      <c r="A250" s="231">
        <v>45757</v>
      </c>
      <c r="B250" s="232"/>
      <c r="C250" s="233" t="s">
        <v>1358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2263</v>
      </c>
      <c r="C251" s="210" t="s">
        <v>2810</v>
      </c>
      <c r="D251" s="210" t="s">
        <v>1343</v>
      </c>
      <c r="E251" s="238" t="s">
        <v>1344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1343</v>
      </c>
      <c r="P251" s="230" t="s">
        <v>2157</v>
      </c>
    </row>
    <row r="252" spans="1:16" hidden="1" outlineLevel="1">
      <c r="A252" s="237">
        <v>45757</v>
      </c>
      <c r="B252" s="215" t="s">
        <v>2263</v>
      </c>
      <c r="C252" s="210" t="s">
        <v>2810</v>
      </c>
      <c r="D252" s="210" t="s">
        <v>1345</v>
      </c>
      <c r="E252" s="238" t="s">
        <v>2248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1345</v>
      </c>
      <c r="P252" s="230" t="s">
        <v>2157</v>
      </c>
    </row>
    <row r="253" spans="1:16" hidden="1" outlineLevel="1">
      <c r="A253" s="237">
        <v>45757</v>
      </c>
      <c r="B253" s="215" t="s">
        <v>2263</v>
      </c>
      <c r="C253" s="210" t="s">
        <v>2801</v>
      </c>
      <c r="D253" s="210" t="s">
        <v>1343</v>
      </c>
      <c r="E253" s="238" t="s">
        <v>1344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1343</v>
      </c>
      <c r="P253" s="230" t="s">
        <v>2157</v>
      </c>
    </row>
    <row r="254" spans="1:16" hidden="1" outlineLevel="1">
      <c r="A254" s="237">
        <v>45757</v>
      </c>
      <c r="B254" s="215" t="s">
        <v>2263</v>
      </c>
      <c r="C254" s="210" t="s">
        <v>2801</v>
      </c>
      <c r="D254" s="210" t="s">
        <v>1345</v>
      </c>
      <c r="E254" s="238" t="s">
        <v>2248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1345</v>
      </c>
      <c r="P254" s="230" t="s">
        <v>2157</v>
      </c>
    </row>
    <row r="255" spans="1:16" hidden="1" outlineLevel="1">
      <c r="A255" s="237">
        <v>45757</v>
      </c>
      <c r="B255" s="215" t="s">
        <v>2263</v>
      </c>
      <c r="C255" s="210" t="s">
        <v>2811</v>
      </c>
      <c r="D255" s="210" t="s">
        <v>1343</v>
      </c>
      <c r="E255" s="238" t="s">
        <v>1344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1343</v>
      </c>
      <c r="P255" s="230" t="s">
        <v>2157</v>
      </c>
    </row>
    <row r="256" spans="1:16" hidden="1" outlineLevel="1">
      <c r="A256" s="237">
        <v>45757</v>
      </c>
      <c r="B256" s="215" t="s">
        <v>2263</v>
      </c>
      <c r="C256" s="210" t="s">
        <v>2811</v>
      </c>
      <c r="D256" s="210" t="s">
        <v>1345</v>
      </c>
      <c r="E256" s="238" t="s">
        <v>2248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1345</v>
      </c>
      <c r="P256" s="230" t="s">
        <v>2157</v>
      </c>
    </row>
    <row r="257" spans="1:16" hidden="1" outlineLevel="1">
      <c r="A257" s="237">
        <v>45758</v>
      </c>
      <c r="B257" s="215" t="s">
        <v>2263</v>
      </c>
      <c r="C257" s="210" t="s">
        <v>2802</v>
      </c>
      <c r="D257" s="210" t="s">
        <v>1343</v>
      </c>
      <c r="E257" s="238" t="s">
        <v>1344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1343</v>
      </c>
      <c r="P257" s="230" t="s">
        <v>2157</v>
      </c>
    </row>
    <row r="258" spans="1:16" hidden="1" outlineLevel="1">
      <c r="A258" s="237">
        <v>45758</v>
      </c>
      <c r="B258" s="215" t="s">
        <v>2263</v>
      </c>
      <c r="C258" s="210" t="s">
        <v>2802</v>
      </c>
      <c r="D258" s="210" t="s">
        <v>1345</v>
      </c>
      <c r="E258" s="238" t="s">
        <v>2248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1345</v>
      </c>
      <c r="P258" s="230" t="s">
        <v>2157</v>
      </c>
    </row>
    <row r="259" spans="1:16" hidden="1" outlineLevel="1">
      <c r="A259" s="237">
        <v>45758</v>
      </c>
      <c r="B259" s="215" t="s">
        <v>2263</v>
      </c>
      <c r="C259" s="210" t="s">
        <v>2801</v>
      </c>
      <c r="D259" s="210" t="s">
        <v>1343</v>
      </c>
      <c r="E259" s="238" t="s">
        <v>1344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1343</v>
      </c>
      <c r="P259" s="230" t="s">
        <v>2157</v>
      </c>
    </row>
    <row r="260" spans="1:16" hidden="1" outlineLevel="1">
      <c r="A260" s="237">
        <v>45758</v>
      </c>
      <c r="B260" s="215" t="s">
        <v>2263</v>
      </c>
      <c r="C260" s="210" t="s">
        <v>2801</v>
      </c>
      <c r="D260" s="210" t="s">
        <v>1345</v>
      </c>
      <c r="E260" s="238" t="s">
        <v>2248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1345</v>
      </c>
      <c r="P260" s="230" t="s">
        <v>2157</v>
      </c>
    </row>
    <row r="261" spans="1:16" hidden="1" outlineLevel="1">
      <c r="A261" s="237">
        <v>45758</v>
      </c>
      <c r="B261" s="215" t="s">
        <v>2263</v>
      </c>
      <c r="C261" s="210" t="s">
        <v>2799</v>
      </c>
      <c r="D261" s="210" t="s">
        <v>1343</v>
      </c>
      <c r="E261" s="238" t="s">
        <v>1344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1343</v>
      </c>
      <c r="P261" s="230" t="s">
        <v>2157</v>
      </c>
    </row>
    <row r="262" spans="1:16" hidden="1" outlineLevel="1">
      <c r="A262" s="237">
        <v>45758</v>
      </c>
      <c r="B262" s="215" t="s">
        <v>2263</v>
      </c>
      <c r="C262" s="210" t="s">
        <v>2799</v>
      </c>
      <c r="D262" s="210" t="s">
        <v>1345</v>
      </c>
      <c r="E262" s="238" t="s">
        <v>2248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1345</v>
      </c>
      <c r="P262" s="230" t="s">
        <v>2157</v>
      </c>
    </row>
    <row r="263" spans="1:16" hidden="1" outlineLevel="1">
      <c r="A263" s="237">
        <v>45758</v>
      </c>
      <c r="B263" s="215" t="s">
        <v>2263</v>
      </c>
      <c r="C263" s="210" t="s">
        <v>2798</v>
      </c>
      <c r="D263" s="210" t="s">
        <v>1343</v>
      </c>
      <c r="E263" s="238" t="s">
        <v>1344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1343</v>
      </c>
      <c r="P263" s="230" t="s">
        <v>2157</v>
      </c>
    </row>
    <row r="264" spans="1:16" hidden="1" outlineLevel="1">
      <c r="A264" s="237">
        <v>45758</v>
      </c>
      <c r="B264" s="215" t="s">
        <v>2263</v>
      </c>
      <c r="C264" s="210" t="s">
        <v>2798</v>
      </c>
      <c r="D264" s="210" t="s">
        <v>1345</v>
      </c>
      <c r="E264" s="238" t="s">
        <v>2248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1345</v>
      </c>
      <c r="P264" s="230" t="s">
        <v>2157</v>
      </c>
    </row>
    <row r="265" spans="1:16" hidden="1" outlineLevel="1">
      <c r="A265" s="237">
        <v>45758</v>
      </c>
      <c r="B265" s="215" t="s">
        <v>2263</v>
      </c>
      <c r="C265" s="210" t="s">
        <v>2797</v>
      </c>
      <c r="D265" s="210" t="s">
        <v>1343</v>
      </c>
      <c r="E265" s="238" t="s">
        <v>1344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2162</v>
      </c>
      <c r="P265" s="230" t="s">
        <v>2157</v>
      </c>
    </row>
    <row r="266" spans="1:16" hidden="1" outlineLevel="1">
      <c r="A266" s="237">
        <v>45758</v>
      </c>
      <c r="B266" s="215" t="s">
        <v>2263</v>
      </c>
      <c r="C266" s="210" t="s">
        <v>2800</v>
      </c>
      <c r="D266" s="210" t="s">
        <v>1343</v>
      </c>
      <c r="E266" s="238" t="s">
        <v>1344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2162</v>
      </c>
      <c r="P266" s="230" t="s">
        <v>2157</v>
      </c>
    </row>
    <row r="267" spans="1:16" hidden="1" outlineLevel="1">
      <c r="A267" s="237">
        <v>45761</v>
      </c>
      <c r="B267" s="215" t="s">
        <v>2263</v>
      </c>
      <c r="C267" s="210" t="s">
        <v>2803</v>
      </c>
      <c r="D267" s="210" t="s">
        <v>1343</v>
      </c>
      <c r="E267" s="238" t="s">
        <v>1344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2162</v>
      </c>
      <c r="P267" s="230" t="s">
        <v>2157</v>
      </c>
    </row>
    <row r="268" spans="1:16" hidden="1" outlineLevel="1">
      <c r="A268" s="237">
        <v>45761</v>
      </c>
      <c r="B268" s="215" t="s">
        <v>2263</v>
      </c>
      <c r="C268" s="210" t="s">
        <v>2804</v>
      </c>
      <c r="D268" s="210" t="s">
        <v>1343</v>
      </c>
      <c r="E268" s="238" t="s">
        <v>1344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2162</v>
      </c>
      <c r="P268" s="230" t="s">
        <v>2157</v>
      </c>
    </row>
    <row r="269" spans="1:16" hidden="1" outlineLevel="1">
      <c r="A269" s="237">
        <v>45761</v>
      </c>
      <c r="B269" s="215" t="s">
        <v>2263</v>
      </c>
      <c r="C269" s="210" t="s">
        <v>2805</v>
      </c>
      <c r="D269" s="210" t="s">
        <v>1343</v>
      </c>
      <c r="E269" s="238" t="s">
        <v>1344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2161</v>
      </c>
      <c r="P269" s="230" t="s">
        <v>2157</v>
      </c>
    </row>
    <row r="270" spans="1:16" hidden="1" outlineLevel="1">
      <c r="A270" s="237">
        <v>45763</v>
      </c>
      <c r="B270" s="215" t="s">
        <v>2263</v>
      </c>
      <c r="C270" s="210" t="s">
        <v>2805</v>
      </c>
      <c r="D270" s="210" t="s">
        <v>1345</v>
      </c>
      <c r="E270" s="238" t="s">
        <v>2248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2161</v>
      </c>
      <c r="P270" s="230" t="s">
        <v>2157</v>
      </c>
    </row>
    <row r="271" spans="1:16" ht="17.25" collapsed="1" thickBot="1">
      <c r="A271" s="231">
        <v>45762</v>
      </c>
      <c r="B271" s="232"/>
      <c r="C271" s="233" t="s">
        <v>1358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2263</v>
      </c>
      <c r="C272" s="210" t="s">
        <v>2806</v>
      </c>
      <c r="D272" s="210" t="s">
        <v>1343</v>
      </c>
      <c r="E272" s="238" t="s">
        <v>1344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2162</v>
      </c>
      <c r="P272" s="230" t="s">
        <v>2157</v>
      </c>
    </row>
    <row r="273" spans="1:16" hidden="1" outlineLevel="1">
      <c r="A273" s="237">
        <v>45763</v>
      </c>
      <c r="B273" s="215" t="s">
        <v>2263</v>
      </c>
      <c r="C273" s="210" t="s">
        <v>2807</v>
      </c>
      <c r="D273" s="210" t="s">
        <v>1343</v>
      </c>
      <c r="E273" s="238" t="s">
        <v>1344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2162</v>
      </c>
      <c r="P273" s="230" t="s">
        <v>2157</v>
      </c>
    </row>
    <row r="274" spans="1:16" hidden="1" outlineLevel="1">
      <c r="A274" s="237">
        <v>45764</v>
      </c>
      <c r="B274" s="215" t="s">
        <v>2263</v>
      </c>
      <c r="C274" s="210" t="s">
        <v>2905</v>
      </c>
      <c r="D274" s="210" t="s">
        <v>1343</v>
      </c>
      <c r="E274" s="238" t="s">
        <v>1344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2162</v>
      </c>
      <c r="P274" s="230" t="s">
        <v>2157</v>
      </c>
    </row>
    <row r="275" spans="1:16" hidden="1" outlineLevel="1">
      <c r="A275" s="237">
        <v>45764</v>
      </c>
      <c r="B275" s="215" t="s">
        <v>2263</v>
      </c>
      <c r="C275" s="210" t="s">
        <v>2906</v>
      </c>
      <c r="D275" s="210" t="s">
        <v>1343</v>
      </c>
      <c r="E275" s="238" t="s">
        <v>1344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1343</v>
      </c>
      <c r="P275" s="230" t="s">
        <v>2157</v>
      </c>
    </row>
    <row r="276" spans="1:16" hidden="1" outlineLevel="1">
      <c r="A276" s="237">
        <v>45769</v>
      </c>
      <c r="B276" s="215" t="s">
        <v>2263</v>
      </c>
      <c r="C276" s="210" t="s">
        <v>2906</v>
      </c>
      <c r="D276" s="210" t="s">
        <v>1345</v>
      </c>
      <c r="E276" s="238" t="s">
        <v>2248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1345</v>
      </c>
      <c r="P276" s="230" t="s">
        <v>2157</v>
      </c>
    </row>
    <row r="277" spans="1:16" hidden="1" outlineLevel="1">
      <c r="A277" s="237">
        <v>45764</v>
      </c>
      <c r="B277" s="215" t="s">
        <v>2263</v>
      </c>
      <c r="C277" s="210" t="s">
        <v>2907</v>
      </c>
      <c r="D277" s="210" t="s">
        <v>1343</v>
      </c>
      <c r="E277" s="238" t="s">
        <v>1344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2162</v>
      </c>
      <c r="P277" s="230" t="s">
        <v>2157</v>
      </c>
    </row>
    <row r="278" spans="1:16" hidden="1" outlineLevel="1">
      <c r="A278" s="237">
        <v>45769</v>
      </c>
      <c r="B278" s="215" t="s">
        <v>2263</v>
      </c>
      <c r="C278" s="210" t="s">
        <v>2908</v>
      </c>
      <c r="D278" s="210" t="s">
        <v>1343</v>
      </c>
      <c r="E278" s="238" t="s">
        <v>1344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2162</v>
      </c>
      <c r="P278" s="230" t="s">
        <v>2157</v>
      </c>
    </row>
    <row r="279" spans="1:16" hidden="1" outlineLevel="1">
      <c r="A279" s="237">
        <v>45769</v>
      </c>
      <c r="B279" s="215" t="s">
        <v>2263</v>
      </c>
      <c r="C279" s="210" t="s">
        <v>2909</v>
      </c>
      <c r="D279" s="210" t="s">
        <v>1343</v>
      </c>
      <c r="E279" s="238" t="s">
        <v>1344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2162</v>
      </c>
      <c r="P279" s="230" t="s">
        <v>2157</v>
      </c>
    </row>
    <row r="280" spans="1:16" hidden="1" outlineLevel="1">
      <c r="A280" s="237">
        <v>45769</v>
      </c>
      <c r="B280" s="215" t="s">
        <v>2263</v>
      </c>
      <c r="C280" s="210" t="s">
        <v>2909</v>
      </c>
      <c r="D280" s="210" t="s">
        <v>1343</v>
      </c>
      <c r="E280" s="238" t="s">
        <v>1344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2162</v>
      </c>
      <c r="P280" s="230" t="s">
        <v>2157</v>
      </c>
    </row>
    <row r="281" spans="1:16" hidden="1" outlineLevel="1">
      <c r="A281" s="237">
        <v>45769</v>
      </c>
      <c r="B281" s="215" t="s">
        <v>2263</v>
      </c>
      <c r="C281" s="210" t="s">
        <v>2910</v>
      </c>
      <c r="D281" s="210" t="s">
        <v>1343</v>
      </c>
      <c r="E281" s="238" t="s">
        <v>1344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2162</v>
      </c>
      <c r="P281" s="230" t="s">
        <v>2157</v>
      </c>
    </row>
    <row r="282" spans="1:16" hidden="1" outlineLevel="1">
      <c r="A282" s="237">
        <v>45769</v>
      </c>
      <c r="B282" s="215" t="s">
        <v>2263</v>
      </c>
      <c r="C282" s="210" t="s">
        <v>2911</v>
      </c>
      <c r="D282" s="210" t="s">
        <v>1343</v>
      </c>
      <c r="E282" s="238" t="s">
        <v>1344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2162</v>
      </c>
      <c r="P282" s="230" t="s">
        <v>2157</v>
      </c>
    </row>
    <row r="283" spans="1:16" hidden="1" outlineLevel="1">
      <c r="A283" s="237">
        <v>45769</v>
      </c>
      <c r="B283" s="215" t="s">
        <v>2263</v>
      </c>
      <c r="C283" s="210" t="s">
        <v>2912</v>
      </c>
      <c r="D283" s="210" t="s">
        <v>1343</v>
      </c>
      <c r="E283" s="238" t="s">
        <v>1344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2162</v>
      </c>
      <c r="P283" s="230" t="s">
        <v>2157</v>
      </c>
    </row>
    <row r="284" spans="1:16" hidden="1" outlineLevel="1">
      <c r="A284" s="237">
        <v>45769</v>
      </c>
      <c r="B284" s="215" t="s">
        <v>2263</v>
      </c>
      <c r="C284" s="210" t="s">
        <v>2912</v>
      </c>
      <c r="D284" s="210" t="s">
        <v>1343</v>
      </c>
      <c r="E284" s="238" t="s">
        <v>1344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2162</v>
      </c>
      <c r="P284" s="230" t="s">
        <v>2157</v>
      </c>
    </row>
    <row r="285" spans="1:16" hidden="1" outlineLevel="1">
      <c r="A285" s="237">
        <v>45770</v>
      </c>
      <c r="B285" s="215" t="s">
        <v>2263</v>
      </c>
      <c r="C285" s="210" t="s">
        <v>2909</v>
      </c>
      <c r="D285" s="210" t="s">
        <v>1343</v>
      </c>
      <c r="E285" s="238" t="s">
        <v>1344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2162</v>
      </c>
      <c r="P285" s="230" t="s">
        <v>2157</v>
      </c>
    </row>
    <row r="286" spans="1:16" hidden="1" outlineLevel="1">
      <c r="A286" s="237">
        <v>45771</v>
      </c>
      <c r="B286" s="215" t="s">
        <v>2263</v>
      </c>
      <c r="C286" s="210" t="s">
        <v>2913</v>
      </c>
      <c r="D286" s="210" t="s">
        <v>1343</v>
      </c>
      <c r="E286" s="238" t="s">
        <v>1344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1343</v>
      </c>
      <c r="P286" s="230" t="s">
        <v>2157</v>
      </c>
    </row>
    <row r="287" spans="1:16" hidden="1" outlineLevel="1">
      <c r="A287" s="237">
        <v>45771</v>
      </c>
      <c r="B287" s="215" t="s">
        <v>2263</v>
      </c>
      <c r="C287" s="210" t="s">
        <v>2913</v>
      </c>
      <c r="D287" s="210" t="s">
        <v>1345</v>
      </c>
      <c r="E287" s="238" t="s">
        <v>2248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1345</v>
      </c>
      <c r="P287" s="230" t="s">
        <v>2157</v>
      </c>
    </row>
    <row r="288" spans="1:16" hidden="1" outlineLevel="1">
      <c r="A288" s="237">
        <v>45771</v>
      </c>
      <c r="B288" s="215" t="s">
        <v>2263</v>
      </c>
      <c r="C288" s="210" t="s">
        <v>2914</v>
      </c>
      <c r="D288" s="210" t="s">
        <v>1343</v>
      </c>
      <c r="E288" s="238" t="s">
        <v>1344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1343</v>
      </c>
      <c r="P288" s="230" t="s">
        <v>2157</v>
      </c>
    </row>
    <row r="289" spans="1:16" hidden="1" outlineLevel="1">
      <c r="A289" s="237">
        <v>45771</v>
      </c>
      <c r="B289" s="215" t="s">
        <v>2263</v>
      </c>
      <c r="C289" s="210" t="s">
        <v>2914</v>
      </c>
      <c r="D289" s="210" t="s">
        <v>1345</v>
      </c>
      <c r="E289" s="238" t="s">
        <v>2248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1345</v>
      </c>
      <c r="P289" s="230" t="s">
        <v>2157</v>
      </c>
    </row>
    <row r="290" spans="1:16" hidden="1" outlineLevel="1">
      <c r="A290" s="237">
        <v>45772</v>
      </c>
      <c r="B290" s="215" t="s">
        <v>2263</v>
      </c>
      <c r="C290" s="210" t="s">
        <v>2915</v>
      </c>
      <c r="D290" s="210" t="s">
        <v>1343</v>
      </c>
      <c r="E290" s="238" t="s">
        <v>1344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1343</v>
      </c>
      <c r="P290" s="230" t="s">
        <v>2157</v>
      </c>
    </row>
    <row r="291" spans="1:16" hidden="1" outlineLevel="1">
      <c r="A291" s="237">
        <v>45776</v>
      </c>
      <c r="B291" s="215" t="s">
        <v>2263</v>
      </c>
      <c r="C291" s="210" t="s">
        <v>2915</v>
      </c>
      <c r="D291" s="210" t="s">
        <v>1345</v>
      </c>
      <c r="E291" s="238" t="s">
        <v>2248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1345</v>
      </c>
      <c r="P291" s="230" t="s">
        <v>2157</v>
      </c>
    </row>
    <row r="292" spans="1:16" hidden="1" outlineLevel="1">
      <c r="A292" s="237">
        <v>45772</v>
      </c>
      <c r="B292" s="215" t="s">
        <v>2263</v>
      </c>
      <c r="C292" s="210" t="s">
        <v>2916</v>
      </c>
      <c r="D292" s="210" t="s">
        <v>1343</v>
      </c>
      <c r="E292" s="238" t="s">
        <v>1344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1343</v>
      </c>
      <c r="P292" s="230" t="s">
        <v>2157</v>
      </c>
    </row>
    <row r="293" spans="1:16" hidden="1" outlineLevel="1">
      <c r="A293" s="237">
        <v>45776</v>
      </c>
      <c r="B293" s="215" t="s">
        <v>2263</v>
      </c>
      <c r="C293" s="210" t="s">
        <v>2916</v>
      </c>
      <c r="D293" s="210" t="s">
        <v>1345</v>
      </c>
      <c r="E293" s="238" t="s">
        <v>2248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1345</v>
      </c>
      <c r="P293" s="230" t="s">
        <v>2157</v>
      </c>
    </row>
    <row r="294" spans="1:16" hidden="1" outlineLevel="1">
      <c r="A294" s="237">
        <v>45775</v>
      </c>
      <c r="B294" s="215" t="s">
        <v>2263</v>
      </c>
      <c r="C294" s="210" t="s">
        <v>2917</v>
      </c>
      <c r="D294" s="210" t="s">
        <v>1343</v>
      </c>
      <c r="E294" s="238" t="s">
        <v>1344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1343</v>
      </c>
      <c r="P294" s="230" t="s">
        <v>2157</v>
      </c>
    </row>
    <row r="295" spans="1:16" hidden="1" outlineLevel="1">
      <c r="A295" s="237">
        <v>45776</v>
      </c>
      <c r="B295" s="215" t="s">
        <v>2263</v>
      </c>
      <c r="C295" s="210" t="s">
        <v>2917</v>
      </c>
      <c r="D295" s="210" t="s">
        <v>1345</v>
      </c>
      <c r="E295" s="238" t="s">
        <v>2248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1345</v>
      </c>
      <c r="P295" s="230" t="s">
        <v>2157</v>
      </c>
    </row>
    <row r="296" spans="1:16" hidden="1" outlineLevel="1">
      <c r="A296" s="237">
        <v>45776</v>
      </c>
      <c r="B296" s="215" t="s">
        <v>2263</v>
      </c>
      <c r="C296" s="210" t="s">
        <v>2918</v>
      </c>
      <c r="D296" s="210" t="s">
        <v>1343</v>
      </c>
      <c r="E296" s="238" t="s">
        <v>1344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2162</v>
      </c>
      <c r="P296" s="230" t="s">
        <v>2157</v>
      </c>
    </row>
    <row r="297" spans="1:16" hidden="1" outlineLevel="1">
      <c r="A297" s="237">
        <v>45776</v>
      </c>
      <c r="B297" s="215" t="s">
        <v>2263</v>
      </c>
      <c r="C297" s="210" t="s">
        <v>2919</v>
      </c>
      <c r="D297" s="210" t="s">
        <v>1343</v>
      </c>
      <c r="E297" s="238" t="s">
        <v>1344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1343</v>
      </c>
      <c r="P297" s="230" t="s">
        <v>2157</v>
      </c>
    </row>
    <row r="298" spans="1:16" hidden="1" outlineLevel="1">
      <c r="A298" s="237">
        <v>45776</v>
      </c>
      <c r="B298" s="215" t="s">
        <v>2263</v>
      </c>
      <c r="C298" s="210" t="s">
        <v>2919</v>
      </c>
      <c r="D298" s="210" t="s">
        <v>1345</v>
      </c>
      <c r="E298" s="238" t="s">
        <v>2248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1345</v>
      </c>
      <c r="P298" s="230" t="s">
        <v>2157</v>
      </c>
    </row>
    <row r="299" spans="1:16" hidden="1" outlineLevel="1">
      <c r="A299" s="237">
        <v>45776</v>
      </c>
      <c r="B299" s="215" t="s">
        <v>2263</v>
      </c>
      <c r="C299" s="210" t="s">
        <v>2920</v>
      </c>
      <c r="D299" s="210" t="s">
        <v>1343</v>
      </c>
      <c r="E299" s="238" t="s">
        <v>1344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2162</v>
      </c>
      <c r="P299" s="230" t="s">
        <v>2157</v>
      </c>
    </row>
    <row r="300" spans="1:16" hidden="1" outlineLevel="1">
      <c r="A300" s="237">
        <v>45776</v>
      </c>
      <c r="B300" s="215" t="s">
        <v>2263</v>
      </c>
      <c r="C300" s="210" t="s">
        <v>2921</v>
      </c>
      <c r="D300" s="210" t="s">
        <v>1343</v>
      </c>
      <c r="E300" s="238" t="s">
        <v>1344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2162</v>
      </c>
      <c r="P300" s="230" t="s">
        <v>2157</v>
      </c>
    </row>
    <row r="301" spans="1:16" ht="17.25" hidden="1" outlineLevel="1" thickBot="1">
      <c r="A301" s="237">
        <v>45777</v>
      </c>
      <c r="B301" s="215" t="s">
        <v>2263</v>
      </c>
      <c r="C301" s="210" t="s">
        <v>2921</v>
      </c>
      <c r="D301" s="210" t="s">
        <v>1343</v>
      </c>
      <c r="E301" s="238" t="s">
        <v>1344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2162</v>
      </c>
      <c r="P301" s="230" t="s">
        <v>2157</v>
      </c>
    </row>
    <row r="302" spans="1:16" ht="17.25" collapsed="1" thickBot="1">
      <c r="A302" s="254" t="s">
        <v>2783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2263</v>
      </c>
      <c r="C303" s="210" t="s">
        <v>2922</v>
      </c>
      <c r="D303" s="210" t="s">
        <v>1343</v>
      </c>
      <c r="E303" s="238" t="s">
        <v>1344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1343</v>
      </c>
      <c r="P303" s="230" t="s">
        <v>2157</v>
      </c>
    </row>
    <row r="304" spans="1:16" hidden="1" outlineLevel="1">
      <c r="A304" s="237">
        <v>45779</v>
      </c>
      <c r="B304" s="215" t="s">
        <v>2263</v>
      </c>
      <c r="C304" s="210" t="s">
        <v>2922</v>
      </c>
      <c r="D304" s="210" t="s">
        <v>1345</v>
      </c>
      <c r="E304" s="238" t="s">
        <v>2248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1345</v>
      </c>
      <c r="P304" s="230" t="s">
        <v>2157</v>
      </c>
    </row>
    <row r="305" spans="1:16" hidden="1" outlineLevel="1">
      <c r="A305" s="237">
        <v>45779</v>
      </c>
      <c r="B305" s="215" t="s">
        <v>2263</v>
      </c>
      <c r="C305" s="210" t="s">
        <v>2923</v>
      </c>
      <c r="D305" s="210" t="s">
        <v>1343</v>
      </c>
      <c r="E305" s="238" t="s">
        <v>1344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1343</v>
      </c>
      <c r="P305" s="230" t="s">
        <v>2157</v>
      </c>
    </row>
    <row r="306" spans="1:16" hidden="1" outlineLevel="1">
      <c r="A306" s="237">
        <v>45782</v>
      </c>
      <c r="B306" s="215" t="s">
        <v>2263</v>
      </c>
      <c r="C306" s="210" t="s">
        <v>2923</v>
      </c>
      <c r="D306" s="210" t="s">
        <v>1345</v>
      </c>
      <c r="E306" s="238" t="s">
        <v>2248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1345</v>
      </c>
      <c r="P306" s="230" t="s">
        <v>2157</v>
      </c>
    </row>
    <row r="307" spans="1:16" hidden="1" outlineLevel="1">
      <c r="A307" s="237">
        <v>45779</v>
      </c>
      <c r="B307" s="215" t="s">
        <v>2263</v>
      </c>
      <c r="C307" s="210" t="s">
        <v>2924</v>
      </c>
      <c r="D307" s="210" t="s">
        <v>1343</v>
      </c>
      <c r="E307" s="238" t="s">
        <v>1344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1343</v>
      </c>
      <c r="P307" s="230" t="s">
        <v>2157</v>
      </c>
    </row>
    <row r="308" spans="1:16" hidden="1" outlineLevel="1">
      <c r="A308" s="237">
        <v>45782</v>
      </c>
      <c r="B308" s="215" t="s">
        <v>2263</v>
      </c>
      <c r="C308" s="210" t="s">
        <v>2924</v>
      </c>
      <c r="D308" s="210" t="s">
        <v>1345</v>
      </c>
      <c r="E308" s="238" t="s">
        <v>2248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1345</v>
      </c>
      <c r="P308" s="230" t="s">
        <v>2157</v>
      </c>
    </row>
    <row r="309" spans="1:16" hidden="1" outlineLevel="1">
      <c r="A309" s="237">
        <v>45782</v>
      </c>
      <c r="B309" s="215" t="s">
        <v>2263</v>
      </c>
      <c r="C309" s="210" t="s">
        <v>2925</v>
      </c>
      <c r="D309" s="210" t="s">
        <v>1343</v>
      </c>
      <c r="E309" s="238" t="s">
        <v>1344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1343</v>
      </c>
      <c r="P309" s="230" t="s">
        <v>2157</v>
      </c>
    </row>
    <row r="310" spans="1:16" hidden="1" outlineLevel="1">
      <c r="A310" s="237">
        <v>45782</v>
      </c>
      <c r="B310" s="215" t="s">
        <v>2263</v>
      </c>
      <c r="C310" s="210" t="s">
        <v>2925</v>
      </c>
      <c r="D310" s="210" t="s">
        <v>1345</v>
      </c>
      <c r="E310" s="238" t="s">
        <v>2248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1345</v>
      </c>
      <c r="P310" s="230" t="s">
        <v>2157</v>
      </c>
    </row>
    <row r="311" spans="1:16" hidden="1" outlineLevel="1">
      <c r="A311" s="237">
        <v>45782</v>
      </c>
      <c r="B311" s="215" t="s">
        <v>2263</v>
      </c>
      <c r="C311" s="210" t="s">
        <v>2925</v>
      </c>
      <c r="D311" s="210" t="s">
        <v>1343</v>
      </c>
      <c r="E311" s="238" t="s">
        <v>1344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1343</v>
      </c>
      <c r="P311" s="230" t="s">
        <v>2157</v>
      </c>
    </row>
    <row r="312" spans="1:16" hidden="1" outlineLevel="1">
      <c r="A312" s="237">
        <v>45782</v>
      </c>
      <c r="B312" s="215" t="s">
        <v>2263</v>
      </c>
      <c r="C312" s="210" t="s">
        <v>2925</v>
      </c>
      <c r="D312" s="210" t="s">
        <v>1345</v>
      </c>
      <c r="E312" s="238" t="s">
        <v>2248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1345</v>
      </c>
      <c r="P312" s="230" t="s">
        <v>2157</v>
      </c>
    </row>
    <row r="313" spans="1:16" hidden="1" outlineLevel="1">
      <c r="A313" s="237">
        <v>45782</v>
      </c>
      <c r="B313" s="215" t="s">
        <v>2263</v>
      </c>
      <c r="C313" s="210" t="s">
        <v>2926</v>
      </c>
      <c r="D313" s="210" t="s">
        <v>1343</v>
      </c>
      <c r="E313" s="238" t="s">
        <v>1344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1343</v>
      </c>
      <c r="P313" s="230" t="s">
        <v>2157</v>
      </c>
    </row>
    <row r="314" spans="1:16" hidden="1" outlineLevel="1">
      <c r="A314" s="237">
        <v>45782</v>
      </c>
      <c r="B314" s="215" t="s">
        <v>2263</v>
      </c>
      <c r="C314" s="210" t="s">
        <v>2926</v>
      </c>
      <c r="D314" s="210" t="s">
        <v>1345</v>
      </c>
      <c r="E314" s="238" t="s">
        <v>2248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1345</v>
      </c>
      <c r="P314" s="230" t="s">
        <v>2157</v>
      </c>
    </row>
    <row r="315" spans="1:16" hidden="1" outlineLevel="1">
      <c r="A315" s="237">
        <v>45782</v>
      </c>
      <c r="B315" s="215" t="s">
        <v>2263</v>
      </c>
      <c r="C315" s="210" t="s">
        <v>2927</v>
      </c>
      <c r="D315" s="210" t="s">
        <v>1343</v>
      </c>
      <c r="E315" s="238" t="s">
        <v>1344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1343</v>
      </c>
      <c r="P315" s="230" t="s">
        <v>2157</v>
      </c>
    </row>
    <row r="316" spans="1:16" hidden="1" outlineLevel="1">
      <c r="A316" s="237">
        <v>45782</v>
      </c>
      <c r="B316" s="215" t="s">
        <v>2263</v>
      </c>
      <c r="C316" s="210" t="s">
        <v>2927</v>
      </c>
      <c r="D316" s="210" t="s">
        <v>1345</v>
      </c>
      <c r="E316" s="238" t="s">
        <v>2248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1345</v>
      </c>
      <c r="P316" s="230" t="s">
        <v>2157</v>
      </c>
    </row>
    <row r="317" spans="1:16" hidden="1" outlineLevel="1">
      <c r="A317" s="237">
        <v>45782</v>
      </c>
      <c r="B317" s="215" t="s">
        <v>2263</v>
      </c>
      <c r="C317" s="210" t="s">
        <v>2928</v>
      </c>
      <c r="D317" s="210" t="s">
        <v>1343</v>
      </c>
      <c r="E317" s="238" t="s">
        <v>1344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2162</v>
      </c>
      <c r="P317" s="230" t="s">
        <v>2157</v>
      </c>
    </row>
    <row r="318" spans="1:16" hidden="1" outlineLevel="1">
      <c r="A318" s="237">
        <v>45782</v>
      </c>
      <c r="B318" s="215" t="s">
        <v>2263</v>
      </c>
      <c r="C318" s="210" t="s">
        <v>2929</v>
      </c>
      <c r="D318" s="210" t="s">
        <v>1343</v>
      </c>
      <c r="E318" s="238" t="s">
        <v>1344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1343</v>
      </c>
      <c r="P318" s="230" t="s">
        <v>2157</v>
      </c>
    </row>
    <row r="319" spans="1:16" hidden="1" outlineLevel="1">
      <c r="A319" s="237">
        <v>45782</v>
      </c>
      <c r="B319" s="215" t="s">
        <v>2263</v>
      </c>
      <c r="C319" s="210" t="s">
        <v>2929</v>
      </c>
      <c r="D319" s="210" t="s">
        <v>1345</v>
      </c>
      <c r="E319" s="238" t="s">
        <v>2248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1345</v>
      </c>
      <c r="P319" s="230" t="s">
        <v>2157</v>
      </c>
    </row>
    <row r="320" spans="1:16" hidden="1" outlineLevel="1">
      <c r="A320" s="237">
        <v>45784</v>
      </c>
      <c r="B320" s="215" t="s">
        <v>2263</v>
      </c>
      <c r="C320" s="210" t="s">
        <v>2930</v>
      </c>
      <c r="D320" s="210" t="s">
        <v>1343</v>
      </c>
      <c r="E320" s="238" t="s">
        <v>1344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2162</v>
      </c>
      <c r="P320" s="230" t="s">
        <v>2157</v>
      </c>
    </row>
    <row r="321" spans="1:16" hidden="1" outlineLevel="1">
      <c r="A321" s="237">
        <v>45784</v>
      </c>
      <c r="B321" s="215" t="s">
        <v>2263</v>
      </c>
      <c r="C321" s="210" t="s">
        <v>2931</v>
      </c>
      <c r="D321" s="210" t="s">
        <v>1343</v>
      </c>
      <c r="E321" s="238" t="s">
        <v>1344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1343</v>
      </c>
      <c r="P321" s="230" t="s">
        <v>2157</v>
      </c>
    </row>
    <row r="322" spans="1:16" hidden="1" outlineLevel="1">
      <c r="A322" s="237">
        <v>45784</v>
      </c>
      <c r="B322" s="215" t="s">
        <v>2263</v>
      </c>
      <c r="C322" s="210" t="s">
        <v>2931</v>
      </c>
      <c r="D322" s="210" t="s">
        <v>1345</v>
      </c>
      <c r="E322" s="238" t="s">
        <v>2248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1345</v>
      </c>
      <c r="P322" s="230" t="s">
        <v>2157</v>
      </c>
    </row>
    <row r="323" spans="1:16" hidden="1" outlineLevel="1">
      <c r="A323" s="237">
        <v>45784</v>
      </c>
      <c r="B323" s="215" t="s">
        <v>2263</v>
      </c>
      <c r="C323" s="210" t="s">
        <v>2931</v>
      </c>
      <c r="D323" s="210" t="s">
        <v>1343</v>
      </c>
      <c r="E323" s="238" t="s">
        <v>1344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2161</v>
      </c>
      <c r="P323" s="230" t="s">
        <v>2157</v>
      </c>
    </row>
    <row r="324" spans="1:16" hidden="1" outlineLevel="1">
      <c r="A324" s="237">
        <v>45784</v>
      </c>
      <c r="B324" s="215" t="s">
        <v>2263</v>
      </c>
      <c r="C324" s="210" t="s">
        <v>2931</v>
      </c>
      <c r="D324" s="210" t="s">
        <v>1345</v>
      </c>
      <c r="E324" s="238" t="s">
        <v>2248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2161</v>
      </c>
      <c r="P324" s="230" t="s">
        <v>2157</v>
      </c>
    </row>
    <row r="325" spans="1:16" hidden="1" outlineLevel="1">
      <c r="A325" s="237">
        <v>45786</v>
      </c>
      <c r="B325" s="215" t="s">
        <v>2263</v>
      </c>
      <c r="C325" s="210" t="s">
        <v>2245</v>
      </c>
      <c r="D325" s="210" t="s">
        <v>1343</v>
      </c>
      <c r="E325" s="238" t="s">
        <v>1344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1343</v>
      </c>
      <c r="P325" s="230" t="s">
        <v>2157</v>
      </c>
    </row>
    <row r="326" spans="1:16" hidden="1" outlineLevel="1">
      <c r="A326" s="237">
        <v>45786</v>
      </c>
      <c r="B326" s="215" t="s">
        <v>2263</v>
      </c>
      <c r="C326" s="210" t="s">
        <v>2245</v>
      </c>
      <c r="D326" s="210" t="s">
        <v>1345</v>
      </c>
      <c r="E326" s="238" t="s">
        <v>2248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1345</v>
      </c>
      <c r="P326" s="230" t="s">
        <v>2157</v>
      </c>
    </row>
    <row r="327" spans="1:16" hidden="1" outlineLevel="1">
      <c r="A327" s="237">
        <v>45786</v>
      </c>
      <c r="B327" s="215" t="s">
        <v>2263</v>
      </c>
      <c r="C327" s="210" t="s">
        <v>2932</v>
      </c>
      <c r="D327" s="210" t="s">
        <v>1343</v>
      </c>
      <c r="E327" s="238" t="s">
        <v>1344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2162</v>
      </c>
      <c r="P327" s="230" t="s">
        <v>2157</v>
      </c>
    </row>
    <row r="328" spans="1:16" hidden="1" outlineLevel="1">
      <c r="A328" s="237">
        <v>45786</v>
      </c>
      <c r="B328" s="215" t="s">
        <v>2263</v>
      </c>
      <c r="C328" s="210" t="s">
        <v>2933</v>
      </c>
      <c r="D328" s="210" t="s">
        <v>1343</v>
      </c>
      <c r="E328" s="238" t="s">
        <v>1344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2162</v>
      </c>
      <c r="P328" s="230" t="s">
        <v>2157</v>
      </c>
    </row>
    <row r="329" spans="1:16" hidden="1" outlineLevel="1">
      <c r="A329" s="237">
        <v>45786</v>
      </c>
      <c r="B329" s="215" t="s">
        <v>2263</v>
      </c>
      <c r="C329" s="210" t="s">
        <v>2934</v>
      </c>
      <c r="D329" s="210" t="s">
        <v>1343</v>
      </c>
      <c r="E329" s="238" t="s">
        <v>1344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2162</v>
      </c>
      <c r="P329" s="230" t="s">
        <v>2157</v>
      </c>
    </row>
    <row r="330" spans="1:16" hidden="1" outlineLevel="1">
      <c r="A330" s="237">
        <v>45786</v>
      </c>
      <c r="B330" s="215" t="s">
        <v>2263</v>
      </c>
      <c r="C330" s="210" t="s">
        <v>2935</v>
      </c>
      <c r="D330" s="210" t="s">
        <v>1343</v>
      </c>
      <c r="E330" s="238" t="s">
        <v>1344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1343</v>
      </c>
      <c r="P330" s="230" t="s">
        <v>2157</v>
      </c>
    </row>
    <row r="331" spans="1:16" hidden="1" outlineLevel="1">
      <c r="A331" s="237">
        <v>45786</v>
      </c>
      <c r="B331" s="215" t="s">
        <v>2263</v>
      </c>
      <c r="C331" s="210" t="s">
        <v>2935</v>
      </c>
      <c r="D331" s="210" t="s">
        <v>1345</v>
      </c>
      <c r="E331" s="238" t="s">
        <v>2248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1345</v>
      </c>
      <c r="P331" s="230" t="s">
        <v>2157</v>
      </c>
    </row>
    <row r="332" spans="1:16" hidden="1" outlineLevel="1">
      <c r="A332" s="237">
        <v>45786</v>
      </c>
      <c r="B332" s="215" t="s">
        <v>2263</v>
      </c>
      <c r="C332" s="210" t="s">
        <v>2245</v>
      </c>
      <c r="D332" s="210" t="s">
        <v>1343</v>
      </c>
      <c r="E332" s="238" t="s">
        <v>1344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2162</v>
      </c>
      <c r="P332" s="230" t="s">
        <v>2157</v>
      </c>
    </row>
    <row r="333" spans="1:16" hidden="1" outlineLevel="1">
      <c r="A333" s="237">
        <v>45789</v>
      </c>
      <c r="B333" s="215" t="s">
        <v>2263</v>
      </c>
      <c r="C333" s="210" t="s">
        <v>2936</v>
      </c>
      <c r="D333" s="210" t="s">
        <v>1343</v>
      </c>
      <c r="E333" s="238" t="s">
        <v>1344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1343</v>
      </c>
      <c r="P333" s="230" t="s">
        <v>2157</v>
      </c>
    </row>
    <row r="334" spans="1:16" hidden="1" outlineLevel="1">
      <c r="A334" s="237">
        <v>45790</v>
      </c>
      <c r="B334" s="215" t="s">
        <v>2263</v>
      </c>
      <c r="C334" s="210" t="s">
        <v>2936</v>
      </c>
      <c r="D334" s="210" t="s">
        <v>1345</v>
      </c>
      <c r="E334" s="238" t="s">
        <v>2248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1345</v>
      </c>
      <c r="P334" s="230" t="s">
        <v>2157</v>
      </c>
    </row>
    <row r="335" spans="1:16" hidden="1" outlineLevel="1">
      <c r="A335" s="237">
        <v>45789</v>
      </c>
      <c r="B335" s="215" t="s">
        <v>2263</v>
      </c>
      <c r="C335" s="210" t="s">
        <v>2937</v>
      </c>
      <c r="D335" s="210" t="s">
        <v>1343</v>
      </c>
      <c r="E335" s="238" t="s">
        <v>1344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1343</v>
      </c>
      <c r="P335" s="230" t="s">
        <v>2157</v>
      </c>
    </row>
    <row r="336" spans="1:16" hidden="1" outlineLevel="1">
      <c r="A336" s="237">
        <v>45790</v>
      </c>
      <c r="B336" s="215" t="s">
        <v>2263</v>
      </c>
      <c r="C336" s="210" t="s">
        <v>2937</v>
      </c>
      <c r="D336" s="210" t="s">
        <v>1345</v>
      </c>
      <c r="E336" s="238" t="s">
        <v>2248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1345</v>
      </c>
      <c r="P336" s="230" t="s">
        <v>2157</v>
      </c>
    </row>
    <row r="337" spans="1:16" hidden="1" outlineLevel="1">
      <c r="A337" s="237">
        <v>45790</v>
      </c>
      <c r="B337" s="215" t="s">
        <v>2263</v>
      </c>
      <c r="C337" s="210" t="s">
        <v>2938</v>
      </c>
      <c r="D337" s="210" t="s">
        <v>1343</v>
      </c>
      <c r="E337" s="238" t="s">
        <v>1344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2162</v>
      </c>
      <c r="P337" s="230" t="s">
        <v>2157</v>
      </c>
    </row>
    <row r="338" spans="1:16" hidden="1" outlineLevel="1">
      <c r="A338" s="237">
        <v>45790</v>
      </c>
      <c r="B338" s="215" t="s">
        <v>2263</v>
      </c>
      <c r="C338" s="210" t="s">
        <v>2939</v>
      </c>
      <c r="D338" s="210" t="s">
        <v>1343</v>
      </c>
      <c r="E338" s="238" t="s">
        <v>1344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2162</v>
      </c>
      <c r="P338" s="230" t="s">
        <v>2157</v>
      </c>
    </row>
    <row r="339" spans="1:16" hidden="1" outlineLevel="1">
      <c r="A339" s="237">
        <v>45790</v>
      </c>
      <c r="B339" s="215" t="s">
        <v>2263</v>
      </c>
      <c r="C339" s="210" t="s">
        <v>2938</v>
      </c>
      <c r="D339" s="210" t="s">
        <v>1343</v>
      </c>
      <c r="E339" s="238" t="s">
        <v>1344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1343</v>
      </c>
      <c r="P339" s="230" t="s">
        <v>2157</v>
      </c>
    </row>
    <row r="340" spans="1:16" hidden="1" outlineLevel="1">
      <c r="A340" s="237">
        <v>45791</v>
      </c>
      <c r="B340" s="215" t="s">
        <v>2263</v>
      </c>
      <c r="C340" s="210" t="s">
        <v>2938</v>
      </c>
      <c r="D340" s="210" t="s">
        <v>1345</v>
      </c>
      <c r="E340" s="238" t="s">
        <v>2248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1345</v>
      </c>
      <c r="P340" s="230" t="s">
        <v>2157</v>
      </c>
    </row>
    <row r="341" spans="1:16" hidden="1" outlineLevel="1">
      <c r="A341" s="237">
        <v>45791</v>
      </c>
      <c r="B341" s="215" t="s">
        <v>2263</v>
      </c>
      <c r="C341" s="210" t="s">
        <v>2938</v>
      </c>
      <c r="D341" s="210" t="s">
        <v>1343</v>
      </c>
      <c r="E341" s="238" t="s">
        <v>1344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1343</v>
      </c>
      <c r="P341" s="230" t="s">
        <v>2157</v>
      </c>
    </row>
    <row r="342" spans="1:16" hidden="1" outlineLevel="1">
      <c r="A342" s="237">
        <v>45791</v>
      </c>
      <c r="B342" s="215" t="s">
        <v>2263</v>
      </c>
      <c r="C342" s="210" t="s">
        <v>2938</v>
      </c>
      <c r="D342" s="210" t="s">
        <v>1345</v>
      </c>
      <c r="E342" s="238" t="s">
        <v>2248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1345</v>
      </c>
      <c r="P342" s="230" t="s">
        <v>2157</v>
      </c>
    </row>
    <row r="343" spans="1:16" hidden="1" outlineLevel="1">
      <c r="A343" s="237">
        <v>45791</v>
      </c>
      <c r="B343" s="215" t="s">
        <v>2263</v>
      </c>
      <c r="C343" s="210" t="s">
        <v>2940</v>
      </c>
      <c r="D343" s="210" t="s">
        <v>1343</v>
      </c>
      <c r="E343" s="238" t="s">
        <v>1344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1343</v>
      </c>
      <c r="P343" s="230" t="s">
        <v>2157</v>
      </c>
    </row>
    <row r="344" spans="1:16" hidden="1" outlineLevel="1">
      <c r="A344" s="237">
        <v>45791</v>
      </c>
      <c r="B344" s="215" t="s">
        <v>2263</v>
      </c>
      <c r="C344" s="210" t="s">
        <v>2940</v>
      </c>
      <c r="D344" s="210" t="s">
        <v>1345</v>
      </c>
      <c r="E344" s="238" t="s">
        <v>2248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1345</v>
      </c>
      <c r="P344" s="230" t="s">
        <v>2157</v>
      </c>
    </row>
    <row r="345" spans="1:16" hidden="1" outlineLevel="1">
      <c r="A345" s="237">
        <v>45793</v>
      </c>
      <c r="B345" s="215" t="s">
        <v>2263</v>
      </c>
      <c r="C345" s="210" t="s">
        <v>2941</v>
      </c>
      <c r="D345" s="210" t="s">
        <v>1343</v>
      </c>
      <c r="E345" s="238" t="s">
        <v>1344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1343</v>
      </c>
      <c r="P345" s="230" t="s">
        <v>2157</v>
      </c>
    </row>
    <row r="346" spans="1:16" hidden="1" outlineLevel="1">
      <c r="A346" s="237">
        <v>45793</v>
      </c>
      <c r="B346" s="215" t="s">
        <v>2263</v>
      </c>
      <c r="C346" s="210" t="s">
        <v>2941</v>
      </c>
      <c r="D346" s="210" t="s">
        <v>1345</v>
      </c>
      <c r="E346" s="238" t="s">
        <v>2248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1345</v>
      </c>
      <c r="P346" s="230" t="s">
        <v>2157</v>
      </c>
    </row>
    <row r="347" spans="1:16" hidden="1" outlineLevel="1">
      <c r="A347" s="237">
        <v>45793</v>
      </c>
      <c r="B347" s="215" t="s">
        <v>2263</v>
      </c>
      <c r="C347" s="210" t="s">
        <v>2942</v>
      </c>
      <c r="D347" s="210" t="s">
        <v>1343</v>
      </c>
      <c r="E347" s="238" t="s">
        <v>1344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1343</v>
      </c>
      <c r="P347" s="230" t="s">
        <v>2157</v>
      </c>
    </row>
    <row r="348" spans="1:16" hidden="1" outlineLevel="1">
      <c r="A348" s="237">
        <v>45793</v>
      </c>
      <c r="B348" s="215" t="s">
        <v>2263</v>
      </c>
      <c r="C348" s="210" t="s">
        <v>2942</v>
      </c>
      <c r="D348" s="210" t="s">
        <v>1345</v>
      </c>
      <c r="E348" s="238" t="s">
        <v>2248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1345</v>
      </c>
      <c r="P348" s="230" t="s">
        <v>2157</v>
      </c>
    </row>
    <row r="349" spans="1:16" hidden="1" outlineLevel="1">
      <c r="A349" s="237">
        <v>45796</v>
      </c>
      <c r="B349" s="215" t="s">
        <v>2263</v>
      </c>
      <c r="C349" s="210" t="s">
        <v>2943</v>
      </c>
      <c r="D349" s="210" t="s">
        <v>1343</v>
      </c>
      <c r="E349" s="238" t="s">
        <v>1344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1343</v>
      </c>
      <c r="P349" s="230" t="s">
        <v>2157</v>
      </c>
    </row>
    <row r="350" spans="1:16" hidden="1" outlineLevel="1">
      <c r="A350" s="237">
        <v>45796</v>
      </c>
      <c r="B350" s="215" t="s">
        <v>2263</v>
      </c>
      <c r="C350" s="210" t="s">
        <v>2943</v>
      </c>
      <c r="D350" s="210" t="s">
        <v>1345</v>
      </c>
      <c r="E350" s="238" t="s">
        <v>2248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1345</v>
      </c>
      <c r="P350" s="230" t="s">
        <v>2157</v>
      </c>
    </row>
    <row r="351" spans="1:16" hidden="1" outlineLevel="1">
      <c r="A351" s="237">
        <v>45796</v>
      </c>
      <c r="B351" s="215" t="s">
        <v>2263</v>
      </c>
      <c r="C351" s="210" t="s">
        <v>2944</v>
      </c>
      <c r="D351" s="210" t="s">
        <v>1343</v>
      </c>
      <c r="E351" s="238" t="s">
        <v>1344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2162</v>
      </c>
      <c r="P351" s="230" t="s">
        <v>2157</v>
      </c>
    </row>
    <row r="352" spans="1:16" hidden="1" outlineLevel="1">
      <c r="A352" s="237">
        <v>45796</v>
      </c>
      <c r="B352" s="215" t="s">
        <v>2263</v>
      </c>
      <c r="C352" s="210" t="s">
        <v>2945</v>
      </c>
      <c r="D352" s="210" t="s">
        <v>1343</v>
      </c>
      <c r="E352" s="238" t="s">
        <v>1344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2162</v>
      </c>
      <c r="P352" s="230" t="s">
        <v>2157</v>
      </c>
    </row>
    <row r="353" spans="1:16" hidden="1" outlineLevel="1">
      <c r="A353" s="237">
        <v>45798</v>
      </c>
      <c r="B353" s="215" t="s">
        <v>2263</v>
      </c>
      <c r="C353" s="210" t="s">
        <v>2946</v>
      </c>
      <c r="D353" s="210" t="s">
        <v>1343</v>
      </c>
      <c r="E353" s="238" t="s">
        <v>1344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2162</v>
      </c>
      <c r="P353" s="230" t="s">
        <v>2157</v>
      </c>
    </row>
    <row r="354" spans="1:16" hidden="1" outlineLevel="1">
      <c r="A354" s="237">
        <v>45798</v>
      </c>
      <c r="B354" s="215" t="s">
        <v>2263</v>
      </c>
      <c r="C354" s="210" t="s">
        <v>2947</v>
      </c>
      <c r="D354" s="210" t="s">
        <v>1343</v>
      </c>
      <c r="E354" s="238" t="s">
        <v>1344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2162</v>
      </c>
      <c r="P354" s="230" t="s">
        <v>2157</v>
      </c>
    </row>
    <row r="355" spans="1:16" hidden="1" outlineLevel="1">
      <c r="A355" s="237">
        <v>45798</v>
      </c>
      <c r="B355" s="215" t="s">
        <v>2263</v>
      </c>
      <c r="C355" s="210" t="s">
        <v>2948</v>
      </c>
      <c r="D355" s="210" t="s">
        <v>1343</v>
      </c>
      <c r="E355" s="238" t="s">
        <v>1344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1343</v>
      </c>
      <c r="P355" s="230" t="s">
        <v>2157</v>
      </c>
    </row>
    <row r="356" spans="1:16" hidden="1" outlineLevel="1">
      <c r="A356" s="237">
        <v>45798</v>
      </c>
      <c r="B356" s="215" t="s">
        <v>2263</v>
      </c>
      <c r="C356" s="210" t="s">
        <v>2948</v>
      </c>
      <c r="D356" s="210" t="s">
        <v>1345</v>
      </c>
      <c r="E356" s="238" t="s">
        <v>2248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1345</v>
      </c>
      <c r="P356" s="230" t="s">
        <v>2157</v>
      </c>
    </row>
    <row r="357" spans="1:16" hidden="1" outlineLevel="1">
      <c r="A357" s="237">
        <v>45798</v>
      </c>
      <c r="B357" s="215" t="s">
        <v>2263</v>
      </c>
      <c r="C357" s="210" t="s">
        <v>2942</v>
      </c>
      <c r="D357" s="210" t="s">
        <v>1343</v>
      </c>
      <c r="E357" s="238" t="s">
        <v>1344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1343</v>
      </c>
      <c r="P357" s="230" t="s">
        <v>2157</v>
      </c>
    </row>
    <row r="358" spans="1:16" hidden="1" outlineLevel="1">
      <c r="A358" s="237">
        <v>45798</v>
      </c>
      <c r="B358" s="215" t="s">
        <v>2263</v>
      </c>
      <c r="C358" s="210" t="s">
        <v>2942</v>
      </c>
      <c r="D358" s="210" t="s">
        <v>1345</v>
      </c>
      <c r="E358" s="238" t="s">
        <v>2248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1345</v>
      </c>
      <c r="P358" s="230" t="s">
        <v>2157</v>
      </c>
    </row>
    <row r="359" spans="1:16" hidden="1" outlineLevel="1">
      <c r="A359" s="237">
        <v>45800</v>
      </c>
      <c r="B359" s="215" t="s">
        <v>2263</v>
      </c>
      <c r="C359" s="210" t="s">
        <v>2949</v>
      </c>
      <c r="D359" s="210" t="s">
        <v>1343</v>
      </c>
      <c r="E359" s="238" t="s">
        <v>1344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1343</v>
      </c>
      <c r="P359" s="230" t="s">
        <v>2157</v>
      </c>
    </row>
    <row r="360" spans="1:16" hidden="1" outlineLevel="1">
      <c r="A360" s="237">
        <v>45800</v>
      </c>
      <c r="B360" s="215" t="s">
        <v>2263</v>
      </c>
      <c r="C360" s="210" t="s">
        <v>2949</v>
      </c>
      <c r="D360" s="210" t="s">
        <v>1345</v>
      </c>
      <c r="E360" s="238" t="s">
        <v>2248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1345</v>
      </c>
      <c r="P360" s="230" t="s">
        <v>2157</v>
      </c>
    </row>
    <row r="361" spans="1:16" hidden="1" outlineLevel="1">
      <c r="A361" s="237">
        <v>45803</v>
      </c>
      <c r="B361" s="215" t="s">
        <v>2263</v>
      </c>
      <c r="C361" s="210" t="s">
        <v>2950</v>
      </c>
      <c r="D361" s="210" t="s">
        <v>1343</v>
      </c>
      <c r="E361" s="238" t="s">
        <v>1344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2162</v>
      </c>
      <c r="P361" s="230" t="s">
        <v>2157</v>
      </c>
    </row>
    <row r="362" spans="1:16" hidden="1" outlineLevel="1">
      <c r="A362" s="237">
        <v>45803</v>
      </c>
      <c r="B362" s="215" t="s">
        <v>2263</v>
      </c>
      <c r="C362" s="210" t="s">
        <v>2951</v>
      </c>
      <c r="D362" s="210" t="s">
        <v>1343</v>
      </c>
      <c r="E362" s="238" t="s">
        <v>1344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1343</v>
      </c>
      <c r="P362" s="230" t="s">
        <v>2157</v>
      </c>
    </row>
    <row r="363" spans="1:16" hidden="1" outlineLevel="1">
      <c r="A363" s="237">
        <v>45804</v>
      </c>
      <c r="B363" s="215" t="s">
        <v>2263</v>
      </c>
      <c r="C363" s="210" t="s">
        <v>2951</v>
      </c>
      <c r="D363" s="210" t="s">
        <v>1345</v>
      </c>
      <c r="E363" s="238" t="s">
        <v>2248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1345</v>
      </c>
      <c r="P363" s="230" t="s">
        <v>2157</v>
      </c>
    </row>
    <row r="364" spans="1:16" hidden="1" outlineLevel="1">
      <c r="A364" s="237">
        <v>45804</v>
      </c>
      <c r="B364" s="215" t="s">
        <v>2263</v>
      </c>
      <c r="C364" s="210" t="s">
        <v>2952</v>
      </c>
      <c r="D364" s="210" t="s">
        <v>1343</v>
      </c>
      <c r="E364" s="238" t="s">
        <v>1344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2162</v>
      </c>
      <c r="P364" s="230" t="s">
        <v>2157</v>
      </c>
    </row>
    <row r="365" spans="1:16" hidden="1" outlineLevel="1">
      <c r="A365" s="237">
        <v>45805</v>
      </c>
      <c r="B365" s="215" t="s">
        <v>2263</v>
      </c>
      <c r="C365" s="210" t="s">
        <v>2953</v>
      </c>
      <c r="D365" s="210" t="s">
        <v>1343</v>
      </c>
      <c r="E365" s="238" t="s">
        <v>1344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2162</v>
      </c>
      <c r="P365" s="230" t="s">
        <v>2157</v>
      </c>
    </row>
    <row r="366" spans="1:16" hidden="1" outlineLevel="1">
      <c r="A366" s="237">
        <v>45805</v>
      </c>
      <c r="B366" s="215" t="s">
        <v>2263</v>
      </c>
      <c r="C366" s="210" t="s">
        <v>2951</v>
      </c>
      <c r="D366" s="210" t="s">
        <v>1343</v>
      </c>
      <c r="E366" s="238" t="s">
        <v>1344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2162</v>
      </c>
      <c r="P366" s="230" t="s">
        <v>2157</v>
      </c>
    </row>
    <row r="367" spans="1:16" ht="17.25" hidden="1" outlineLevel="1" thickBot="1">
      <c r="A367" s="237">
        <v>45806</v>
      </c>
      <c r="B367" s="215" t="s">
        <v>2263</v>
      </c>
      <c r="C367" s="210" t="s">
        <v>2954</v>
      </c>
      <c r="D367" s="210" t="s">
        <v>1343</v>
      </c>
      <c r="E367" s="238" t="s">
        <v>1344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1343</v>
      </c>
      <c r="P367" s="230" t="s">
        <v>2157</v>
      </c>
    </row>
    <row r="368" spans="1:16" ht="17.25" collapsed="1" thickBot="1">
      <c r="A368" s="254" t="s">
        <v>1348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2263</v>
      </c>
      <c r="C369" s="210" t="s">
        <v>2954</v>
      </c>
      <c r="D369" s="210" t="s">
        <v>1345</v>
      </c>
      <c r="E369" s="238" t="s">
        <v>2248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1345</v>
      </c>
      <c r="P369" s="230" t="s">
        <v>2157</v>
      </c>
    </row>
    <row r="370" spans="1:16" outlineLevel="1">
      <c r="A370" s="237">
        <v>45810</v>
      </c>
      <c r="B370" s="215" t="s">
        <v>2263</v>
      </c>
      <c r="C370" s="210" t="s">
        <v>2955</v>
      </c>
      <c r="D370" s="210" t="s">
        <v>1343</v>
      </c>
      <c r="E370" s="238" t="s">
        <v>1344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2162</v>
      </c>
      <c r="P370" s="230" t="s">
        <v>2157</v>
      </c>
    </row>
    <row r="371" spans="1:16" outlineLevel="1">
      <c r="A371" s="237">
        <v>45810</v>
      </c>
      <c r="B371" s="215" t="s">
        <v>2263</v>
      </c>
      <c r="C371" s="210" t="s">
        <v>2956</v>
      </c>
      <c r="D371" s="210" t="s">
        <v>1343</v>
      </c>
      <c r="E371" s="238" t="s">
        <v>1344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2162</v>
      </c>
      <c r="P371" s="230" t="s">
        <v>2157</v>
      </c>
    </row>
    <row r="372" spans="1:16" outlineLevel="1">
      <c r="A372" s="237">
        <v>45811</v>
      </c>
      <c r="B372" s="215" t="s">
        <v>2263</v>
      </c>
      <c r="C372" s="210" t="s">
        <v>2957</v>
      </c>
      <c r="D372" s="210" t="s">
        <v>1343</v>
      </c>
      <c r="E372" s="238" t="s">
        <v>1344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2162</v>
      </c>
      <c r="P372" s="230" t="s">
        <v>2157</v>
      </c>
    </row>
    <row r="373" spans="1:16" outlineLevel="1">
      <c r="A373" s="237">
        <v>45811</v>
      </c>
      <c r="B373" s="215" t="s">
        <v>2263</v>
      </c>
      <c r="C373" s="210" t="s">
        <v>2957</v>
      </c>
      <c r="D373" s="210" t="s">
        <v>1343</v>
      </c>
      <c r="E373" s="238" t="s">
        <v>1344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1343</v>
      </c>
      <c r="P373" s="230" t="s">
        <v>2157</v>
      </c>
    </row>
    <row r="374" spans="1:16" outlineLevel="1">
      <c r="A374" s="237">
        <v>45812</v>
      </c>
      <c r="B374" s="215" t="s">
        <v>2263</v>
      </c>
      <c r="C374" s="210" t="s">
        <v>2957</v>
      </c>
      <c r="D374" s="210" t="s">
        <v>1345</v>
      </c>
      <c r="E374" s="238" t="s">
        <v>2248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1345</v>
      </c>
      <c r="P374" s="230" t="s">
        <v>2157</v>
      </c>
    </row>
    <row r="375" spans="1:16" outlineLevel="1">
      <c r="A375" s="237">
        <v>45812</v>
      </c>
      <c r="B375" s="215" t="s">
        <v>2263</v>
      </c>
      <c r="C375" s="210" t="s">
        <v>2958</v>
      </c>
      <c r="D375" s="210" t="s">
        <v>1343</v>
      </c>
      <c r="E375" s="238" t="s">
        <v>1344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2162</v>
      </c>
      <c r="P375" s="230" t="s">
        <v>2157</v>
      </c>
    </row>
    <row r="376" spans="1:16" outlineLevel="1">
      <c r="A376" s="237">
        <v>45812</v>
      </c>
      <c r="B376" s="215" t="s">
        <v>2263</v>
      </c>
      <c r="C376" s="210" t="s">
        <v>2959</v>
      </c>
      <c r="D376" s="210" t="s">
        <v>1343</v>
      </c>
      <c r="E376" s="238" t="s">
        <v>1344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2162</v>
      </c>
      <c r="P376" s="230" t="s">
        <v>2157</v>
      </c>
    </row>
    <row r="377" spans="1:16" outlineLevel="1">
      <c r="A377" s="237">
        <v>45812</v>
      </c>
      <c r="B377" s="215" t="s">
        <v>2263</v>
      </c>
      <c r="C377" s="210" t="s">
        <v>2960</v>
      </c>
      <c r="D377" s="210" t="s">
        <v>1343</v>
      </c>
      <c r="E377" s="238" t="s">
        <v>1344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2162</v>
      </c>
      <c r="P377" s="230" t="s">
        <v>2157</v>
      </c>
    </row>
    <row r="378" spans="1:16" outlineLevel="1">
      <c r="A378" s="237">
        <v>45812</v>
      </c>
      <c r="B378" s="215" t="s">
        <v>2263</v>
      </c>
      <c r="C378" s="210" t="s">
        <v>2961</v>
      </c>
      <c r="D378" s="210" t="s">
        <v>1343</v>
      </c>
      <c r="E378" s="238" t="s">
        <v>1344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2162</v>
      </c>
      <c r="P378" s="230" t="s">
        <v>2157</v>
      </c>
    </row>
    <row r="379" spans="1:16" outlineLevel="1">
      <c r="A379" s="237">
        <v>45812</v>
      </c>
      <c r="B379" s="215" t="s">
        <v>2263</v>
      </c>
      <c r="C379" s="210" t="s">
        <v>2962</v>
      </c>
      <c r="D379" s="210" t="s">
        <v>1343</v>
      </c>
      <c r="E379" s="238" t="s">
        <v>1344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1343</v>
      </c>
      <c r="P379" s="230" t="s">
        <v>2157</v>
      </c>
    </row>
    <row r="380" spans="1:16" outlineLevel="1">
      <c r="A380" s="237">
        <v>45812</v>
      </c>
      <c r="B380" s="215" t="s">
        <v>2263</v>
      </c>
      <c r="C380" s="210" t="s">
        <v>2962</v>
      </c>
      <c r="D380" s="210" t="s">
        <v>1345</v>
      </c>
      <c r="E380" s="238" t="s">
        <v>2248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1345</v>
      </c>
      <c r="P380" s="230" t="s">
        <v>2157</v>
      </c>
    </row>
    <row r="381" spans="1:16" outlineLevel="1">
      <c r="A381" s="237">
        <v>45812</v>
      </c>
      <c r="B381" s="215" t="s">
        <v>2263</v>
      </c>
      <c r="C381" s="210" t="s">
        <v>2963</v>
      </c>
      <c r="D381" s="210" t="s">
        <v>1343</v>
      </c>
      <c r="E381" s="238" t="s">
        <v>1344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1343</v>
      </c>
      <c r="P381" s="230" t="s">
        <v>2157</v>
      </c>
    </row>
    <row r="382" spans="1:16" outlineLevel="1">
      <c r="A382" s="237">
        <v>45812</v>
      </c>
      <c r="B382" s="215" t="s">
        <v>2263</v>
      </c>
      <c r="C382" s="210" t="s">
        <v>2963</v>
      </c>
      <c r="D382" s="210" t="s">
        <v>1345</v>
      </c>
      <c r="E382" s="238" t="s">
        <v>2248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1345</v>
      </c>
      <c r="P382" s="230" t="s">
        <v>2157</v>
      </c>
    </row>
    <row r="383" spans="1:16" outlineLevel="1">
      <c r="A383" s="237">
        <v>45812</v>
      </c>
      <c r="B383" s="215" t="s">
        <v>2263</v>
      </c>
      <c r="C383" s="210" t="s">
        <v>2963</v>
      </c>
      <c r="D383" s="210" t="s">
        <v>1343</v>
      </c>
      <c r="E383" s="238" t="s">
        <v>1344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2162</v>
      </c>
      <c r="P383" s="230" t="s">
        <v>2157</v>
      </c>
    </row>
    <row r="384" spans="1:16" outlineLevel="1">
      <c r="A384" s="237">
        <v>45812</v>
      </c>
      <c r="B384" s="215" t="s">
        <v>2263</v>
      </c>
      <c r="C384" s="210" t="s">
        <v>2962</v>
      </c>
      <c r="D384" s="210" t="s">
        <v>1343</v>
      </c>
      <c r="E384" s="238" t="s">
        <v>1344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2162</v>
      </c>
      <c r="P384" s="230" t="s">
        <v>2157</v>
      </c>
    </row>
    <row r="385" spans="1:16" outlineLevel="1">
      <c r="A385" s="237">
        <v>45812</v>
      </c>
      <c r="B385" s="215" t="s">
        <v>2263</v>
      </c>
      <c r="C385" s="210" t="s">
        <v>2959</v>
      </c>
      <c r="D385" s="210" t="s">
        <v>1343</v>
      </c>
      <c r="E385" s="238" t="s">
        <v>1344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2162</v>
      </c>
      <c r="P385" s="230" t="s">
        <v>2157</v>
      </c>
    </row>
    <row r="386" spans="1:16" outlineLevel="1">
      <c r="A386" s="237">
        <v>45814</v>
      </c>
      <c r="B386" s="215" t="s">
        <v>2263</v>
      </c>
      <c r="C386" s="210" t="s">
        <v>2964</v>
      </c>
      <c r="D386" s="210" t="s">
        <v>1343</v>
      </c>
      <c r="E386" s="238" t="s">
        <v>1344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1343</v>
      </c>
      <c r="P386" s="230" t="s">
        <v>2157</v>
      </c>
    </row>
    <row r="387" spans="1:16" outlineLevel="1">
      <c r="A387" s="237">
        <v>45814</v>
      </c>
      <c r="B387" s="215" t="s">
        <v>2263</v>
      </c>
      <c r="C387" s="210" t="s">
        <v>2964</v>
      </c>
      <c r="D387" s="210" t="s">
        <v>1345</v>
      </c>
      <c r="E387" s="238" t="s">
        <v>2248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1345</v>
      </c>
      <c r="P387" s="230" t="s">
        <v>2157</v>
      </c>
    </row>
    <row r="388" spans="1:16" outlineLevel="1">
      <c r="A388" s="237">
        <v>45814</v>
      </c>
      <c r="B388" s="215" t="s">
        <v>2263</v>
      </c>
      <c r="C388" s="210" t="s">
        <v>2964</v>
      </c>
      <c r="D388" s="210" t="s">
        <v>1343</v>
      </c>
      <c r="E388" s="238" t="s">
        <v>1344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1343</v>
      </c>
      <c r="P388" s="230" t="s">
        <v>2157</v>
      </c>
    </row>
    <row r="389" spans="1:16" outlineLevel="1">
      <c r="A389" s="237">
        <v>45814</v>
      </c>
      <c r="B389" s="215" t="s">
        <v>2263</v>
      </c>
      <c r="C389" s="210" t="s">
        <v>2964</v>
      </c>
      <c r="D389" s="210" t="s">
        <v>1345</v>
      </c>
      <c r="E389" s="238" t="s">
        <v>2248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1345</v>
      </c>
      <c r="P389" s="230" t="s">
        <v>2157</v>
      </c>
    </row>
    <row r="390" spans="1:16" outlineLevel="1">
      <c r="A390" s="237">
        <v>45814</v>
      </c>
      <c r="B390" s="215" t="s">
        <v>2263</v>
      </c>
      <c r="C390" s="210" t="s">
        <v>2965</v>
      </c>
      <c r="D390" s="210" t="s">
        <v>1343</v>
      </c>
      <c r="E390" s="238" t="s">
        <v>1344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1343</v>
      </c>
      <c r="P390" s="230" t="s">
        <v>2157</v>
      </c>
    </row>
    <row r="391" spans="1:16" outlineLevel="1">
      <c r="A391" s="237">
        <v>45814</v>
      </c>
      <c r="B391" s="215" t="s">
        <v>2263</v>
      </c>
      <c r="C391" s="210" t="s">
        <v>2965</v>
      </c>
      <c r="D391" s="210" t="s">
        <v>1345</v>
      </c>
      <c r="E391" s="238" t="s">
        <v>2248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1345</v>
      </c>
      <c r="P391" s="230" t="s">
        <v>2157</v>
      </c>
    </row>
    <row r="392" spans="1:16" outlineLevel="1">
      <c r="A392" s="237">
        <v>45814</v>
      </c>
      <c r="B392" s="215" t="s">
        <v>2263</v>
      </c>
      <c r="C392" s="210" t="s">
        <v>2966</v>
      </c>
      <c r="D392" s="210" t="s">
        <v>1343</v>
      </c>
      <c r="E392" s="238" t="s">
        <v>1344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1343</v>
      </c>
      <c r="P392" s="230" t="s">
        <v>2157</v>
      </c>
    </row>
    <row r="393" spans="1:16" outlineLevel="1">
      <c r="A393" s="237">
        <v>45814</v>
      </c>
      <c r="B393" s="215" t="s">
        <v>2263</v>
      </c>
      <c r="C393" s="210" t="s">
        <v>2966</v>
      </c>
      <c r="D393" s="210" t="s">
        <v>1345</v>
      </c>
      <c r="E393" s="238" t="s">
        <v>2248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1345</v>
      </c>
      <c r="P393" s="230" t="s">
        <v>2157</v>
      </c>
    </row>
    <row r="394" spans="1:16" outlineLevel="1">
      <c r="A394" s="237">
        <v>45814</v>
      </c>
      <c r="B394" s="215" t="s">
        <v>2263</v>
      </c>
      <c r="C394" s="210" t="s">
        <v>2967</v>
      </c>
      <c r="D394" s="210" t="s">
        <v>1343</v>
      </c>
      <c r="E394" s="238" t="s">
        <v>1344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2162</v>
      </c>
      <c r="P394" s="230" t="s">
        <v>2157</v>
      </c>
    </row>
    <row r="395" spans="1:16" outlineLevel="1">
      <c r="A395" s="237">
        <v>45817</v>
      </c>
      <c r="B395" s="215" t="s">
        <v>2263</v>
      </c>
      <c r="C395" s="210" t="s">
        <v>2964</v>
      </c>
      <c r="D395" s="210" t="s">
        <v>1343</v>
      </c>
      <c r="E395" s="238" t="s">
        <v>1344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1343</v>
      </c>
      <c r="P395" s="230" t="s">
        <v>2157</v>
      </c>
    </row>
    <row r="396" spans="1:16" outlineLevel="1">
      <c r="A396" s="237">
        <v>45817</v>
      </c>
      <c r="B396" s="215" t="s">
        <v>2263</v>
      </c>
      <c r="C396" s="210" t="s">
        <v>2964</v>
      </c>
      <c r="D396" s="210" t="s">
        <v>1345</v>
      </c>
      <c r="E396" s="238" t="s">
        <v>2248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1345</v>
      </c>
      <c r="P396" s="230" t="s">
        <v>2157</v>
      </c>
    </row>
    <row r="397" spans="1:16" outlineLevel="1">
      <c r="A397" s="237">
        <v>45817</v>
      </c>
      <c r="B397" s="215" t="s">
        <v>2263</v>
      </c>
      <c r="C397" s="210" t="s">
        <v>2968</v>
      </c>
      <c r="D397" s="210" t="s">
        <v>1343</v>
      </c>
      <c r="E397" s="238" t="s">
        <v>1344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1343</v>
      </c>
      <c r="P397" s="230" t="s">
        <v>2157</v>
      </c>
    </row>
    <row r="398" spans="1:16" outlineLevel="1">
      <c r="A398" s="237">
        <v>45818</v>
      </c>
      <c r="B398" s="215" t="s">
        <v>2263</v>
      </c>
      <c r="C398" s="210" t="s">
        <v>2968</v>
      </c>
      <c r="D398" s="210" t="s">
        <v>1345</v>
      </c>
      <c r="E398" s="238" t="s">
        <v>2248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1345</v>
      </c>
      <c r="P398" s="230" t="s">
        <v>2157</v>
      </c>
    </row>
    <row r="399" spans="1:16" outlineLevel="1">
      <c r="A399" s="237">
        <v>45817</v>
      </c>
      <c r="B399" s="215" t="s">
        <v>2263</v>
      </c>
      <c r="C399" s="210" t="s">
        <v>2969</v>
      </c>
      <c r="D399" s="210" t="s">
        <v>1343</v>
      </c>
      <c r="E399" s="238" t="s">
        <v>1344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1343</v>
      </c>
      <c r="P399" s="230" t="s">
        <v>2157</v>
      </c>
    </row>
    <row r="400" spans="1:16" outlineLevel="1">
      <c r="A400" s="237">
        <v>45818</v>
      </c>
      <c r="B400" s="215" t="s">
        <v>2263</v>
      </c>
      <c r="C400" s="210" t="s">
        <v>2969</v>
      </c>
      <c r="D400" s="210" t="s">
        <v>1345</v>
      </c>
      <c r="E400" s="238" t="s">
        <v>2248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1345</v>
      </c>
      <c r="P400" s="230" t="s">
        <v>2157</v>
      </c>
    </row>
    <row r="401" spans="1:16" outlineLevel="1">
      <c r="A401" s="237">
        <v>45817</v>
      </c>
      <c r="B401" s="215" t="s">
        <v>2263</v>
      </c>
      <c r="C401" s="210" t="s">
        <v>2966</v>
      </c>
      <c r="D401" s="210" t="s">
        <v>1343</v>
      </c>
      <c r="E401" s="238" t="s">
        <v>1344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1343</v>
      </c>
      <c r="P401" s="230" t="s">
        <v>2157</v>
      </c>
    </row>
    <row r="402" spans="1:16" outlineLevel="1">
      <c r="A402" s="237">
        <v>45818</v>
      </c>
      <c r="B402" s="215" t="s">
        <v>2263</v>
      </c>
      <c r="C402" s="210" t="s">
        <v>2966</v>
      </c>
      <c r="D402" s="210" t="s">
        <v>1345</v>
      </c>
      <c r="E402" s="238" t="s">
        <v>2248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1345</v>
      </c>
      <c r="P402" s="230" t="s">
        <v>2157</v>
      </c>
    </row>
    <row r="403" spans="1:16" outlineLevel="1">
      <c r="A403" s="237">
        <v>45817</v>
      </c>
      <c r="B403" s="215" t="s">
        <v>2263</v>
      </c>
      <c r="C403" s="210" t="s">
        <v>2970</v>
      </c>
      <c r="D403" s="210" t="s">
        <v>1343</v>
      </c>
      <c r="E403" s="238" t="s">
        <v>1344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1343</v>
      </c>
      <c r="P403" s="230" t="s">
        <v>2157</v>
      </c>
    </row>
    <row r="404" spans="1:16" outlineLevel="1">
      <c r="A404" s="237">
        <v>45817</v>
      </c>
      <c r="B404" s="215" t="s">
        <v>2263</v>
      </c>
      <c r="C404" s="210" t="s">
        <v>2970</v>
      </c>
      <c r="D404" s="210" t="s">
        <v>1345</v>
      </c>
      <c r="E404" s="238" t="s">
        <v>2248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1345</v>
      </c>
      <c r="P404" s="230" t="s">
        <v>2157</v>
      </c>
    </row>
    <row r="405" spans="1:16" outlineLevel="1">
      <c r="A405" s="237">
        <v>45818</v>
      </c>
      <c r="B405" s="215" t="s">
        <v>2263</v>
      </c>
      <c r="C405" s="210" t="s">
        <v>2970</v>
      </c>
      <c r="D405" s="210" t="s">
        <v>1345</v>
      </c>
      <c r="E405" s="238" t="s">
        <v>2248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1345</v>
      </c>
      <c r="P405" s="230" t="s">
        <v>2157</v>
      </c>
    </row>
    <row r="406" spans="1:16" outlineLevel="1">
      <c r="A406" s="237">
        <v>45818</v>
      </c>
      <c r="B406" s="215" t="s">
        <v>2263</v>
      </c>
      <c r="C406" s="210" t="s">
        <v>2969</v>
      </c>
      <c r="D406" s="210" t="s">
        <v>1343</v>
      </c>
      <c r="E406" s="238" t="s">
        <v>1344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1343</v>
      </c>
      <c r="P406" s="230" t="s">
        <v>2157</v>
      </c>
    </row>
    <row r="407" spans="1:16" outlineLevel="1">
      <c r="A407" s="237">
        <v>45818</v>
      </c>
      <c r="B407" s="215" t="s">
        <v>2263</v>
      </c>
      <c r="C407" s="210" t="s">
        <v>2969</v>
      </c>
      <c r="D407" s="210" t="s">
        <v>1345</v>
      </c>
      <c r="E407" s="238" t="s">
        <v>2248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1345</v>
      </c>
      <c r="P407" s="230" t="s">
        <v>2157</v>
      </c>
    </row>
    <row r="408" spans="1:16" outlineLevel="1">
      <c r="A408" s="237">
        <v>45818</v>
      </c>
      <c r="B408" s="215" t="s">
        <v>2263</v>
      </c>
      <c r="C408" s="210" t="s">
        <v>2971</v>
      </c>
      <c r="D408" s="210" t="s">
        <v>1343</v>
      </c>
      <c r="E408" s="238" t="s">
        <v>1344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1343</v>
      </c>
      <c r="P408" s="230" t="s">
        <v>2157</v>
      </c>
    </row>
    <row r="409" spans="1:16" outlineLevel="1">
      <c r="A409" s="237">
        <v>45818</v>
      </c>
      <c r="B409" s="215" t="s">
        <v>2263</v>
      </c>
      <c r="C409" s="210" t="s">
        <v>2971</v>
      </c>
      <c r="D409" s="210" t="s">
        <v>1345</v>
      </c>
      <c r="E409" s="238" t="s">
        <v>2248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1345</v>
      </c>
      <c r="P409" s="230" t="s">
        <v>2157</v>
      </c>
    </row>
    <row r="410" spans="1:16" outlineLevel="1">
      <c r="A410" s="237">
        <v>45818</v>
      </c>
      <c r="B410" s="215" t="s">
        <v>2263</v>
      </c>
      <c r="C410" s="210" t="s">
        <v>2969</v>
      </c>
      <c r="D410" s="210" t="s">
        <v>1343</v>
      </c>
      <c r="E410" s="238" t="s">
        <v>1344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1343</v>
      </c>
      <c r="P410" s="230" t="s">
        <v>2157</v>
      </c>
    </row>
    <row r="411" spans="1:16" outlineLevel="1">
      <c r="A411" s="237">
        <v>45818</v>
      </c>
      <c r="B411" s="215" t="s">
        <v>2263</v>
      </c>
      <c r="C411" s="210" t="s">
        <v>2969</v>
      </c>
      <c r="D411" s="210" t="s">
        <v>1345</v>
      </c>
      <c r="E411" s="238" t="s">
        <v>2248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1345</v>
      </c>
      <c r="P411" s="230" t="s">
        <v>2157</v>
      </c>
    </row>
    <row r="412" spans="1:16" outlineLevel="1">
      <c r="A412" s="237">
        <v>45818</v>
      </c>
      <c r="B412" s="215" t="s">
        <v>2263</v>
      </c>
      <c r="C412" s="210" t="s">
        <v>2972</v>
      </c>
      <c r="D412" s="210" t="s">
        <v>1343</v>
      </c>
      <c r="E412" s="238" t="s">
        <v>1344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1343</v>
      </c>
      <c r="P412" s="230" t="s">
        <v>2157</v>
      </c>
    </row>
    <row r="413" spans="1:16" outlineLevel="1">
      <c r="A413" s="237">
        <v>45818</v>
      </c>
      <c r="B413" s="215" t="s">
        <v>2263</v>
      </c>
      <c r="C413" s="210" t="s">
        <v>2972</v>
      </c>
      <c r="D413" s="210" t="s">
        <v>1345</v>
      </c>
      <c r="E413" s="238" t="s">
        <v>2248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1345</v>
      </c>
      <c r="P413" s="230" t="s">
        <v>2157</v>
      </c>
    </row>
    <row r="414" spans="1:16" outlineLevel="1">
      <c r="A414" s="237">
        <v>45818</v>
      </c>
      <c r="B414" s="215" t="s">
        <v>2263</v>
      </c>
      <c r="C414" s="210" t="s">
        <v>2973</v>
      </c>
      <c r="D414" s="210" t="s">
        <v>1343</v>
      </c>
      <c r="E414" s="238" t="s">
        <v>1344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2162</v>
      </c>
      <c r="P414" s="230" t="s">
        <v>2157</v>
      </c>
    </row>
    <row r="415" spans="1:16" outlineLevel="1">
      <c r="A415" s="237">
        <v>45818</v>
      </c>
      <c r="B415" s="215" t="s">
        <v>2263</v>
      </c>
      <c r="C415" s="210" t="s">
        <v>2974</v>
      </c>
      <c r="D415" s="210" t="s">
        <v>1343</v>
      </c>
      <c r="E415" s="238" t="s">
        <v>1344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1343</v>
      </c>
      <c r="P415" s="230" t="s">
        <v>2157</v>
      </c>
    </row>
    <row r="416" spans="1:16" outlineLevel="1">
      <c r="A416" s="237">
        <v>45818</v>
      </c>
      <c r="B416" s="215" t="s">
        <v>2263</v>
      </c>
      <c r="C416" s="210" t="s">
        <v>2974</v>
      </c>
      <c r="D416" s="210" t="s">
        <v>1345</v>
      </c>
      <c r="E416" s="238" t="s">
        <v>2248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1345</v>
      </c>
      <c r="P416" s="230" t="s">
        <v>2157</v>
      </c>
    </row>
    <row r="417" spans="1:16" outlineLevel="1">
      <c r="A417" s="237">
        <v>45819</v>
      </c>
      <c r="B417" s="215" t="s">
        <v>2263</v>
      </c>
      <c r="C417" s="210" t="s">
        <v>3459</v>
      </c>
      <c r="D417" s="210" t="s">
        <v>1343</v>
      </c>
      <c r="E417" s="238" t="s">
        <v>1344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2161</v>
      </c>
      <c r="P417" s="230" t="s">
        <v>2157</v>
      </c>
    </row>
    <row r="418" spans="1:16" outlineLevel="1">
      <c r="A418" s="237">
        <v>45819</v>
      </c>
      <c r="B418" s="215" t="s">
        <v>2263</v>
      </c>
      <c r="C418" s="210" t="s">
        <v>3459</v>
      </c>
      <c r="D418" s="210" t="s">
        <v>1345</v>
      </c>
      <c r="E418" s="238" t="s">
        <v>2248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2161</v>
      </c>
      <c r="P418" s="230" t="s">
        <v>2157</v>
      </c>
    </row>
    <row r="419" spans="1:16" outlineLevel="1">
      <c r="A419" s="237">
        <v>45819</v>
      </c>
      <c r="B419" s="215" t="s">
        <v>2263</v>
      </c>
      <c r="C419" s="210" t="s">
        <v>3460</v>
      </c>
      <c r="D419" s="210" t="s">
        <v>1343</v>
      </c>
      <c r="E419" s="238" t="s">
        <v>1344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1343</v>
      </c>
      <c r="P419" s="230" t="s">
        <v>2157</v>
      </c>
    </row>
    <row r="420" spans="1:16" outlineLevel="1">
      <c r="A420" s="237">
        <v>45819</v>
      </c>
      <c r="B420" s="215" t="s">
        <v>2263</v>
      </c>
      <c r="C420" s="210" t="s">
        <v>3460</v>
      </c>
      <c r="D420" s="210" t="s">
        <v>1345</v>
      </c>
      <c r="E420" s="238" t="s">
        <v>2248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1345</v>
      </c>
      <c r="P420" s="230" t="s">
        <v>2157</v>
      </c>
    </row>
    <row r="421" spans="1:16" outlineLevel="1">
      <c r="A421" s="237">
        <v>45819</v>
      </c>
      <c r="B421" s="215" t="s">
        <v>2263</v>
      </c>
      <c r="C421" s="210" t="s">
        <v>3460</v>
      </c>
      <c r="D421" s="210" t="s">
        <v>1345</v>
      </c>
      <c r="E421" s="238" t="s">
        <v>2248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1345</v>
      </c>
      <c r="P421" s="230" t="s">
        <v>2157</v>
      </c>
    </row>
    <row r="422" spans="1:16" outlineLevel="1">
      <c r="A422" s="237">
        <v>45819</v>
      </c>
      <c r="B422" s="215" t="s">
        <v>2263</v>
      </c>
      <c r="C422" s="210" t="s">
        <v>3459</v>
      </c>
      <c r="D422" s="210" t="s">
        <v>1343</v>
      </c>
      <c r="E422" s="238" t="s">
        <v>1344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2161</v>
      </c>
      <c r="P422" s="230" t="s">
        <v>2157</v>
      </c>
    </row>
    <row r="423" spans="1:16" outlineLevel="1">
      <c r="A423" s="237">
        <v>45819</v>
      </c>
      <c r="B423" s="215" t="s">
        <v>2263</v>
      </c>
      <c r="C423" s="210" t="s">
        <v>3459</v>
      </c>
      <c r="D423" s="210" t="s">
        <v>1345</v>
      </c>
      <c r="E423" s="238" t="s">
        <v>2248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2161</v>
      </c>
      <c r="P423" s="230" t="s">
        <v>2157</v>
      </c>
    </row>
    <row r="424" spans="1:16" outlineLevel="1">
      <c r="A424" s="237">
        <v>45819</v>
      </c>
      <c r="B424" s="215" t="s">
        <v>2263</v>
      </c>
      <c r="C424" s="210" t="s">
        <v>3461</v>
      </c>
      <c r="D424" s="210" t="s">
        <v>1343</v>
      </c>
      <c r="E424" s="238" t="s">
        <v>1344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1343</v>
      </c>
      <c r="P424" s="230" t="s">
        <v>2157</v>
      </c>
    </row>
    <row r="425" spans="1:16" outlineLevel="1">
      <c r="A425" s="237">
        <v>45819</v>
      </c>
      <c r="B425" s="215" t="s">
        <v>2263</v>
      </c>
      <c r="C425" s="210" t="s">
        <v>3461</v>
      </c>
      <c r="D425" s="210" t="s">
        <v>1345</v>
      </c>
      <c r="E425" s="238" t="s">
        <v>2248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1345</v>
      </c>
      <c r="P425" s="230" t="s">
        <v>2157</v>
      </c>
    </row>
    <row r="426" spans="1:16" outlineLevel="1">
      <c r="A426" s="237">
        <v>45819</v>
      </c>
      <c r="B426" s="215" t="s">
        <v>2263</v>
      </c>
      <c r="C426" s="210" t="s">
        <v>3460</v>
      </c>
      <c r="D426" s="210" t="s">
        <v>1343</v>
      </c>
      <c r="E426" s="238" t="s">
        <v>1344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2162</v>
      </c>
      <c r="P426" s="230" t="s">
        <v>2157</v>
      </c>
    </row>
    <row r="427" spans="1:16" outlineLevel="1">
      <c r="A427" s="237">
        <v>45819</v>
      </c>
      <c r="B427" s="215" t="s">
        <v>2263</v>
      </c>
      <c r="C427" s="210" t="s">
        <v>3459</v>
      </c>
      <c r="D427" s="210" t="s">
        <v>1343</v>
      </c>
      <c r="E427" s="238" t="s">
        <v>1344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2161</v>
      </c>
      <c r="P427" s="230" t="s">
        <v>2157</v>
      </c>
    </row>
    <row r="428" spans="1:16" outlineLevel="1">
      <c r="A428" s="237">
        <v>45819</v>
      </c>
      <c r="B428" s="215" t="s">
        <v>2263</v>
      </c>
      <c r="C428" s="210" t="s">
        <v>3459</v>
      </c>
      <c r="D428" s="210" t="s">
        <v>1345</v>
      </c>
      <c r="E428" s="238" t="s">
        <v>2248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2161</v>
      </c>
      <c r="P428" s="230" t="s">
        <v>2157</v>
      </c>
    </row>
    <row r="429" spans="1:16" outlineLevel="1">
      <c r="A429" s="237">
        <v>45820</v>
      </c>
      <c r="B429" s="215" t="s">
        <v>2263</v>
      </c>
      <c r="C429" s="210" t="s">
        <v>3462</v>
      </c>
      <c r="D429" s="210" t="s">
        <v>1343</v>
      </c>
      <c r="E429" s="238" t="s">
        <v>1344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1343</v>
      </c>
      <c r="P429" s="230" t="s">
        <v>2157</v>
      </c>
    </row>
    <row r="430" spans="1:16" outlineLevel="1">
      <c r="A430" s="237">
        <v>45820</v>
      </c>
      <c r="B430" s="215" t="s">
        <v>2263</v>
      </c>
      <c r="C430" s="210" t="s">
        <v>3462</v>
      </c>
      <c r="D430" s="210" t="s">
        <v>1345</v>
      </c>
      <c r="E430" s="238" t="s">
        <v>2248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1345</v>
      </c>
      <c r="P430" s="230" t="s">
        <v>2157</v>
      </c>
    </row>
    <row r="431" spans="1:16" outlineLevel="1">
      <c r="A431" s="237">
        <v>45821</v>
      </c>
      <c r="B431" s="215" t="s">
        <v>2263</v>
      </c>
      <c r="C431" s="210" t="s">
        <v>3463</v>
      </c>
      <c r="D431" s="210" t="s">
        <v>1343</v>
      </c>
      <c r="E431" s="238" t="s">
        <v>1344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1343</v>
      </c>
      <c r="P431" s="230" t="s">
        <v>2157</v>
      </c>
    </row>
    <row r="432" spans="1:16" outlineLevel="1">
      <c r="A432" s="237">
        <v>45821</v>
      </c>
      <c r="B432" s="215" t="s">
        <v>2263</v>
      </c>
      <c r="C432" s="210" t="s">
        <v>3463</v>
      </c>
      <c r="D432" s="210" t="s">
        <v>1345</v>
      </c>
      <c r="E432" s="238" t="s">
        <v>2248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1345</v>
      </c>
      <c r="P432" s="230" t="s">
        <v>2157</v>
      </c>
    </row>
    <row r="433" spans="1:16" outlineLevel="1">
      <c r="A433" s="237">
        <v>45821</v>
      </c>
      <c r="B433" s="215" t="s">
        <v>2263</v>
      </c>
      <c r="C433" s="210" t="s">
        <v>3464</v>
      </c>
      <c r="D433" s="210" t="s">
        <v>1343</v>
      </c>
      <c r="E433" s="238" t="s">
        <v>1344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1343</v>
      </c>
      <c r="P433" s="230" t="s">
        <v>2157</v>
      </c>
    </row>
    <row r="434" spans="1:16" outlineLevel="1">
      <c r="A434" s="237">
        <v>45821</v>
      </c>
      <c r="B434" s="215" t="s">
        <v>2263</v>
      </c>
      <c r="C434" s="210" t="s">
        <v>3464</v>
      </c>
      <c r="D434" s="210" t="s">
        <v>1345</v>
      </c>
      <c r="E434" s="238" t="s">
        <v>2248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1345</v>
      </c>
      <c r="P434" s="230" t="s">
        <v>2157</v>
      </c>
    </row>
    <row r="435" spans="1:16" outlineLevel="1">
      <c r="A435" s="237">
        <v>45821</v>
      </c>
      <c r="B435" s="215" t="s">
        <v>2263</v>
      </c>
      <c r="C435" s="210" t="s">
        <v>3463</v>
      </c>
      <c r="D435" s="210" t="s">
        <v>1343</v>
      </c>
      <c r="E435" s="238" t="s">
        <v>1344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1343</v>
      </c>
      <c r="P435" s="230" t="s">
        <v>2157</v>
      </c>
    </row>
    <row r="436" spans="1:16" outlineLevel="1">
      <c r="A436" s="237">
        <v>45821</v>
      </c>
      <c r="B436" s="215" t="s">
        <v>2263</v>
      </c>
      <c r="C436" s="210" t="s">
        <v>3463</v>
      </c>
      <c r="D436" s="210" t="s">
        <v>1345</v>
      </c>
      <c r="E436" s="238" t="s">
        <v>2248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1345</v>
      </c>
      <c r="P436" s="230" t="s">
        <v>2157</v>
      </c>
    </row>
    <row r="437" spans="1:16" outlineLevel="1">
      <c r="A437" s="237">
        <v>45821</v>
      </c>
      <c r="B437" s="215" t="s">
        <v>2263</v>
      </c>
      <c r="C437" s="210" t="s">
        <v>3465</v>
      </c>
      <c r="D437" s="210" t="s">
        <v>1343</v>
      </c>
      <c r="E437" s="238" t="s">
        <v>1344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1343</v>
      </c>
      <c r="P437" s="230" t="s">
        <v>2157</v>
      </c>
    </row>
    <row r="438" spans="1:16" outlineLevel="1">
      <c r="A438" s="237">
        <v>45821</v>
      </c>
      <c r="B438" s="215" t="s">
        <v>2263</v>
      </c>
      <c r="C438" s="210" t="s">
        <v>3465</v>
      </c>
      <c r="D438" s="210" t="s">
        <v>1345</v>
      </c>
      <c r="E438" s="238" t="s">
        <v>2248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1345</v>
      </c>
      <c r="P438" s="230" t="s">
        <v>2157</v>
      </c>
    </row>
    <row r="439" spans="1:16" outlineLevel="1">
      <c r="A439" s="237">
        <v>45821</v>
      </c>
      <c r="B439" s="215" t="s">
        <v>2263</v>
      </c>
      <c r="C439" s="210" t="s">
        <v>3463</v>
      </c>
      <c r="D439" s="210" t="s">
        <v>1343</v>
      </c>
      <c r="E439" s="238" t="s">
        <v>1344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1343</v>
      </c>
      <c r="P439" s="230" t="s">
        <v>2157</v>
      </c>
    </row>
    <row r="440" spans="1:16" outlineLevel="1">
      <c r="A440" s="237">
        <v>45821</v>
      </c>
      <c r="B440" s="215" t="s">
        <v>2263</v>
      </c>
      <c r="C440" s="210" t="s">
        <v>3463</v>
      </c>
      <c r="D440" s="210" t="s">
        <v>1345</v>
      </c>
      <c r="E440" s="238" t="s">
        <v>2248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1345</v>
      </c>
      <c r="P440" s="230" t="s">
        <v>2157</v>
      </c>
    </row>
    <row r="441" spans="1:16" outlineLevel="1">
      <c r="A441" s="237">
        <v>45821</v>
      </c>
      <c r="B441" s="215" t="s">
        <v>2263</v>
      </c>
      <c r="C441" s="210" t="s">
        <v>3466</v>
      </c>
      <c r="D441" s="210" t="s">
        <v>1343</v>
      </c>
      <c r="E441" s="238" t="s">
        <v>1344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1343</v>
      </c>
      <c r="P441" s="230" t="s">
        <v>2157</v>
      </c>
    </row>
    <row r="442" spans="1:16" outlineLevel="1">
      <c r="A442" s="237">
        <v>45824</v>
      </c>
      <c r="B442" s="215" t="s">
        <v>2263</v>
      </c>
      <c r="C442" s="210" t="s">
        <v>3466</v>
      </c>
      <c r="D442" s="210" t="s">
        <v>1345</v>
      </c>
      <c r="E442" s="238" t="s">
        <v>2248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1345</v>
      </c>
      <c r="P442" s="230" t="s">
        <v>2157</v>
      </c>
    </row>
    <row r="443" spans="1:16" outlineLevel="1">
      <c r="A443" s="237">
        <v>45824</v>
      </c>
      <c r="B443" s="215" t="s">
        <v>2263</v>
      </c>
      <c r="C443" s="210" t="s">
        <v>3467</v>
      </c>
      <c r="D443" s="210" t="s">
        <v>1343</v>
      </c>
      <c r="E443" s="238" t="s">
        <v>1344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1343</v>
      </c>
      <c r="P443" s="230" t="s">
        <v>2157</v>
      </c>
    </row>
    <row r="444" spans="1:16" outlineLevel="1">
      <c r="A444" s="237">
        <v>45824</v>
      </c>
      <c r="B444" s="215" t="s">
        <v>2263</v>
      </c>
      <c r="C444" s="210" t="s">
        <v>3467</v>
      </c>
      <c r="D444" s="210" t="s">
        <v>1345</v>
      </c>
      <c r="E444" s="238" t="s">
        <v>2248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1345</v>
      </c>
      <c r="P444" s="230" t="s">
        <v>2157</v>
      </c>
    </row>
    <row r="445" spans="1:16" outlineLevel="1">
      <c r="A445" s="237">
        <v>45824</v>
      </c>
      <c r="B445" s="215" t="s">
        <v>2263</v>
      </c>
      <c r="C445" s="210" t="s">
        <v>3467</v>
      </c>
      <c r="D445" s="210" t="s">
        <v>1345</v>
      </c>
      <c r="E445" s="238" t="s">
        <v>2248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1345</v>
      </c>
      <c r="P445" s="230" t="s">
        <v>2157</v>
      </c>
    </row>
    <row r="446" spans="1:16" outlineLevel="1">
      <c r="A446" s="237">
        <v>45824</v>
      </c>
      <c r="B446" s="215" t="s">
        <v>2263</v>
      </c>
      <c r="C446" s="210" t="s">
        <v>3468</v>
      </c>
      <c r="D446" s="210" t="s">
        <v>1343</v>
      </c>
      <c r="E446" s="238" t="s">
        <v>1344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1343</v>
      </c>
      <c r="P446" s="230" t="s">
        <v>2157</v>
      </c>
    </row>
    <row r="447" spans="1:16" outlineLevel="1">
      <c r="A447" s="237">
        <v>45824</v>
      </c>
      <c r="B447" s="215" t="s">
        <v>2263</v>
      </c>
      <c r="C447" s="210" t="s">
        <v>3468</v>
      </c>
      <c r="D447" s="210" t="s">
        <v>1345</v>
      </c>
      <c r="E447" s="238" t="s">
        <v>2248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1345</v>
      </c>
      <c r="P447" s="230" t="s">
        <v>2157</v>
      </c>
    </row>
    <row r="448" spans="1:16" outlineLevel="1">
      <c r="A448" s="237">
        <v>45824</v>
      </c>
      <c r="B448" s="215" t="s">
        <v>2263</v>
      </c>
      <c r="C448" s="210" t="s">
        <v>3469</v>
      </c>
      <c r="D448" s="210" t="s">
        <v>1343</v>
      </c>
      <c r="E448" s="238" t="s">
        <v>1344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1343</v>
      </c>
      <c r="P448" s="230" t="s">
        <v>2157</v>
      </c>
    </row>
    <row r="449" spans="1:16" outlineLevel="1">
      <c r="A449" s="237">
        <v>45824</v>
      </c>
      <c r="B449" s="215" t="s">
        <v>2263</v>
      </c>
      <c r="C449" s="210" t="s">
        <v>3469</v>
      </c>
      <c r="D449" s="210" t="s">
        <v>1345</v>
      </c>
      <c r="E449" s="238" t="s">
        <v>2248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1345</v>
      </c>
      <c r="P449" s="230" t="s">
        <v>2157</v>
      </c>
    </row>
    <row r="450" spans="1:16" outlineLevel="1">
      <c r="A450" s="237">
        <v>45824</v>
      </c>
      <c r="B450" s="215" t="s">
        <v>2263</v>
      </c>
      <c r="C450" s="210" t="s">
        <v>3470</v>
      </c>
      <c r="D450" s="210" t="s">
        <v>1343</v>
      </c>
      <c r="E450" s="238" t="s">
        <v>1344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1343</v>
      </c>
      <c r="P450" s="230" t="s">
        <v>2157</v>
      </c>
    </row>
    <row r="451" spans="1:16" outlineLevel="1">
      <c r="A451" s="237">
        <v>45825</v>
      </c>
      <c r="B451" s="215" t="s">
        <v>2263</v>
      </c>
      <c r="C451" s="210" t="s">
        <v>3470</v>
      </c>
      <c r="D451" s="210" t="s">
        <v>1345</v>
      </c>
      <c r="E451" s="238" t="s">
        <v>2248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1345</v>
      </c>
      <c r="P451" s="230" t="s">
        <v>2157</v>
      </c>
    </row>
    <row r="452" spans="1:16" outlineLevel="1">
      <c r="A452" s="237">
        <v>45824</v>
      </c>
      <c r="B452" s="215" t="s">
        <v>2263</v>
      </c>
      <c r="C452" s="210" t="s">
        <v>3471</v>
      </c>
      <c r="D452" s="210" t="s">
        <v>1343</v>
      </c>
      <c r="E452" s="238" t="s">
        <v>1344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1343</v>
      </c>
      <c r="P452" s="230" t="s">
        <v>2157</v>
      </c>
    </row>
    <row r="453" spans="1:16" outlineLevel="1">
      <c r="A453" s="237">
        <v>45825</v>
      </c>
      <c r="B453" s="215" t="s">
        <v>2263</v>
      </c>
      <c r="C453" s="210" t="s">
        <v>3471</v>
      </c>
      <c r="D453" s="210" t="s">
        <v>1345</v>
      </c>
      <c r="E453" s="238" t="s">
        <v>2248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1345</v>
      </c>
      <c r="P453" s="230" t="s">
        <v>2157</v>
      </c>
    </row>
    <row r="454" spans="1:16" outlineLevel="1">
      <c r="A454" s="237">
        <v>45824</v>
      </c>
      <c r="B454" s="215" t="s">
        <v>2263</v>
      </c>
      <c r="C454" s="210" t="s">
        <v>3466</v>
      </c>
      <c r="D454" s="210" t="s">
        <v>1343</v>
      </c>
      <c r="E454" s="238" t="s">
        <v>1344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1343</v>
      </c>
      <c r="P454" s="230" t="s">
        <v>2157</v>
      </c>
    </row>
    <row r="455" spans="1:16" outlineLevel="1">
      <c r="A455" s="237">
        <v>45824</v>
      </c>
      <c r="B455" s="215" t="s">
        <v>2263</v>
      </c>
      <c r="C455" s="210" t="s">
        <v>3466</v>
      </c>
      <c r="D455" s="210" t="s">
        <v>1345</v>
      </c>
      <c r="E455" s="238" t="s">
        <v>2248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1345</v>
      </c>
      <c r="P455" s="230" t="s">
        <v>2157</v>
      </c>
    </row>
    <row r="456" spans="1:16" outlineLevel="1">
      <c r="A456" s="237">
        <v>45825</v>
      </c>
      <c r="B456" s="215" t="s">
        <v>2263</v>
      </c>
      <c r="C456" s="210" t="s">
        <v>3468</v>
      </c>
      <c r="D456" s="210" t="s">
        <v>1343</v>
      </c>
      <c r="E456" s="238" t="s">
        <v>1344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1343</v>
      </c>
      <c r="P456" s="230" t="s">
        <v>2157</v>
      </c>
    </row>
    <row r="457" spans="1:16" outlineLevel="1">
      <c r="A457" s="237">
        <v>45825</v>
      </c>
      <c r="B457" s="215" t="s">
        <v>2263</v>
      </c>
      <c r="C457" s="210" t="s">
        <v>3468</v>
      </c>
      <c r="D457" s="210" t="s">
        <v>1345</v>
      </c>
      <c r="E457" s="238" t="s">
        <v>2248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1345</v>
      </c>
      <c r="P457" s="230" t="s">
        <v>2157</v>
      </c>
    </row>
    <row r="458" spans="1:16" outlineLevel="1">
      <c r="A458" s="237">
        <v>45825</v>
      </c>
      <c r="B458" s="215" t="s">
        <v>2263</v>
      </c>
      <c r="C458" s="210" t="s">
        <v>3469</v>
      </c>
      <c r="D458" s="210" t="s">
        <v>1343</v>
      </c>
      <c r="E458" s="238" t="s">
        <v>1344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1343</v>
      </c>
      <c r="P458" s="230" t="s">
        <v>2157</v>
      </c>
    </row>
    <row r="459" spans="1:16" outlineLevel="1">
      <c r="A459" s="237">
        <v>45825</v>
      </c>
      <c r="B459" s="215" t="s">
        <v>2263</v>
      </c>
      <c r="C459" s="210" t="s">
        <v>3469</v>
      </c>
      <c r="D459" s="210" t="s">
        <v>1345</v>
      </c>
      <c r="E459" s="238" t="s">
        <v>2248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1345</v>
      </c>
      <c r="P459" s="230" t="s">
        <v>2157</v>
      </c>
    </row>
    <row r="460" spans="1:16" outlineLevel="1">
      <c r="A460" s="237">
        <v>45825</v>
      </c>
      <c r="B460" s="215" t="s">
        <v>2263</v>
      </c>
      <c r="C460" s="210" t="s">
        <v>3472</v>
      </c>
      <c r="D460" s="210" t="s">
        <v>1343</v>
      </c>
      <c r="E460" s="238" t="s">
        <v>1344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1343</v>
      </c>
      <c r="P460" s="230" t="s">
        <v>2157</v>
      </c>
    </row>
    <row r="461" spans="1:16" outlineLevel="1">
      <c r="A461" s="237">
        <v>45825</v>
      </c>
      <c r="B461" s="215" t="s">
        <v>2263</v>
      </c>
      <c r="C461" s="210" t="s">
        <v>3472</v>
      </c>
      <c r="D461" s="210" t="s">
        <v>1345</v>
      </c>
      <c r="E461" s="238" t="s">
        <v>2248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1345</v>
      </c>
      <c r="P461" s="230" t="s">
        <v>2157</v>
      </c>
    </row>
    <row r="462" spans="1:16" outlineLevel="1">
      <c r="A462" s="237">
        <v>45825</v>
      </c>
      <c r="B462" s="215" t="s">
        <v>2263</v>
      </c>
      <c r="C462" s="210" t="s">
        <v>3472</v>
      </c>
      <c r="D462" s="210" t="s">
        <v>1343</v>
      </c>
      <c r="E462" s="238" t="s">
        <v>1344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1343</v>
      </c>
      <c r="P462" s="230" t="s">
        <v>2157</v>
      </c>
    </row>
    <row r="463" spans="1:16" outlineLevel="1">
      <c r="A463" s="237">
        <v>45825</v>
      </c>
      <c r="B463" s="215" t="s">
        <v>2263</v>
      </c>
      <c r="C463" s="210" t="s">
        <v>3472</v>
      </c>
      <c r="D463" s="210" t="s">
        <v>1345</v>
      </c>
      <c r="E463" s="238" t="s">
        <v>2248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1345</v>
      </c>
      <c r="P463" s="230" t="s">
        <v>2157</v>
      </c>
    </row>
    <row r="464" spans="1:16" outlineLevel="1">
      <c r="A464" s="237">
        <v>45825</v>
      </c>
      <c r="B464" s="215" t="s">
        <v>2263</v>
      </c>
      <c r="C464" s="210" t="s">
        <v>3472</v>
      </c>
      <c r="D464" s="210" t="s">
        <v>1343</v>
      </c>
      <c r="E464" s="238" t="s">
        <v>1344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1343</v>
      </c>
      <c r="P464" s="230" t="s">
        <v>2157</v>
      </c>
    </row>
    <row r="465" spans="1:16" outlineLevel="1">
      <c r="A465" s="237">
        <v>45825</v>
      </c>
      <c r="B465" s="215" t="s">
        <v>2263</v>
      </c>
      <c r="C465" s="210" t="s">
        <v>3472</v>
      </c>
      <c r="D465" s="210" t="s">
        <v>1345</v>
      </c>
      <c r="E465" s="238" t="s">
        <v>2248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1345</v>
      </c>
      <c r="P465" s="230" t="s">
        <v>2157</v>
      </c>
    </row>
    <row r="466" spans="1:16" outlineLevel="1">
      <c r="A466" s="237">
        <v>45825</v>
      </c>
      <c r="B466" s="215" t="s">
        <v>2263</v>
      </c>
      <c r="C466" s="210" t="s">
        <v>3470</v>
      </c>
      <c r="D466" s="210" t="s">
        <v>1343</v>
      </c>
      <c r="E466" s="238" t="s">
        <v>1344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1343</v>
      </c>
      <c r="P466" s="230" t="s">
        <v>2157</v>
      </c>
    </row>
    <row r="467" spans="1:16" outlineLevel="1">
      <c r="A467" s="237">
        <v>45825</v>
      </c>
      <c r="B467" s="215" t="s">
        <v>2263</v>
      </c>
      <c r="C467" s="210" t="s">
        <v>3470</v>
      </c>
      <c r="D467" s="210" t="s">
        <v>1345</v>
      </c>
      <c r="E467" s="238" t="s">
        <v>2248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1345</v>
      </c>
      <c r="P467" s="230" t="s">
        <v>2157</v>
      </c>
    </row>
    <row r="468" spans="1:16" outlineLevel="1">
      <c r="A468" s="237">
        <v>45825</v>
      </c>
      <c r="B468" s="215" t="s">
        <v>2263</v>
      </c>
      <c r="C468" s="210" t="s">
        <v>3473</v>
      </c>
      <c r="D468" s="210" t="s">
        <v>1343</v>
      </c>
      <c r="E468" s="238" t="s">
        <v>1344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1343</v>
      </c>
      <c r="P468" s="230" t="s">
        <v>2157</v>
      </c>
    </row>
    <row r="469" spans="1:16" outlineLevel="1">
      <c r="A469" s="237">
        <v>45826</v>
      </c>
      <c r="B469" s="215" t="s">
        <v>2263</v>
      </c>
      <c r="C469" s="210" t="s">
        <v>3473</v>
      </c>
      <c r="D469" s="210" t="s">
        <v>1345</v>
      </c>
      <c r="E469" s="238" t="s">
        <v>2248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1345</v>
      </c>
      <c r="P469" s="230" t="s">
        <v>2157</v>
      </c>
    </row>
    <row r="470" spans="1:16" outlineLevel="1">
      <c r="A470" s="237">
        <v>45826</v>
      </c>
      <c r="B470" s="215" t="s">
        <v>2263</v>
      </c>
      <c r="C470" s="210" t="s">
        <v>3473</v>
      </c>
      <c r="D470" s="210" t="s">
        <v>1345</v>
      </c>
      <c r="E470" s="238" t="s">
        <v>2248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1345</v>
      </c>
      <c r="P470" s="230" t="s">
        <v>2157</v>
      </c>
    </row>
    <row r="471" spans="1:16" outlineLevel="1">
      <c r="A471" s="237">
        <v>45825</v>
      </c>
      <c r="B471" s="215" t="s">
        <v>2263</v>
      </c>
      <c r="C471" s="210" t="s">
        <v>3474</v>
      </c>
      <c r="D471" s="210" t="s">
        <v>1343</v>
      </c>
      <c r="E471" s="238" t="s">
        <v>1344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1343</v>
      </c>
      <c r="P471" s="230" t="s">
        <v>2157</v>
      </c>
    </row>
    <row r="472" spans="1:16" outlineLevel="1">
      <c r="A472" s="237">
        <v>45826</v>
      </c>
      <c r="B472" s="215" t="s">
        <v>2263</v>
      </c>
      <c r="C472" s="210" t="s">
        <v>3474</v>
      </c>
      <c r="D472" s="210" t="s">
        <v>1345</v>
      </c>
      <c r="E472" s="238" t="s">
        <v>2248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1345</v>
      </c>
      <c r="P472" s="230" t="s">
        <v>2157</v>
      </c>
    </row>
    <row r="473" spans="1:16" outlineLevel="1">
      <c r="A473" s="237">
        <v>45826</v>
      </c>
      <c r="B473" s="215" t="s">
        <v>2263</v>
      </c>
      <c r="C473" s="210" t="s">
        <v>3469</v>
      </c>
      <c r="D473" s="210" t="s">
        <v>1343</v>
      </c>
      <c r="E473" s="238" t="s">
        <v>1344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2162</v>
      </c>
      <c r="P473" s="230" t="s">
        <v>2157</v>
      </c>
    </row>
    <row r="474" spans="1:16" outlineLevel="1">
      <c r="A474" s="237">
        <v>45826</v>
      </c>
      <c r="B474" s="215" t="s">
        <v>2263</v>
      </c>
      <c r="C474" s="210" t="s">
        <v>3474</v>
      </c>
      <c r="D474" s="210" t="s">
        <v>1343</v>
      </c>
      <c r="E474" s="238" t="s">
        <v>1344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1343</v>
      </c>
      <c r="P474" s="230" t="s">
        <v>2157</v>
      </c>
    </row>
    <row r="475" spans="1:16" outlineLevel="1">
      <c r="A475" s="237">
        <v>45826</v>
      </c>
      <c r="B475" s="215" t="s">
        <v>2263</v>
      </c>
      <c r="C475" s="210" t="s">
        <v>3474</v>
      </c>
      <c r="D475" s="210" t="s">
        <v>1345</v>
      </c>
      <c r="E475" s="238" t="s">
        <v>2248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1345</v>
      </c>
      <c r="P475" s="230" t="s">
        <v>2157</v>
      </c>
    </row>
    <row r="476" spans="1:16" outlineLevel="1">
      <c r="A476" s="237">
        <v>45826</v>
      </c>
      <c r="B476" s="215" t="s">
        <v>2263</v>
      </c>
      <c r="C476" s="210" t="s">
        <v>3474</v>
      </c>
      <c r="D476" s="210" t="s">
        <v>1345</v>
      </c>
      <c r="E476" s="238" t="s">
        <v>2248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1345</v>
      </c>
      <c r="P476" s="230" t="s">
        <v>2157</v>
      </c>
    </row>
    <row r="477" spans="1:16" outlineLevel="1">
      <c r="A477" s="237">
        <v>45826</v>
      </c>
      <c r="B477" s="215" t="s">
        <v>2263</v>
      </c>
      <c r="C477" s="210" t="s">
        <v>3474</v>
      </c>
      <c r="D477" s="210" t="s">
        <v>1345</v>
      </c>
      <c r="E477" s="238" t="s">
        <v>2248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1345</v>
      </c>
      <c r="P477" s="230" t="s">
        <v>2157</v>
      </c>
    </row>
    <row r="478" spans="1:16" outlineLevel="1">
      <c r="A478" s="237">
        <v>45826</v>
      </c>
      <c r="B478" s="215" t="s">
        <v>2263</v>
      </c>
      <c r="C478" s="210" t="s">
        <v>3463</v>
      </c>
      <c r="D478" s="210" t="s">
        <v>1343</v>
      </c>
      <c r="E478" s="238" t="s">
        <v>1344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1343</v>
      </c>
      <c r="P478" s="230" t="s">
        <v>2157</v>
      </c>
    </row>
    <row r="479" spans="1:16" outlineLevel="1">
      <c r="A479" s="237">
        <v>45826</v>
      </c>
      <c r="B479" s="215" t="s">
        <v>2263</v>
      </c>
      <c r="C479" s="210" t="s">
        <v>3463</v>
      </c>
      <c r="D479" s="210" t="s">
        <v>1345</v>
      </c>
      <c r="E479" s="238" t="s">
        <v>2248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1345</v>
      </c>
      <c r="P479" s="230" t="s">
        <v>2157</v>
      </c>
    </row>
    <row r="480" spans="1:16" outlineLevel="1">
      <c r="A480" s="237">
        <v>45826</v>
      </c>
      <c r="B480" s="215" t="s">
        <v>2263</v>
      </c>
      <c r="C480" s="210" t="s">
        <v>3463</v>
      </c>
      <c r="D480" s="210" t="s">
        <v>1345</v>
      </c>
      <c r="E480" s="238" t="s">
        <v>2248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1345</v>
      </c>
      <c r="P480" s="230" t="s">
        <v>2157</v>
      </c>
    </row>
    <row r="481" spans="1:17" outlineLevel="1">
      <c r="A481" s="237">
        <v>45826</v>
      </c>
      <c r="B481" s="215" t="s">
        <v>2263</v>
      </c>
      <c r="C481" s="210" t="s">
        <v>3463</v>
      </c>
      <c r="D481" s="210" t="s">
        <v>1345</v>
      </c>
      <c r="E481" s="238" t="s">
        <v>2248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1345</v>
      </c>
      <c r="P481" s="230" t="s">
        <v>2157</v>
      </c>
    </row>
    <row r="482" spans="1:17" outlineLevel="1">
      <c r="A482" s="237">
        <v>45826</v>
      </c>
      <c r="B482" s="215" t="s">
        <v>2263</v>
      </c>
      <c r="C482" s="210" t="s">
        <v>3463</v>
      </c>
      <c r="D482" s="210" t="s">
        <v>1345</v>
      </c>
      <c r="E482" s="238" t="s">
        <v>2248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1345</v>
      </c>
      <c r="P482" s="230" t="s">
        <v>2157</v>
      </c>
    </row>
    <row r="483" spans="1:17" outlineLevel="1">
      <c r="A483" s="237">
        <v>45826</v>
      </c>
      <c r="B483" s="215" t="s">
        <v>2263</v>
      </c>
      <c r="C483" s="210" t="s">
        <v>3473</v>
      </c>
      <c r="D483" s="210" t="s">
        <v>1343</v>
      </c>
      <c r="E483" s="238" t="s">
        <v>1344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1343</v>
      </c>
      <c r="P483" s="230" t="s">
        <v>2157</v>
      </c>
    </row>
    <row r="484" spans="1:17" outlineLevel="1">
      <c r="A484" s="237">
        <v>45826</v>
      </c>
      <c r="B484" s="215" t="s">
        <v>2263</v>
      </c>
      <c r="C484" s="210" t="s">
        <v>3473</v>
      </c>
      <c r="D484" s="210" t="s">
        <v>1345</v>
      </c>
      <c r="E484" s="238" t="s">
        <v>2248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1345</v>
      </c>
      <c r="P484" s="230" t="s">
        <v>2157</v>
      </c>
    </row>
    <row r="485" spans="1:17" outlineLevel="1">
      <c r="A485" s="237">
        <v>45826</v>
      </c>
      <c r="B485" s="215" t="s">
        <v>2263</v>
      </c>
      <c r="C485" s="210" t="s">
        <v>3473</v>
      </c>
      <c r="D485" s="210" t="s">
        <v>1345</v>
      </c>
      <c r="E485" s="238" t="s">
        <v>2248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1345</v>
      </c>
      <c r="P485" s="230" t="s">
        <v>2157</v>
      </c>
    </row>
    <row r="486" spans="1:17" outlineLevel="1">
      <c r="A486" s="237">
        <v>45827</v>
      </c>
      <c r="B486" s="215" t="s">
        <v>2263</v>
      </c>
      <c r="C486" s="210" t="s">
        <v>3475</v>
      </c>
      <c r="D486" s="210" t="s">
        <v>1343</v>
      </c>
      <c r="E486" s="238" t="s">
        <v>1344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1343</v>
      </c>
      <c r="P486" s="230" t="s">
        <v>2157</v>
      </c>
    </row>
    <row r="487" spans="1:17" outlineLevel="1">
      <c r="A487" s="237">
        <v>45827</v>
      </c>
      <c r="B487" s="215" t="s">
        <v>2263</v>
      </c>
      <c r="C487" s="210" t="s">
        <v>3475</v>
      </c>
      <c r="D487" s="210" t="s">
        <v>1345</v>
      </c>
      <c r="E487" s="238" t="s">
        <v>2248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1345</v>
      </c>
      <c r="P487" s="230" t="s">
        <v>2157</v>
      </c>
    </row>
    <row r="488" spans="1:17" outlineLevel="1">
      <c r="A488" s="237">
        <v>45827</v>
      </c>
      <c r="B488" s="215" t="s">
        <v>2263</v>
      </c>
      <c r="C488" s="210" t="s">
        <v>3476</v>
      </c>
      <c r="D488" s="210" t="s">
        <v>1343</v>
      </c>
      <c r="E488" s="238" t="s">
        <v>1344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1343</v>
      </c>
      <c r="P488" s="230" t="s">
        <v>2157</v>
      </c>
    </row>
    <row r="489" spans="1:17" outlineLevel="1">
      <c r="A489" s="237">
        <v>45827</v>
      </c>
      <c r="B489" s="215" t="s">
        <v>2263</v>
      </c>
      <c r="C489" s="210" t="s">
        <v>3476</v>
      </c>
      <c r="D489" s="210" t="s">
        <v>1345</v>
      </c>
      <c r="E489" s="238" t="s">
        <v>2248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1345</v>
      </c>
      <c r="P489" s="230" t="s">
        <v>2157</v>
      </c>
    </row>
    <row r="490" spans="1:17" ht="17.25" outlineLevel="1" thickBot="1">
      <c r="A490" s="237">
        <v>45827</v>
      </c>
      <c r="B490" s="215" t="s">
        <v>2263</v>
      </c>
      <c r="C490" s="210" t="s">
        <v>3477</v>
      </c>
      <c r="D490" s="210" t="s">
        <v>1343</v>
      </c>
      <c r="E490" s="238" t="s">
        <v>1344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2162</v>
      </c>
      <c r="P490" s="230" t="s">
        <v>2157</v>
      </c>
    </row>
    <row r="491" spans="1:17" ht="17.25" thickBot="1">
      <c r="A491" s="272">
        <v>45828</v>
      </c>
      <c r="B491" s="273"/>
      <c r="C491" s="452" t="s">
        <v>3657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2263</v>
      </c>
      <c r="C492" s="210" t="s">
        <v>3478</v>
      </c>
      <c r="D492" s="210" t="s">
        <v>1343</v>
      </c>
      <c r="E492" s="238" t="s">
        <v>1344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1343</v>
      </c>
      <c r="P492" s="230" t="s">
        <v>2157</v>
      </c>
    </row>
    <row r="493" spans="1:17" outlineLevel="1">
      <c r="A493" s="237">
        <v>45828</v>
      </c>
      <c r="B493" s="215" t="s">
        <v>2263</v>
      </c>
      <c r="C493" s="210" t="s">
        <v>3478</v>
      </c>
      <c r="D493" s="210" t="s">
        <v>1345</v>
      </c>
      <c r="E493" s="238" t="s">
        <v>2248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1345</v>
      </c>
      <c r="P493" s="230" t="s">
        <v>2157</v>
      </c>
    </row>
    <row r="494" spans="1:17" outlineLevel="1">
      <c r="A494" s="237">
        <v>45831</v>
      </c>
      <c r="B494" s="215" t="s">
        <v>2263</v>
      </c>
      <c r="C494" s="210" t="s">
        <v>3479</v>
      </c>
      <c r="D494" s="210" t="s">
        <v>1343</v>
      </c>
      <c r="E494" s="238" t="s">
        <v>1344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2162</v>
      </c>
      <c r="P494" s="230" t="s">
        <v>2157</v>
      </c>
    </row>
    <row r="495" spans="1:17" outlineLevel="1">
      <c r="A495" s="237">
        <v>45831</v>
      </c>
      <c r="B495" s="215" t="s">
        <v>2263</v>
      </c>
      <c r="C495" s="210" t="s">
        <v>3480</v>
      </c>
      <c r="D495" s="210" t="s">
        <v>1343</v>
      </c>
      <c r="E495" s="238" t="s">
        <v>1344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2162</v>
      </c>
      <c r="P495" s="230" t="s">
        <v>2157</v>
      </c>
    </row>
    <row r="496" spans="1:17" outlineLevel="1">
      <c r="A496" s="237">
        <v>45831</v>
      </c>
      <c r="B496" s="215" t="s">
        <v>2263</v>
      </c>
      <c r="C496" s="210" t="s">
        <v>3481</v>
      </c>
      <c r="D496" s="210" t="s">
        <v>1343</v>
      </c>
      <c r="E496" s="238" t="s">
        <v>1344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1343</v>
      </c>
      <c r="P496" s="230" t="s">
        <v>2157</v>
      </c>
    </row>
    <row r="497" spans="1:16" outlineLevel="1">
      <c r="A497" s="237">
        <v>45831</v>
      </c>
      <c r="B497" s="215" t="s">
        <v>2263</v>
      </c>
      <c r="C497" s="210" t="s">
        <v>3481</v>
      </c>
      <c r="D497" s="210" t="s">
        <v>1345</v>
      </c>
      <c r="E497" s="238" t="s">
        <v>2248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1345</v>
      </c>
      <c r="P497" s="230" t="s">
        <v>2157</v>
      </c>
    </row>
    <row r="498" spans="1:16" outlineLevel="1">
      <c r="A498" s="237">
        <v>45831</v>
      </c>
      <c r="B498" s="215" t="s">
        <v>2263</v>
      </c>
      <c r="C498" s="210" t="s">
        <v>3482</v>
      </c>
      <c r="D498" s="210" t="s">
        <v>1343</v>
      </c>
      <c r="E498" s="238" t="s">
        <v>1344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2162</v>
      </c>
      <c r="P498" s="230" t="s">
        <v>2157</v>
      </c>
    </row>
    <row r="499" spans="1:16" outlineLevel="1">
      <c r="A499" s="237">
        <v>45831</v>
      </c>
      <c r="B499" s="215" t="s">
        <v>2263</v>
      </c>
      <c r="C499" s="210" t="s">
        <v>3482</v>
      </c>
      <c r="D499" s="210" t="s">
        <v>1343</v>
      </c>
      <c r="E499" s="238" t="s">
        <v>1344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1343</v>
      </c>
      <c r="P499" s="230" t="s">
        <v>2157</v>
      </c>
    </row>
    <row r="500" spans="1:16" outlineLevel="1">
      <c r="A500" s="237">
        <v>45832</v>
      </c>
      <c r="B500" s="215" t="s">
        <v>2263</v>
      </c>
      <c r="C500" s="210" t="s">
        <v>3482</v>
      </c>
      <c r="D500" s="210" t="s">
        <v>1345</v>
      </c>
      <c r="E500" s="238" t="s">
        <v>2248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1345</v>
      </c>
      <c r="P500" s="230" t="s">
        <v>2157</v>
      </c>
    </row>
    <row r="501" spans="1:16" outlineLevel="1">
      <c r="A501" s="237">
        <v>45832</v>
      </c>
      <c r="B501" s="215" t="s">
        <v>2263</v>
      </c>
      <c r="C501" s="210" t="s">
        <v>3483</v>
      </c>
      <c r="D501" s="210" t="s">
        <v>1343</v>
      </c>
      <c r="E501" s="238" t="s">
        <v>1344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2162</v>
      </c>
      <c r="P501" s="230" t="s">
        <v>2157</v>
      </c>
    </row>
    <row r="502" spans="1:16" outlineLevel="1">
      <c r="A502" s="237">
        <v>45833</v>
      </c>
      <c r="B502" s="215" t="s">
        <v>2263</v>
      </c>
      <c r="C502" s="210" t="s">
        <v>3484</v>
      </c>
      <c r="D502" s="210" t="s">
        <v>1343</v>
      </c>
      <c r="E502" s="238" t="s">
        <v>1344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1343</v>
      </c>
      <c r="P502" s="230" t="s">
        <v>2157</v>
      </c>
    </row>
    <row r="503" spans="1:16" outlineLevel="1">
      <c r="A503" s="237">
        <v>45833</v>
      </c>
      <c r="B503" s="215" t="s">
        <v>2263</v>
      </c>
      <c r="C503" s="210" t="s">
        <v>3484</v>
      </c>
      <c r="D503" s="210" t="s">
        <v>1345</v>
      </c>
      <c r="E503" s="238" t="s">
        <v>2248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1345</v>
      </c>
      <c r="P503" s="230" t="s">
        <v>2157</v>
      </c>
    </row>
    <row r="504" spans="1:16" outlineLevel="1">
      <c r="A504" s="237">
        <v>45833</v>
      </c>
      <c r="B504" s="215" t="s">
        <v>2263</v>
      </c>
      <c r="C504" s="210" t="s">
        <v>3485</v>
      </c>
      <c r="D504" s="210" t="s">
        <v>1343</v>
      </c>
      <c r="E504" s="238" t="s">
        <v>1344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2162</v>
      </c>
      <c r="P504" s="230" t="s">
        <v>2157</v>
      </c>
    </row>
    <row r="505" spans="1:16" outlineLevel="1">
      <c r="A505" s="237">
        <v>45833</v>
      </c>
      <c r="B505" s="215" t="s">
        <v>2263</v>
      </c>
      <c r="C505" s="210" t="s">
        <v>3486</v>
      </c>
      <c r="D505" s="210" t="s">
        <v>1343</v>
      </c>
      <c r="E505" s="238" t="s">
        <v>1344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2162</v>
      </c>
      <c r="P505" s="230" t="s">
        <v>2157</v>
      </c>
    </row>
    <row r="506" spans="1:16" outlineLevel="1">
      <c r="A506" s="237">
        <v>45833</v>
      </c>
      <c r="B506" s="215" t="s">
        <v>2263</v>
      </c>
      <c r="C506" s="210" t="s">
        <v>3487</v>
      </c>
      <c r="D506" s="210" t="s">
        <v>1343</v>
      </c>
      <c r="E506" s="238" t="s">
        <v>1344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1343</v>
      </c>
      <c r="P506" s="230" t="s">
        <v>2157</v>
      </c>
    </row>
    <row r="507" spans="1:16" outlineLevel="1">
      <c r="A507" s="237">
        <v>45833</v>
      </c>
      <c r="B507" s="215" t="s">
        <v>2263</v>
      </c>
      <c r="C507" s="210" t="s">
        <v>3487</v>
      </c>
      <c r="D507" s="210" t="s">
        <v>1345</v>
      </c>
      <c r="E507" s="238" t="s">
        <v>2248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1345</v>
      </c>
      <c r="P507" s="230" t="s">
        <v>2157</v>
      </c>
    </row>
    <row r="508" spans="1:16" outlineLevel="1">
      <c r="A508" s="237">
        <v>45833</v>
      </c>
      <c r="B508" s="215" t="s">
        <v>2263</v>
      </c>
      <c r="C508" s="210" t="s">
        <v>3488</v>
      </c>
      <c r="D508" s="210" t="s">
        <v>1343</v>
      </c>
      <c r="E508" s="238" t="s">
        <v>1344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2162</v>
      </c>
      <c r="P508" s="230" t="s">
        <v>2157</v>
      </c>
    </row>
    <row r="509" spans="1:16" ht="17.25" outlineLevel="1" thickBot="1">
      <c r="A509" s="237">
        <v>45838</v>
      </c>
      <c r="B509" s="215" t="s">
        <v>2263</v>
      </c>
      <c r="C509" s="210" t="s">
        <v>3489</v>
      </c>
      <c r="D509" s="210" t="s">
        <v>1343</v>
      </c>
      <c r="E509" s="238" t="s">
        <v>1344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2162</v>
      </c>
      <c r="P509" s="230" t="s">
        <v>2157</v>
      </c>
    </row>
    <row r="510" spans="1:16" ht="17.25" thickBot="1">
      <c r="A510" s="254" t="s">
        <v>2250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2263</v>
      </c>
      <c r="C511" s="210" t="s">
        <v>3489</v>
      </c>
      <c r="D511" s="210" t="s">
        <v>1345</v>
      </c>
      <c r="E511" s="238" t="s">
        <v>2248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1345</v>
      </c>
      <c r="P511" s="230" t="s">
        <v>2157</v>
      </c>
    </row>
    <row r="512" spans="1:16" hidden="1" outlineLevel="1">
      <c r="A512" s="237">
        <v>45839</v>
      </c>
      <c r="B512" s="215" t="s">
        <v>2263</v>
      </c>
      <c r="C512" s="210" t="s">
        <v>3489</v>
      </c>
      <c r="D512" s="210" t="s">
        <v>1343</v>
      </c>
      <c r="E512" s="238" t="s">
        <v>1344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2162</v>
      </c>
      <c r="P512" s="230" t="s">
        <v>2157</v>
      </c>
    </row>
    <row r="513" spans="1:16" hidden="1" outlineLevel="1">
      <c r="A513" s="237">
        <v>45839</v>
      </c>
      <c r="B513" s="215" t="s">
        <v>2263</v>
      </c>
      <c r="C513" s="210" t="s">
        <v>3489</v>
      </c>
      <c r="D513" s="210" t="s">
        <v>1343</v>
      </c>
      <c r="E513" s="238" t="s">
        <v>1344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2162</v>
      </c>
      <c r="P513" s="230" t="s">
        <v>2157</v>
      </c>
    </row>
    <row r="514" spans="1:16" hidden="1" outlineLevel="1">
      <c r="A514" s="237">
        <v>45839</v>
      </c>
      <c r="B514" s="215" t="s">
        <v>2263</v>
      </c>
      <c r="C514" s="210" t="s">
        <v>3490</v>
      </c>
      <c r="D514" s="210" t="s">
        <v>1343</v>
      </c>
      <c r="E514" s="238" t="s">
        <v>1344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2162</v>
      </c>
      <c r="P514" s="230" t="s">
        <v>2157</v>
      </c>
    </row>
    <row r="515" spans="1:16" hidden="1" outlineLevel="1">
      <c r="A515" s="237">
        <v>45839</v>
      </c>
      <c r="B515" s="215" t="s">
        <v>2263</v>
      </c>
      <c r="C515" s="210" t="s">
        <v>3491</v>
      </c>
      <c r="D515" s="210" t="s">
        <v>1343</v>
      </c>
      <c r="E515" s="238" t="s">
        <v>1344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1343</v>
      </c>
      <c r="P515" s="230" t="s">
        <v>2157</v>
      </c>
    </row>
    <row r="516" spans="1:16" hidden="1" outlineLevel="1">
      <c r="A516" s="237">
        <v>45839</v>
      </c>
      <c r="B516" s="215" t="s">
        <v>2263</v>
      </c>
      <c r="C516" s="210" t="s">
        <v>3491</v>
      </c>
      <c r="D516" s="210" t="s">
        <v>1345</v>
      </c>
      <c r="E516" s="238" t="s">
        <v>2248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1345</v>
      </c>
      <c r="P516" s="230" t="s">
        <v>2157</v>
      </c>
    </row>
    <row r="517" spans="1:16" hidden="1" outlineLevel="1">
      <c r="A517" s="237">
        <v>45839</v>
      </c>
      <c r="B517" s="215" t="s">
        <v>2263</v>
      </c>
      <c r="C517" s="210" t="s">
        <v>3491</v>
      </c>
      <c r="D517" s="210" t="s">
        <v>1345</v>
      </c>
      <c r="E517" s="238" t="s">
        <v>2248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1345</v>
      </c>
      <c r="P517" s="230" t="s">
        <v>2157</v>
      </c>
    </row>
    <row r="518" spans="1:16" hidden="1" outlineLevel="1">
      <c r="A518" s="237">
        <v>45840</v>
      </c>
      <c r="B518" s="215" t="s">
        <v>2263</v>
      </c>
      <c r="C518" s="210" t="s">
        <v>3492</v>
      </c>
      <c r="D518" s="210" t="s">
        <v>1343</v>
      </c>
      <c r="E518" s="238" t="s">
        <v>1344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2162</v>
      </c>
      <c r="P518" s="230" t="s">
        <v>2157</v>
      </c>
    </row>
    <row r="519" spans="1:16" hidden="1" outlineLevel="1">
      <c r="A519" s="237">
        <v>45840</v>
      </c>
      <c r="B519" s="215" t="s">
        <v>2263</v>
      </c>
      <c r="C519" s="210" t="s">
        <v>3491</v>
      </c>
      <c r="D519" s="210" t="s">
        <v>1343</v>
      </c>
      <c r="E519" s="238" t="s">
        <v>1344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2162</v>
      </c>
      <c r="P519" s="230" t="s">
        <v>2157</v>
      </c>
    </row>
    <row r="520" spans="1:16" hidden="1" outlineLevel="1">
      <c r="A520" s="237">
        <v>45840</v>
      </c>
      <c r="B520" s="215" t="s">
        <v>2263</v>
      </c>
      <c r="C520" s="210" t="s">
        <v>3493</v>
      </c>
      <c r="D520" s="210" t="s">
        <v>1343</v>
      </c>
      <c r="E520" s="238" t="s">
        <v>1344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1343</v>
      </c>
      <c r="P520" s="230" t="s">
        <v>2157</v>
      </c>
    </row>
    <row r="521" spans="1:16" hidden="1" outlineLevel="1">
      <c r="A521" s="237">
        <v>45840</v>
      </c>
      <c r="B521" s="215" t="s">
        <v>2263</v>
      </c>
      <c r="C521" s="210" t="s">
        <v>3493</v>
      </c>
      <c r="D521" s="210" t="s">
        <v>1345</v>
      </c>
      <c r="E521" s="238" t="s">
        <v>2248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1345</v>
      </c>
      <c r="P521" s="230" t="s">
        <v>2157</v>
      </c>
    </row>
    <row r="522" spans="1:16" hidden="1" outlineLevel="1">
      <c r="A522" s="237">
        <v>45840</v>
      </c>
      <c r="B522" s="215" t="s">
        <v>2263</v>
      </c>
      <c r="C522" s="210" t="s">
        <v>3494</v>
      </c>
      <c r="D522" s="210" t="s">
        <v>1343</v>
      </c>
      <c r="E522" s="238" t="s">
        <v>1344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2162</v>
      </c>
      <c r="P522" s="230" t="s">
        <v>2157</v>
      </c>
    </row>
    <row r="523" spans="1:16" hidden="1" outlineLevel="1">
      <c r="A523" s="237">
        <v>45840</v>
      </c>
      <c r="B523" s="215" t="s">
        <v>2263</v>
      </c>
      <c r="C523" s="210" t="s">
        <v>3495</v>
      </c>
      <c r="D523" s="210" t="s">
        <v>1343</v>
      </c>
      <c r="E523" s="238" t="s">
        <v>1344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2162</v>
      </c>
      <c r="P523" s="230" t="s">
        <v>2157</v>
      </c>
    </row>
    <row r="524" spans="1:16" hidden="1" outlineLevel="1">
      <c r="A524" s="237">
        <v>45840</v>
      </c>
      <c r="B524" s="215" t="s">
        <v>2263</v>
      </c>
      <c r="C524" s="210" t="s">
        <v>3495</v>
      </c>
      <c r="D524" s="210" t="s">
        <v>1343</v>
      </c>
      <c r="E524" s="238" t="s">
        <v>1344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2162</v>
      </c>
      <c r="P524" s="230" t="s">
        <v>2157</v>
      </c>
    </row>
    <row r="525" spans="1:16" hidden="1" outlineLevel="1">
      <c r="A525" s="237">
        <v>45841</v>
      </c>
      <c r="B525" s="215" t="s">
        <v>2263</v>
      </c>
      <c r="C525" s="210" t="s">
        <v>3496</v>
      </c>
      <c r="D525" s="210" t="s">
        <v>1343</v>
      </c>
      <c r="E525" s="238" t="s">
        <v>1344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1343</v>
      </c>
      <c r="P525" s="230" t="s">
        <v>2157</v>
      </c>
    </row>
    <row r="526" spans="1:16" hidden="1" outlineLevel="1">
      <c r="A526" s="237">
        <v>45845</v>
      </c>
      <c r="B526" s="215" t="s">
        <v>2263</v>
      </c>
      <c r="C526" s="210" t="s">
        <v>3496</v>
      </c>
      <c r="D526" s="210" t="s">
        <v>1345</v>
      </c>
      <c r="E526" s="238" t="s">
        <v>2248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1345</v>
      </c>
      <c r="P526" s="230" t="s">
        <v>2157</v>
      </c>
    </row>
    <row r="527" spans="1:16" hidden="1" outlineLevel="1">
      <c r="A527" s="237">
        <v>45845</v>
      </c>
      <c r="B527" s="215" t="s">
        <v>2263</v>
      </c>
      <c r="C527" s="210" t="s">
        <v>3496</v>
      </c>
      <c r="D527" s="210" t="s">
        <v>1345</v>
      </c>
      <c r="E527" s="238" t="s">
        <v>2248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1345</v>
      </c>
      <c r="P527" s="230" t="s">
        <v>2157</v>
      </c>
    </row>
    <row r="528" spans="1:16" hidden="1" outlineLevel="1">
      <c r="A528" s="237">
        <v>45841</v>
      </c>
      <c r="B528" s="215" t="s">
        <v>2263</v>
      </c>
      <c r="C528" s="210" t="s">
        <v>3497</v>
      </c>
      <c r="D528" s="210" t="s">
        <v>1343</v>
      </c>
      <c r="E528" s="238" t="s">
        <v>1344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1343</v>
      </c>
      <c r="P528" s="230" t="s">
        <v>2157</v>
      </c>
    </row>
    <row r="529" spans="1:16" hidden="1" outlineLevel="1">
      <c r="A529" s="237">
        <v>45845</v>
      </c>
      <c r="B529" s="215" t="s">
        <v>2263</v>
      </c>
      <c r="C529" s="210" t="s">
        <v>3497</v>
      </c>
      <c r="D529" s="210" t="s">
        <v>1345</v>
      </c>
      <c r="E529" s="238" t="s">
        <v>2248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1345</v>
      </c>
      <c r="P529" s="230" t="s">
        <v>2157</v>
      </c>
    </row>
    <row r="530" spans="1:16" hidden="1" outlineLevel="1">
      <c r="A530" s="237">
        <v>45841</v>
      </c>
      <c r="B530" s="215" t="s">
        <v>2263</v>
      </c>
      <c r="C530" s="210" t="s">
        <v>3498</v>
      </c>
      <c r="D530" s="210" t="s">
        <v>1343</v>
      </c>
      <c r="E530" s="238" t="s">
        <v>1344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1343</v>
      </c>
      <c r="P530" s="230" t="s">
        <v>2157</v>
      </c>
    </row>
    <row r="531" spans="1:16" hidden="1" outlineLevel="1">
      <c r="A531" s="237">
        <v>45841</v>
      </c>
      <c r="B531" s="215" t="s">
        <v>2263</v>
      </c>
      <c r="C531" s="210" t="s">
        <v>3498</v>
      </c>
      <c r="D531" s="210" t="s">
        <v>1345</v>
      </c>
      <c r="E531" s="238" t="s">
        <v>2248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1345</v>
      </c>
      <c r="P531" s="230" t="s">
        <v>2157</v>
      </c>
    </row>
    <row r="532" spans="1:16" hidden="1" outlineLevel="1">
      <c r="A532" s="237">
        <v>45841</v>
      </c>
      <c r="B532" s="215" t="s">
        <v>2263</v>
      </c>
      <c r="C532" s="210" t="s">
        <v>3499</v>
      </c>
      <c r="D532" s="210" t="s">
        <v>1343</v>
      </c>
      <c r="E532" s="238" t="s">
        <v>1344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1343</v>
      </c>
      <c r="P532" s="230" t="s">
        <v>2157</v>
      </c>
    </row>
    <row r="533" spans="1:16" hidden="1" outlineLevel="1">
      <c r="A533" s="237">
        <v>45845</v>
      </c>
      <c r="B533" s="215" t="s">
        <v>2263</v>
      </c>
      <c r="C533" s="210" t="s">
        <v>3499</v>
      </c>
      <c r="D533" s="210" t="s">
        <v>1345</v>
      </c>
      <c r="E533" s="238" t="s">
        <v>2248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1345</v>
      </c>
      <c r="P533" s="230" t="s">
        <v>2157</v>
      </c>
    </row>
    <row r="534" spans="1:16" hidden="1" outlineLevel="1">
      <c r="A534" s="237">
        <v>45842</v>
      </c>
      <c r="B534" s="215" t="s">
        <v>2263</v>
      </c>
      <c r="C534" s="210" t="s">
        <v>3500</v>
      </c>
      <c r="D534" s="210" t="s">
        <v>1343</v>
      </c>
      <c r="E534" s="238" t="s">
        <v>1344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1343</v>
      </c>
      <c r="P534" s="230" t="s">
        <v>2157</v>
      </c>
    </row>
    <row r="535" spans="1:16" hidden="1" outlineLevel="1">
      <c r="A535" s="237">
        <v>45842</v>
      </c>
      <c r="B535" s="215" t="s">
        <v>2263</v>
      </c>
      <c r="C535" s="210" t="s">
        <v>3500</v>
      </c>
      <c r="D535" s="210" t="s">
        <v>1345</v>
      </c>
      <c r="E535" s="238" t="s">
        <v>2248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1345</v>
      </c>
      <c r="P535" s="230" t="s">
        <v>2157</v>
      </c>
    </row>
    <row r="536" spans="1:16" hidden="1" outlineLevel="1">
      <c r="A536" s="237">
        <v>45842</v>
      </c>
      <c r="B536" s="215" t="s">
        <v>2263</v>
      </c>
      <c r="C536" s="210" t="s">
        <v>3500</v>
      </c>
      <c r="D536" s="210" t="s">
        <v>1343</v>
      </c>
      <c r="E536" s="238" t="s">
        <v>1344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1343</v>
      </c>
      <c r="P536" s="230" t="s">
        <v>2157</v>
      </c>
    </row>
    <row r="537" spans="1:16" hidden="1" outlineLevel="1">
      <c r="A537" s="237">
        <v>45842</v>
      </c>
      <c r="B537" s="215" t="s">
        <v>2263</v>
      </c>
      <c r="C537" s="210" t="s">
        <v>3500</v>
      </c>
      <c r="D537" s="210" t="s">
        <v>1345</v>
      </c>
      <c r="E537" s="238" t="s">
        <v>2248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1345</v>
      </c>
      <c r="P537" s="230" t="s">
        <v>2157</v>
      </c>
    </row>
    <row r="538" spans="1:16" hidden="1" outlineLevel="1">
      <c r="A538" s="237">
        <v>45848</v>
      </c>
      <c r="B538" s="215" t="s">
        <v>2263</v>
      </c>
      <c r="C538" s="210" t="s">
        <v>3501</v>
      </c>
      <c r="D538" s="210" t="s">
        <v>1343</v>
      </c>
      <c r="E538" s="238" t="s">
        <v>1344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1343</v>
      </c>
      <c r="P538" s="230" t="s">
        <v>2157</v>
      </c>
    </row>
    <row r="539" spans="1:16" hidden="1" outlineLevel="1">
      <c r="A539" s="237">
        <v>45848</v>
      </c>
      <c r="B539" s="215" t="s">
        <v>2263</v>
      </c>
      <c r="C539" s="210" t="s">
        <v>3501</v>
      </c>
      <c r="D539" s="210" t="s">
        <v>1345</v>
      </c>
      <c r="E539" s="238" t="s">
        <v>2248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1345</v>
      </c>
      <c r="P539" s="230" t="s">
        <v>2157</v>
      </c>
    </row>
    <row r="540" spans="1:16" hidden="1" outlineLevel="1">
      <c r="A540" s="237">
        <v>45848</v>
      </c>
      <c r="B540" s="215" t="s">
        <v>2263</v>
      </c>
      <c r="C540" s="210" t="s">
        <v>3502</v>
      </c>
      <c r="D540" s="210" t="s">
        <v>1343</v>
      </c>
      <c r="E540" s="238" t="s">
        <v>1344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1343</v>
      </c>
      <c r="P540" s="230" t="s">
        <v>2157</v>
      </c>
    </row>
    <row r="541" spans="1:16" hidden="1" outlineLevel="1">
      <c r="A541" s="237">
        <v>45848</v>
      </c>
      <c r="B541" s="215" t="s">
        <v>2263</v>
      </c>
      <c r="C541" s="210" t="s">
        <v>3502</v>
      </c>
      <c r="D541" s="210" t="s">
        <v>1345</v>
      </c>
      <c r="E541" s="238" t="s">
        <v>2248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1345</v>
      </c>
      <c r="P541" s="230" t="s">
        <v>2157</v>
      </c>
    </row>
    <row r="542" spans="1:16" hidden="1" outlineLevel="1">
      <c r="A542" s="237">
        <v>45849</v>
      </c>
      <c r="B542" s="215" t="s">
        <v>2263</v>
      </c>
      <c r="C542" s="210" t="s">
        <v>3503</v>
      </c>
      <c r="D542" s="210" t="s">
        <v>1343</v>
      </c>
      <c r="E542" s="238" t="s">
        <v>1344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2162</v>
      </c>
      <c r="P542" s="230" t="s">
        <v>2157</v>
      </c>
    </row>
    <row r="543" spans="1:16" hidden="1" outlineLevel="1">
      <c r="A543" s="237">
        <v>45849</v>
      </c>
      <c r="B543" s="215" t="s">
        <v>2263</v>
      </c>
      <c r="C543" s="210" t="s">
        <v>3504</v>
      </c>
      <c r="D543" s="210" t="s">
        <v>1343</v>
      </c>
      <c r="E543" s="238" t="s">
        <v>1344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2162</v>
      </c>
      <c r="P543" s="230" t="s">
        <v>2157</v>
      </c>
    </row>
    <row r="544" spans="1:16" hidden="1" outlineLevel="1">
      <c r="A544" s="237">
        <v>45849</v>
      </c>
      <c r="B544" s="215" t="s">
        <v>2263</v>
      </c>
      <c r="C544" s="210" t="s">
        <v>3505</v>
      </c>
      <c r="D544" s="210" t="s">
        <v>1343</v>
      </c>
      <c r="E544" s="238" t="s">
        <v>1344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1343</v>
      </c>
      <c r="P544" s="230" t="s">
        <v>2157</v>
      </c>
    </row>
    <row r="545" spans="1:16" hidden="1" outlineLevel="1">
      <c r="A545" s="237">
        <v>45849</v>
      </c>
      <c r="B545" s="215" t="s">
        <v>2263</v>
      </c>
      <c r="C545" s="210" t="s">
        <v>3505</v>
      </c>
      <c r="D545" s="210" t="s">
        <v>1345</v>
      </c>
      <c r="E545" s="238" t="s">
        <v>2248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1345</v>
      </c>
      <c r="P545" s="230" t="s">
        <v>2157</v>
      </c>
    </row>
    <row r="546" spans="1:16" hidden="1" outlineLevel="1">
      <c r="A546" s="237">
        <v>45849</v>
      </c>
      <c r="B546" s="215" t="s">
        <v>2263</v>
      </c>
      <c r="C546" s="210" t="s">
        <v>3505</v>
      </c>
      <c r="D546" s="210" t="s">
        <v>1343</v>
      </c>
      <c r="E546" s="238" t="s">
        <v>1344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1343</v>
      </c>
      <c r="P546" s="230" t="s">
        <v>2157</v>
      </c>
    </row>
    <row r="547" spans="1:16" hidden="1" outlineLevel="1">
      <c r="A547" s="237">
        <v>45849</v>
      </c>
      <c r="B547" s="215" t="s">
        <v>2263</v>
      </c>
      <c r="C547" s="210" t="s">
        <v>3505</v>
      </c>
      <c r="D547" s="210" t="s">
        <v>1345</v>
      </c>
      <c r="E547" s="238" t="s">
        <v>2248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1345</v>
      </c>
      <c r="P547" s="230" t="s">
        <v>2157</v>
      </c>
    </row>
    <row r="548" spans="1:16" hidden="1" outlineLevel="1">
      <c r="A548" s="237">
        <v>45849</v>
      </c>
      <c r="B548" s="215" t="s">
        <v>2263</v>
      </c>
      <c r="C548" s="210" t="s">
        <v>3505</v>
      </c>
      <c r="D548" s="210" t="s">
        <v>1343</v>
      </c>
      <c r="E548" s="238" t="s">
        <v>1344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1343</v>
      </c>
      <c r="P548" s="230" t="s">
        <v>2157</v>
      </c>
    </row>
    <row r="549" spans="1:16" hidden="1" outlineLevel="1">
      <c r="A549" s="237">
        <v>45853</v>
      </c>
      <c r="B549" s="215" t="s">
        <v>2263</v>
      </c>
      <c r="C549" s="210" t="s">
        <v>3505</v>
      </c>
      <c r="D549" s="210" t="s">
        <v>1345</v>
      </c>
      <c r="E549" s="238" t="s">
        <v>2248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1345</v>
      </c>
      <c r="P549" s="230" t="s">
        <v>2157</v>
      </c>
    </row>
    <row r="550" spans="1:16" hidden="1" outlineLevel="1">
      <c r="A550" s="237">
        <v>45849</v>
      </c>
      <c r="B550" s="215" t="s">
        <v>2263</v>
      </c>
      <c r="C550" s="210" t="s">
        <v>3503</v>
      </c>
      <c r="D550" s="210" t="s">
        <v>1343</v>
      </c>
      <c r="E550" s="238" t="s">
        <v>1344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2162</v>
      </c>
      <c r="P550" s="230" t="s">
        <v>2157</v>
      </c>
    </row>
    <row r="551" spans="1:16" hidden="1" outlineLevel="1">
      <c r="A551" s="237">
        <v>45849</v>
      </c>
      <c r="B551" s="215" t="s">
        <v>2263</v>
      </c>
      <c r="C551" s="210" t="s">
        <v>3503</v>
      </c>
      <c r="D551" s="210" t="s">
        <v>1343</v>
      </c>
      <c r="E551" s="238" t="s">
        <v>1344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2162</v>
      </c>
      <c r="P551" s="230" t="s">
        <v>2157</v>
      </c>
    </row>
    <row r="552" spans="1:16" hidden="1" outlineLevel="1">
      <c r="A552" s="237">
        <v>45849</v>
      </c>
      <c r="B552" s="215" t="s">
        <v>2263</v>
      </c>
      <c r="C552" s="210" t="s">
        <v>3506</v>
      </c>
      <c r="D552" s="210" t="s">
        <v>1343</v>
      </c>
      <c r="E552" s="238" t="s">
        <v>1344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1343</v>
      </c>
      <c r="P552" s="230" t="s">
        <v>2157</v>
      </c>
    </row>
    <row r="553" spans="1:16" hidden="1" outlineLevel="1">
      <c r="A553" s="237">
        <v>45849</v>
      </c>
      <c r="B553" s="215" t="s">
        <v>2263</v>
      </c>
      <c r="C553" s="210" t="s">
        <v>3506</v>
      </c>
      <c r="D553" s="210" t="s">
        <v>1345</v>
      </c>
      <c r="E553" s="238" t="s">
        <v>2248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1345</v>
      </c>
      <c r="P553" s="230" t="s">
        <v>2157</v>
      </c>
    </row>
    <row r="554" spans="1:16" hidden="1" outlineLevel="1">
      <c r="A554" s="237">
        <v>45849</v>
      </c>
      <c r="B554" s="215" t="s">
        <v>2263</v>
      </c>
      <c r="C554" s="210" t="s">
        <v>3507</v>
      </c>
      <c r="D554" s="210" t="s">
        <v>1343</v>
      </c>
      <c r="E554" s="238" t="s">
        <v>1344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2162</v>
      </c>
      <c r="P554" s="230" t="s">
        <v>2157</v>
      </c>
    </row>
    <row r="555" spans="1:16" hidden="1" outlineLevel="1">
      <c r="A555" s="237">
        <v>45849</v>
      </c>
      <c r="B555" s="215" t="s">
        <v>2263</v>
      </c>
      <c r="C555" s="210" t="s">
        <v>3508</v>
      </c>
      <c r="D555" s="210" t="s">
        <v>1343</v>
      </c>
      <c r="E555" s="238" t="s">
        <v>1344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2162</v>
      </c>
      <c r="P555" s="230" t="s">
        <v>2157</v>
      </c>
    </row>
    <row r="556" spans="1:16" hidden="1" outlineLevel="1">
      <c r="A556" s="237">
        <v>45853</v>
      </c>
      <c r="B556" s="215" t="s">
        <v>2263</v>
      </c>
      <c r="C556" s="210" t="s">
        <v>3509</v>
      </c>
      <c r="D556" s="210" t="s">
        <v>1343</v>
      </c>
      <c r="E556" s="238" t="s">
        <v>1344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1343</v>
      </c>
      <c r="P556" s="230" t="s">
        <v>2157</v>
      </c>
    </row>
    <row r="557" spans="1:16" hidden="1" outlineLevel="1">
      <c r="A557" s="237">
        <v>45854</v>
      </c>
      <c r="B557" s="215" t="s">
        <v>2263</v>
      </c>
      <c r="C557" s="210" t="s">
        <v>3509</v>
      </c>
      <c r="D557" s="210" t="s">
        <v>1345</v>
      </c>
      <c r="E557" s="238" t="s">
        <v>2248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1345</v>
      </c>
      <c r="P557" s="230" t="s">
        <v>2157</v>
      </c>
    </row>
    <row r="558" spans="1:16" hidden="1" outlineLevel="1">
      <c r="A558" s="237">
        <v>45853</v>
      </c>
      <c r="B558" s="215" t="s">
        <v>2263</v>
      </c>
      <c r="C558" s="210" t="s">
        <v>3510</v>
      </c>
      <c r="D558" s="210" t="s">
        <v>1343</v>
      </c>
      <c r="E558" s="238" t="s">
        <v>1344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1343</v>
      </c>
      <c r="P558" s="230" t="s">
        <v>2157</v>
      </c>
    </row>
    <row r="559" spans="1:16" hidden="1" outlineLevel="1">
      <c r="A559" s="237">
        <v>45854</v>
      </c>
      <c r="B559" s="215" t="s">
        <v>2263</v>
      </c>
      <c r="C559" s="210" t="s">
        <v>3510</v>
      </c>
      <c r="D559" s="210" t="s">
        <v>1345</v>
      </c>
      <c r="E559" s="238" t="s">
        <v>2248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1345</v>
      </c>
      <c r="P559" s="230" t="s">
        <v>2157</v>
      </c>
    </row>
    <row r="560" spans="1:16" hidden="1" outlineLevel="1">
      <c r="A560" s="237">
        <v>45853</v>
      </c>
      <c r="B560" s="215" t="s">
        <v>2263</v>
      </c>
      <c r="C560" s="210" t="s">
        <v>3511</v>
      </c>
      <c r="D560" s="210" t="s">
        <v>1343</v>
      </c>
      <c r="E560" s="238" t="s">
        <v>1344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2162</v>
      </c>
      <c r="P560" s="230" t="s">
        <v>2157</v>
      </c>
    </row>
    <row r="561" spans="1:16" hidden="1" outlineLevel="1">
      <c r="A561" s="237">
        <v>45853</v>
      </c>
      <c r="B561" s="215" t="s">
        <v>2263</v>
      </c>
      <c r="C561" s="210" t="s">
        <v>3512</v>
      </c>
      <c r="D561" s="210" t="s">
        <v>1343</v>
      </c>
      <c r="E561" s="238" t="s">
        <v>1344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2162</v>
      </c>
      <c r="P561" s="230" t="s">
        <v>2157</v>
      </c>
    </row>
    <row r="562" spans="1:16" hidden="1" outlineLevel="1">
      <c r="A562" s="237">
        <v>45853</v>
      </c>
      <c r="B562" s="215" t="s">
        <v>2263</v>
      </c>
      <c r="C562" s="210" t="s">
        <v>3513</v>
      </c>
      <c r="D562" s="210" t="s">
        <v>1343</v>
      </c>
      <c r="E562" s="238" t="s">
        <v>1344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2162</v>
      </c>
      <c r="P562" s="230" t="s">
        <v>2157</v>
      </c>
    </row>
    <row r="563" spans="1:16" hidden="1" outlineLevel="1">
      <c r="A563" s="237">
        <v>45854</v>
      </c>
      <c r="B563" s="215" t="s">
        <v>2263</v>
      </c>
      <c r="C563" s="210" t="s">
        <v>3514</v>
      </c>
      <c r="D563" s="210" t="s">
        <v>1343</v>
      </c>
      <c r="E563" s="238" t="s">
        <v>1344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2162</v>
      </c>
      <c r="P563" s="230" t="s">
        <v>2157</v>
      </c>
    </row>
    <row r="564" spans="1:16" hidden="1" outlineLevel="1">
      <c r="A564" s="237">
        <v>45855</v>
      </c>
      <c r="B564" s="215" t="s">
        <v>2263</v>
      </c>
      <c r="C564" s="210" t="s">
        <v>3515</v>
      </c>
      <c r="D564" s="210" t="s">
        <v>1343</v>
      </c>
      <c r="E564" s="238" t="s">
        <v>1344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2162</v>
      </c>
      <c r="P564" s="230" t="s">
        <v>2157</v>
      </c>
    </row>
    <row r="565" spans="1:16" hidden="1" outlineLevel="1">
      <c r="A565" s="237">
        <v>45855</v>
      </c>
      <c r="B565" s="215" t="s">
        <v>2263</v>
      </c>
      <c r="C565" s="210" t="s">
        <v>3516</v>
      </c>
      <c r="D565" s="210" t="s">
        <v>1343</v>
      </c>
      <c r="E565" s="238" t="s">
        <v>1344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2161</v>
      </c>
      <c r="P565" s="230" t="s">
        <v>2157</v>
      </c>
    </row>
    <row r="566" spans="1:16" hidden="1" outlineLevel="1">
      <c r="A566" s="237">
        <v>45855</v>
      </c>
      <c r="B566" s="215" t="s">
        <v>2263</v>
      </c>
      <c r="C566" s="210" t="s">
        <v>3516</v>
      </c>
      <c r="D566" s="210" t="s">
        <v>1345</v>
      </c>
      <c r="E566" s="238" t="s">
        <v>2248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2161</v>
      </c>
      <c r="P566" s="230" t="s">
        <v>2157</v>
      </c>
    </row>
    <row r="567" spans="1:16" hidden="1" outlineLevel="1">
      <c r="A567" s="237">
        <v>45856</v>
      </c>
      <c r="B567" s="215" t="s">
        <v>2263</v>
      </c>
      <c r="C567" s="210" t="s">
        <v>3517</v>
      </c>
      <c r="D567" s="210" t="s">
        <v>1343</v>
      </c>
      <c r="E567" s="238" t="s">
        <v>1344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2162</v>
      </c>
      <c r="P567" s="230" t="s">
        <v>2157</v>
      </c>
    </row>
    <row r="568" spans="1:16" hidden="1" outlineLevel="1">
      <c r="A568" s="237">
        <v>45856</v>
      </c>
      <c r="B568" s="215" t="s">
        <v>2263</v>
      </c>
      <c r="C568" s="210" t="s">
        <v>3517</v>
      </c>
      <c r="D568" s="210" t="s">
        <v>1343</v>
      </c>
      <c r="E568" s="238" t="s">
        <v>1344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1343</v>
      </c>
      <c r="P568" s="230" t="s">
        <v>2157</v>
      </c>
    </row>
    <row r="569" spans="1:16" hidden="1" outlineLevel="1">
      <c r="A569" s="237">
        <v>45856</v>
      </c>
      <c r="B569" s="215" t="s">
        <v>2263</v>
      </c>
      <c r="C569" s="210" t="s">
        <v>3517</v>
      </c>
      <c r="D569" s="210" t="s">
        <v>1345</v>
      </c>
      <c r="E569" s="238" t="s">
        <v>2248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1345</v>
      </c>
      <c r="P569" s="230" t="s">
        <v>2157</v>
      </c>
    </row>
    <row r="570" spans="1:16" hidden="1" outlineLevel="1">
      <c r="A570" s="237">
        <v>45859</v>
      </c>
      <c r="B570" s="215" t="s">
        <v>2263</v>
      </c>
      <c r="C570" s="210" t="s">
        <v>3518</v>
      </c>
      <c r="D570" s="210" t="s">
        <v>1343</v>
      </c>
      <c r="E570" s="238" t="s">
        <v>1344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1343</v>
      </c>
      <c r="P570" s="230" t="s">
        <v>2157</v>
      </c>
    </row>
    <row r="571" spans="1:16" hidden="1" outlineLevel="1">
      <c r="A571" s="237">
        <v>45861</v>
      </c>
      <c r="B571" s="215" t="s">
        <v>2263</v>
      </c>
      <c r="C571" s="210" t="s">
        <v>3518</v>
      </c>
      <c r="D571" s="210" t="s">
        <v>1345</v>
      </c>
      <c r="E571" s="238" t="s">
        <v>2248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1345</v>
      </c>
      <c r="P571" s="230" t="s">
        <v>2157</v>
      </c>
    </row>
    <row r="572" spans="1:16" hidden="1" outlineLevel="1">
      <c r="A572" s="237">
        <v>45861</v>
      </c>
      <c r="B572" s="215" t="s">
        <v>2263</v>
      </c>
      <c r="C572" s="210" t="s">
        <v>3519</v>
      </c>
      <c r="D572" s="210" t="s">
        <v>1343</v>
      </c>
      <c r="E572" s="238" t="s">
        <v>1344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1343</v>
      </c>
      <c r="P572" s="230" t="s">
        <v>2157</v>
      </c>
    </row>
    <row r="573" spans="1:16" hidden="1" outlineLevel="1">
      <c r="A573" s="237">
        <v>45861</v>
      </c>
      <c r="B573" s="215" t="s">
        <v>2263</v>
      </c>
      <c r="C573" s="210" t="s">
        <v>3519</v>
      </c>
      <c r="D573" s="210" t="s">
        <v>1345</v>
      </c>
      <c r="E573" s="238" t="s">
        <v>2248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1345</v>
      </c>
      <c r="P573" s="230" t="s">
        <v>2157</v>
      </c>
    </row>
    <row r="574" spans="1:16" hidden="1" outlineLevel="1">
      <c r="A574" s="237">
        <v>45861</v>
      </c>
      <c r="B574" s="215" t="s">
        <v>2263</v>
      </c>
      <c r="C574" s="210" t="s">
        <v>3520</v>
      </c>
      <c r="D574" s="210" t="s">
        <v>1343</v>
      </c>
      <c r="E574" s="238" t="s">
        <v>1344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2162</v>
      </c>
      <c r="P574" s="230" t="s">
        <v>2157</v>
      </c>
    </row>
    <row r="575" spans="1:16" hidden="1" outlineLevel="1">
      <c r="A575" s="237">
        <v>45861</v>
      </c>
      <c r="B575" s="215" t="s">
        <v>2263</v>
      </c>
      <c r="C575" s="210" t="s">
        <v>3520</v>
      </c>
      <c r="D575" s="210" t="s">
        <v>1343</v>
      </c>
      <c r="E575" s="238" t="s">
        <v>1344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2162</v>
      </c>
      <c r="P575" s="230" t="s">
        <v>2157</v>
      </c>
    </row>
    <row r="576" spans="1:16" hidden="1" outlineLevel="1">
      <c r="A576" s="237">
        <v>45861</v>
      </c>
      <c r="B576" s="215" t="s">
        <v>2263</v>
      </c>
      <c r="C576" s="210" t="s">
        <v>3521</v>
      </c>
      <c r="D576" s="210" t="s">
        <v>1343</v>
      </c>
      <c r="E576" s="238" t="s">
        <v>1344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2162</v>
      </c>
      <c r="P576" s="230" t="s">
        <v>2157</v>
      </c>
    </row>
    <row r="577" spans="1:16" hidden="1" outlineLevel="1">
      <c r="A577" s="237">
        <v>45862</v>
      </c>
      <c r="B577" s="215" t="s">
        <v>2263</v>
      </c>
      <c r="C577" s="210" t="s">
        <v>3522</v>
      </c>
      <c r="D577" s="210" t="s">
        <v>1343</v>
      </c>
      <c r="E577" s="238" t="s">
        <v>1344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2162</v>
      </c>
      <c r="P577" s="230" t="s">
        <v>2157</v>
      </c>
    </row>
    <row r="578" spans="1:16" hidden="1" outlineLevel="1">
      <c r="A578" s="237">
        <v>45862</v>
      </c>
      <c r="B578" s="215" t="s">
        <v>2263</v>
      </c>
      <c r="C578" s="210" t="s">
        <v>3522</v>
      </c>
      <c r="D578" s="210" t="s">
        <v>1343</v>
      </c>
      <c r="E578" s="238" t="s">
        <v>1344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2162</v>
      </c>
      <c r="P578" s="230" t="s">
        <v>2157</v>
      </c>
    </row>
    <row r="579" spans="1:16" hidden="1" outlineLevel="1">
      <c r="A579" s="237">
        <v>45862</v>
      </c>
      <c r="B579" s="215" t="s">
        <v>2263</v>
      </c>
      <c r="C579" s="210" t="s">
        <v>3522</v>
      </c>
      <c r="D579" s="210" t="s">
        <v>1343</v>
      </c>
      <c r="E579" s="238" t="s">
        <v>1344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2162</v>
      </c>
      <c r="P579" s="230" t="s">
        <v>2157</v>
      </c>
    </row>
    <row r="580" spans="1:16" ht="17.25" collapsed="1" thickBot="1">
      <c r="A580" s="231">
        <v>45863</v>
      </c>
      <c r="B580" s="232"/>
      <c r="C580" s="233" t="s">
        <v>1358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2263</v>
      </c>
      <c r="C581" s="210" t="s">
        <v>3523</v>
      </c>
      <c r="D581" s="210" t="s">
        <v>1343</v>
      </c>
      <c r="E581" s="238" t="s">
        <v>1344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2162</v>
      </c>
      <c r="P581" s="230" t="s">
        <v>2157</v>
      </c>
    </row>
    <row r="582" spans="1:16" hidden="1" outlineLevel="1">
      <c r="A582" s="237">
        <v>45863</v>
      </c>
      <c r="B582" s="215" t="s">
        <v>2263</v>
      </c>
      <c r="C582" s="210" t="s">
        <v>3523</v>
      </c>
      <c r="D582" s="210" t="s">
        <v>1343</v>
      </c>
      <c r="E582" s="238" t="s">
        <v>1344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2162</v>
      </c>
      <c r="P582" s="230" t="s">
        <v>2157</v>
      </c>
    </row>
    <row r="583" spans="1:16" hidden="1" outlineLevel="1">
      <c r="A583" s="237">
        <v>45863</v>
      </c>
      <c r="B583" s="215" t="s">
        <v>2263</v>
      </c>
      <c r="C583" s="210" t="s">
        <v>3524</v>
      </c>
      <c r="D583" s="210" t="s">
        <v>1343</v>
      </c>
      <c r="E583" s="238" t="s">
        <v>1344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2161</v>
      </c>
      <c r="P583" s="230" t="s">
        <v>2157</v>
      </c>
    </row>
    <row r="584" spans="1:16" hidden="1" outlineLevel="1">
      <c r="A584" s="237">
        <v>45863</v>
      </c>
      <c r="B584" s="215" t="s">
        <v>2263</v>
      </c>
      <c r="C584" s="210" t="s">
        <v>3524</v>
      </c>
      <c r="D584" s="210" t="s">
        <v>1345</v>
      </c>
      <c r="E584" s="238" t="s">
        <v>2248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2161</v>
      </c>
      <c r="P584" s="230" t="s">
        <v>2157</v>
      </c>
    </row>
    <row r="585" spans="1:16" hidden="1" outlineLevel="1">
      <c r="A585" s="237">
        <v>45863</v>
      </c>
      <c r="B585" s="215" t="s">
        <v>2263</v>
      </c>
      <c r="C585" s="210" t="s">
        <v>3525</v>
      </c>
      <c r="D585" s="210" t="s">
        <v>1343</v>
      </c>
      <c r="E585" s="238" t="s">
        <v>1344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2162</v>
      </c>
      <c r="P585" s="230" t="s">
        <v>2157</v>
      </c>
    </row>
    <row r="586" spans="1:16" hidden="1" outlineLevel="1">
      <c r="A586" s="237">
        <v>45866</v>
      </c>
      <c r="B586" s="215" t="s">
        <v>2263</v>
      </c>
      <c r="C586" s="210" t="s">
        <v>3526</v>
      </c>
      <c r="D586" s="210" t="s">
        <v>1343</v>
      </c>
      <c r="E586" s="238" t="s">
        <v>1344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2162</v>
      </c>
      <c r="P586" s="230" t="s">
        <v>2157</v>
      </c>
    </row>
    <row r="587" spans="1:16" hidden="1" outlineLevel="1">
      <c r="A587" s="237">
        <v>45866</v>
      </c>
      <c r="B587" s="215" t="s">
        <v>2263</v>
      </c>
      <c r="C587" s="210" t="s">
        <v>3527</v>
      </c>
      <c r="D587" s="210" t="s">
        <v>1343</v>
      </c>
      <c r="E587" s="238" t="s">
        <v>1344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1343</v>
      </c>
      <c r="P587" s="230" t="s">
        <v>2157</v>
      </c>
    </row>
    <row r="588" spans="1:16" hidden="1" outlineLevel="1">
      <c r="A588" s="237">
        <v>45866</v>
      </c>
      <c r="B588" s="215" t="s">
        <v>2263</v>
      </c>
      <c r="C588" s="210" t="s">
        <v>3527</v>
      </c>
      <c r="D588" s="210" t="s">
        <v>1345</v>
      </c>
      <c r="E588" s="238" t="s">
        <v>2248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1345</v>
      </c>
      <c r="P588" s="230" t="s">
        <v>2157</v>
      </c>
    </row>
    <row r="589" spans="1:16" hidden="1" outlineLevel="1">
      <c r="A589" s="237">
        <v>45866</v>
      </c>
      <c r="B589" s="215" t="s">
        <v>2263</v>
      </c>
      <c r="C589" s="210" t="s">
        <v>3528</v>
      </c>
      <c r="D589" s="210" t="s">
        <v>1343</v>
      </c>
      <c r="E589" s="238" t="s">
        <v>1344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1343</v>
      </c>
      <c r="P589" s="230" t="s">
        <v>2157</v>
      </c>
    </row>
    <row r="590" spans="1:16" hidden="1" outlineLevel="1">
      <c r="A590" s="237">
        <v>45866</v>
      </c>
      <c r="B590" s="215" t="s">
        <v>2263</v>
      </c>
      <c r="C590" s="210" t="s">
        <v>3528</v>
      </c>
      <c r="D590" s="210" t="s">
        <v>1345</v>
      </c>
      <c r="E590" s="238" t="s">
        <v>2248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1345</v>
      </c>
      <c r="P590" s="230" t="s">
        <v>2157</v>
      </c>
    </row>
    <row r="591" spans="1:16" hidden="1" outlineLevel="1">
      <c r="A591" s="237">
        <v>45866</v>
      </c>
      <c r="B591" s="215" t="s">
        <v>2263</v>
      </c>
      <c r="C591" s="210" t="s">
        <v>3528</v>
      </c>
      <c r="D591" s="210" t="s">
        <v>1345</v>
      </c>
      <c r="E591" s="238" t="s">
        <v>2248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1345</v>
      </c>
      <c r="P591" s="230" t="s">
        <v>2157</v>
      </c>
    </row>
    <row r="592" spans="1:16" hidden="1" outlineLevel="1">
      <c r="A592" s="237">
        <v>45866</v>
      </c>
      <c r="B592" s="215" t="s">
        <v>2263</v>
      </c>
      <c r="C592" s="210" t="s">
        <v>3529</v>
      </c>
      <c r="D592" s="210" t="s">
        <v>1343</v>
      </c>
      <c r="E592" s="238" t="s">
        <v>1344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2162</v>
      </c>
      <c r="P592" s="230" t="s">
        <v>2157</v>
      </c>
    </row>
    <row r="593" spans="1:16" hidden="1" outlineLevel="1">
      <c r="A593" s="237">
        <v>45867</v>
      </c>
      <c r="B593" s="215" t="s">
        <v>2263</v>
      </c>
      <c r="C593" s="210" t="s">
        <v>3530</v>
      </c>
      <c r="D593" s="210" t="s">
        <v>1343</v>
      </c>
      <c r="E593" s="238" t="s">
        <v>1344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1343</v>
      </c>
      <c r="P593" s="230" t="s">
        <v>2157</v>
      </c>
    </row>
    <row r="594" spans="1:16" hidden="1" outlineLevel="1">
      <c r="A594" s="237">
        <v>45867</v>
      </c>
      <c r="B594" s="215" t="s">
        <v>2263</v>
      </c>
      <c r="C594" s="210" t="s">
        <v>3530</v>
      </c>
      <c r="D594" s="210" t="s">
        <v>1345</v>
      </c>
      <c r="E594" s="238" t="s">
        <v>2248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1345</v>
      </c>
      <c r="P594" s="230" t="s">
        <v>2157</v>
      </c>
    </row>
    <row r="595" spans="1:16" hidden="1" outlineLevel="1">
      <c r="A595" s="237">
        <v>45867</v>
      </c>
      <c r="B595" s="215" t="s">
        <v>2263</v>
      </c>
      <c r="C595" s="210" t="s">
        <v>3530</v>
      </c>
      <c r="D595" s="210" t="s">
        <v>1343</v>
      </c>
      <c r="E595" s="238" t="s">
        <v>1344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1343</v>
      </c>
      <c r="P595" s="230" t="s">
        <v>2157</v>
      </c>
    </row>
    <row r="596" spans="1:16" hidden="1" outlineLevel="1">
      <c r="A596" s="237">
        <v>45867</v>
      </c>
      <c r="B596" s="215" t="s">
        <v>2263</v>
      </c>
      <c r="C596" s="210" t="s">
        <v>3530</v>
      </c>
      <c r="D596" s="210" t="s">
        <v>1345</v>
      </c>
      <c r="E596" s="238" t="s">
        <v>2248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1345</v>
      </c>
      <c r="P596" s="230" t="s">
        <v>2157</v>
      </c>
    </row>
    <row r="597" spans="1:16" hidden="1" outlineLevel="1">
      <c r="A597" s="237">
        <v>45867</v>
      </c>
      <c r="B597" s="215" t="s">
        <v>2263</v>
      </c>
      <c r="C597" s="210" t="s">
        <v>3531</v>
      </c>
      <c r="D597" s="210" t="s">
        <v>1343</v>
      </c>
      <c r="E597" s="238" t="s">
        <v>1344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2162</v>
      </c>
      <c r="P597" s="230" t="s">
        <v>2157</v>
      </c>
    </row>
    <row r="598" spans="1:16" hidden="1" outlineLevel="1">
      <c r="A598" s="237">
        <v>45867</v>
      </c>
      <c r="B598" s="215" t="s">
        <v>2263</v>
      </c>
      <c r="C598" s="210" t="s">
        <v>3532</v>
      </c>
      <c r="D598" s="210" t="s">
        <v>1343</v>
      </c>
      <c r="E598" s="238" t="s">
        <v>1344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2162</v>
      </c>
      <c r="P598" s="230" t="s">
        <v>2157</v>
      </c>
    </row>
    <row r="599" spans="1:16" hidden="1" outlineLevel="1">
      <c r="A599" s="237">
        <v>45868</v>
      </c>
      <c r="B599" s="215" t="s">
        <v>2263</v>
      </c>
      <c r="C599" s="210" t="s">
        <v>3533</v>
      </c>
      <c r="D599" s="210" t="s">
        <v>1343</v>
      </c>
      <c r="E599" s="238" t="s">
        <v>1344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1343</v>
      </c>
      <c r="P599" s="230" t="s">
        <v>2157</v>
      </c>
    </row>
    <row r="600" spans="1:16" hidden="1" outlineLevel="1">
      <c r="A600" s="237">
        <v>45868</v>
      </c>
      <c r="B600" s="215" t="s">
        <v>2263</v>
      </c>
      <c r="C600" s="210" t="s">
        <v>3533</v>
      </c>
      <c r="D600" s="210" t="s">
        <v>1345</v>
      </c>
      <c r="E600" s="238" t="s">
        <v>2248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1345</v>
      </c>
      <c r="P600" s="230" t="s">
        <v>2157</v>
      </c>
    </row>
    <row r="601" spans="1:16" hidden="1" outlineLevel="1">
      <c r="A601" s="237">
        <v>45868</v>
      </c>
      <c r="B601" s="215" t="s">
        <v>2263</v>
      </c>
      <c r="C601" s="210" t="s">
        <v>3533</v>
      </c>
      <c r="D601" s="210" t="s">
        <v>1343</v>
      </c>
      <c r="E601" s="238" t="s">
        <v>1344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2162</v>
      </c>
      <c r="P601" s="230" t="s">
        <v>2157</v>
      </c>
    </row>
    <row r="602" spans="1:16" hidden="1" outlineLevel="1">
      <c r="A602" s="237">
        <v>45868</v>
      </c>
      <c r="B602" s="215" t="s">
        <v>2263</v>
      </c>
      <c r="C602" s="210" t="s">
        <v>3534</v>
      </c>
      <c r="D602" s="210" t="s">
        <v>1343</v>
      </c>
      <c r="E602" s="238" t="s">
        <v>1344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2162</v>
      </c>
      <c r="P602" s="230" t="s">
        <v>2157</v>
      </c>
    </row>
    <row r="603" spans="1:16" hidden="1" outlineLevel="1">
      <c r="A603" s="237">
        <v>45868</v>
      </c>
      <c r="B603" s="215" t="s">
        <v>2263</v>
      </c>
      <c r="C603" s="210" t="s">
        <v>3533</v>
      </c>
      <c r="D603" s="210" t="s">
        <v>1343</v>
      </c>
      <c r="E603" s="238" t="s">
        <v>1344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2162</v>
      </c>
      <c r="P603" s="230" t="s">
        <v>2157</v>
      </c>
    </row>
    <row r="604" spans="1:16" hidden="1" outlineLevel="1">
      <c r="A604" s="237">
        <v>45868</v>
      </c>
      <c r="B604" s="215" t="s">
        <v>2263</v>
      </c>
      <c r="C604" s="210" t="s">
        <v>3533</v>
      </c>
      <c r="D604" s="210" t="s">
        <v>1343</v>
      </c>
      <c r="E604" s="238" t="s">
        <v>1344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2162</v>
      </c>
      <c r="P604" s="230" t="s">
        <v>2157</v>
      </c>
    </row>
    <row r="605" spans="1:16" ht="17.25" hidden="1" outlineLevel="1" thickBot="1">
      <c r="A605" s="237">
        <v>45868</v>
      </c>
      <c r="B605" s="215" t="s">
        <v>2263</v>
      </c>
      <c r="C605" s="210" t="s">
        <v>3533</v>
      </c>
      <c r="D605" s="210" t="s">
        <v>1343</v>
      </c>
      <c r="E605" s="238" t="s">
        <v>1344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2162</v>
      </c>
      <c r="P605" s="230" t="s">
        <v>2157</v>
      </c>
    </row>
    <row r="606" spans="1:16" ht="17.25" collapsed="1" thickBot="1">
      <c r="A606" s="446" t="s">
        <v>2253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2263</v>
      </c>
      <c r="C607" s="210" t="s">
        <v>3535</v>
      </c>
      <c r="D607" s="210" t="s">
        <v>1343</v>
      </c>
      <c r="E607" s="238" t="s">
        <v>1344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2162</v>
      </c>
      <c r="P607" s="230" t="s">
        <v>2157</v>
      </c>
    </row>
    <row r="608" spans="1:16" hidden="1" outlineLevel="1">
      <c r="A608" s="237">
        <v>45870</v>
      </c>
      <c r="B608" s="215" t="s">
        <v>2263</v>
      </c>
      <c r="C608" s="210" t="s">
        <v>3536</v>
      </c>
      <c r="D608" s="210" t="s">
        <v>1343</v>
      </c>
      <c r="E608" s="238" t="s">
        <v>1344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1343</v>
      </c>
      <c r="P608" s="230" t="s">
        <v>2157</v>
      </c>
    </row>
    <row r="609" spans="1:16" hidden="1" outlineLevel="1">
      <c r="A609" s="237">
        <v>45870</v>
      </c>
      <c r="B609" s="215" t="s">
        <v>2263</v>
      </c>
      <c r="C609" s="210" t="s">
        <v>3536</v>
      </c>
      <c r="D609" s="210" t="s">
        <v>1345</v>
      </c>
      <c r="E609" s="238" t="s">
        <v>2248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1345</v>
      </c>
      <c r="P609" s="230" t="s">
        <v>2157</v>
      </c>
    </row>
    <row r="610" spans="1:16" hidden="1" outlineLevel="1">
      <c r="A610" s="237">
        <v>45870</v>
      </c>
      <c r="B610" s="215" t="s">
        <v>2263</v>
      </c>
      <c r="C610" s="210" t="s">
        <v>3536</v>
      </c>
      <c r="D610" s="210" t="s">
        <v>1345</v>
      </c>
      <c r="E610" s="238" t="s">
        <v>2248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2161</v>
      </c>
      <c r="P610" s="230" t="s">
        <v>2157</v>
      </c>
    </row>
    <row r="611" spans="1:16" hidden="1" outlineLevel="1">
      <c r="A611" s="237">
        <v>45873</v>
      </c>
      <c r="B611" s="215" t="s">
        <v>2263</v>
      </c>
      <c r="C611" s="210" t="s">
        <v>3537</v>
      </c>
      <c r="D611" s="210" t="s">
        <v>1343</v>
      </c>
      <c r="E611" s="238" t="s">
        <v>1344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1343</v>
      </c>
      <c r="P611" s="230" t="s">
        <v>2157</v>
      </c>
    </row>
    <row r="612" spans="1:16" hidden="1" outlineLevel="1">
      <c r="A612" s="237">
        <v>45873</v>
      </c>
      <c r="B612" s="215" t="s">
        <v>2263</v>
      </c>
      <c r="C612" s="210" t="s">
        <v>3537</v>
      </c>
      <c r="D612" s="210" t="s">
        <v>1345</v>
      </c>
      <c r="E612" s="238" t="s">
        <v>2248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1345</v>
      </c>
      <c r="P612" s="230" t="s">
        <v>2157</v>
      </c>
    </row>
    <row r="613" spans="1:16" hidden="1" outlineLevel="1">
      <c r="A613" s="237">
        <v>45873</v>
      </c>
      <c r="B613" s="215" t="s">
        <v>2263</v>
      </c>
      <c r="C613" s="210" t="s">
        <v>3538</v>
      </c>
      <c r="D613" s="210" t="s">
        <v>1343</v>
      </c>
      <c r="E613" s="238" t="s">
        <v>1344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1343</v>
      </c>
      <c r="P613" s="230" t="s">
        <v>2157</v>
      </c>
    </row>
    <row r="614" spans="1:16" hidden="1" outlineLevel="1">
      <c r="A614" s="237">
        <v>45873</v>
      </c>
      <c r="B614" s="215" t="s">
        <v>2263</v>
      </c>
      <c r="C614" s="210" t="s">
        <v>3538</v>
      </c>
      <c r="D614" s="210" t="s">
        <v>1345</v>
      </c>
      <c r="E614" s="238" t="s">
        <v>2248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1345</v>
      </c>
      <c r="P614" s="230" t="s">
        <v>2157</v>
      </c>
    </row>
    <row r="615" spans="1:16" hidden="1" outlineLevel="1">
      <c r="A615" s="237">
        <v>45873</v>
      </c>
      <c r="B615" s="215" t="s">
        <v>2263</v>
      </c>
      <c r="C615" s="210" t="s">
        <v>3538</v>
      </c>
      <c r="D615" s="210" t="s">
        <v>1343</v>
      </c>
      <c r="E615" s="238" t="s">
        <v>1344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1343</v>
      </c>
      <c r="P615" s="230" t="s">
        <v>2157</v>
      </c>
    </row>
    <row r="616" spans="1:16" hidden="1" outlineLevel="1">
      <c r="A616" s="237">
        <v>45873</v>
      </c>
      <c r="B616" s="215" t="s">
        <v>2263</v>
      </c>
      <c r="C616" s="210" t="s">
        <v>3538</v>
      </c>
      <c r="D616" s="210" t="s">
        <v>1345</v>
      </c>
      <c r="E616" s="238" t="s">
        <v>2248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1345</v>
      </c>
      <c r="P616" s="230" t="s">
        <v>2157</v>
      </c>
    </row>
    <row r="617" spans="1:16" hidden="1" outlineLevel="1">
      <c r="A617" s="237">
        <v>45873</v>
      </c>
      <c r="B617" s="215" t="s">
        <v>2263</v>
      </c>
      <c r="C617" s="210" t="s">
        <v>3539</v>
      </c>
      <c r="D617" s="210" t="s">
        <v>1343</v>
      </c>
      <c r="E617" s="238" t="s">
        <v>1344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1343</v>
      </c>
      <c r="P617" s="230" t="s">
        <v>2157</v>
      </c>
    </row>
    <row r="618" spans="1:16" hidden="1" outlineLevel="1">
      <c r="A618" s="237">
        <v>45873</v>
      </c>
      <c r="B618" s="215" t="s">
        <v>2263</v>
      </c>
      <c r="C618" s="210" t="s">
        <v>3539</v>
      </c>
      <c r="D618" s="210" t="s">
        <v>1345</v>
      </c>
      <c r="E618" s="238" t="s">
        <v>2248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1345</v>
      </c>
      <c r="P618" s="230" t="s">
        <v>2157</v>
      </c>
    </row>
    <row r="619" spans="1:16" hidden="1" outlineLevel="1">
      <c r="A619" s="237">
        <v>45873</v>
      </c>
      <c r="B619" s="215" t="s">
        <v>2263</v>
      </c>
      <c r="C619" s="210" t="s">
        <v>3540</v>
      </c>
      <c r="D619" s="210" t="s">
        <v>1343</v>
      </c>
      <c r="E619" s="238" t="s">
        <v>1344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2162</v>
      </c>
      <c r="P619" s="230" t="s">
        <v>2157</v>
      </c>
    </row>
    <row r="620" spans="1:16" hidden="1" outlineLevel="1">
      <c r="A620" s="237">
        <v>45874</v>
      </c>
      <c r="B620" s="215" t="s">
        <v>2263</v>
      </c>
      <c r="C620" s="210" t="s">
        <v>3538</v>
      </c>
      <c r="D620" s="210" t="s">
        <v>1343</v>
      </c>
      <c r="E620" s="238" t="s">
        <v>1344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1343</v>
      </c>
      <c r="P620" s="230" t="s">
        <v>2157</v>
      </c>
    </row>
    <row r="621" spans="1:16" hidden="1" outlineLevel="1">
      <c r="A621" s="237">
        <v>45874</v>
      </c>
      <c r="B621" s="215" t="s">
        <v>2263</v>
      </c>
      <c r="C621" s="210" t="s">
        <v>3538</v>
      </c>
      <c r="D621" s="210" t="s">
        <v>1345</v>
      </c>
      <c r="E621" s="238" t="s">
        <v>2248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1345</v>
      </c>
      <c r="P621" s="230" t="s">
        <v>2157</v>
      </c>
    </row>
    <row r="622" spans="1:16" hidden="1" outlineLevel="1">
      <c r="A622" s="237">
        <v>45875</v>
      </c>
      <c r="B622" s="215" t="s">
        <v>2263</v>
      </c>
      <c r="C622" s="210" t="s">
        <v>3541</v>
      </c>
      <c r="D622" s="210" t="s">
        <v>1343</v>
      </c>
      <c r="E622" s="238" t="s">
        <v>1344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1343</v>
      </c>
      <c r="P622" s="230" t="s">
        <v>2157</v>
      </c>
    </row>
    <row r="623" spans="1:16" hidden="1" outlineLevel="1">
      <c r="A623" s="237">
        <v>45875</v>
      </c>
      <c r="B623" s="215" t="s">
        <v>2263</v>
      </c>
      <c r="C623" s="210" t="s">
        <v>3541</v>
      </c>
      <c r="D623" s="210" t="s">
        <v>1345</v>
      </c>
      <c r="E623" s="238" t="s">
        <v>2248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1345</v>
      </c>
      <c r="P623" s="230" t="s">
        <v>2157</v>
      </c>
    </row>
    <row r="624" spans="1:16" hidden="1" outlineLevel="1">
      <c r="A624" s="237">
        <v>45875</v>
      </c>
      <c r="B624" s="215" t="s">
        <v>2263</v>
      </c>
      <c r="C624" s="210" t="s">
        <v>3542</v>
      </c>
      <c r="D624" s="210" t="s">
        <v>1343</v>
      </c>
      <c r="E624" s="238" t="s">
        <v>1344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2162</v>
      </c>
      <c r="P624" s="230" t="s">
        <v>2157</v>
      </c>
    </row>
    <row r="625" spans="1:16" hidden="1" outlineLevel="1">
      <c r="A625" s="237">
        <v>45875</v>
      </c>
      <c r="B625" s="215" t="s">
        <v>2263</v>
      </c>
      <c r="C625" s="210" t="s">
        <v>3542</v>
      </c>
      <c r="D625" s="210" t="s">
        <v>1343</v>
      </c>
      <c r="E625" s="238" t="s">
        <v>1344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2162</v>
      </c>
      <c r="P625" s="230" t="s">
        <v>2157</v>
      </c>
    </row>
    <row r="626" spans="1:16" hidden="1" outlineLevel="1">
      <c r="A626" s="237">
        <v>45875</v>
      </c>
      <c r="B626" s="215" t="s">
        <v>2263</v>
      </c>
      <c r="C626" s="210" t="s">
        <v>3542</v>
      </c>
      <c r="D626" s="210" t="s">
        <v>1343</v>
      </c>
      <c r="E626" s="238" t="s">
        <v>1344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2162</v>
      </c>
      <c r="P626" s="230" t="s">
        <v>2157</v>
      </c>
    </row>
    <row r="627" spans="1:16" hidden="1" outlineLevel="1">
      <c r="A627" s="237">
        <v>45875</v>
      </c>
      <c r="B627" s="215" t="s">
        <v>2263</v>
      </c>
      <c r="C627" s="210" t="s">
        <v>3542</v>
      </c>
      <c r="D627" s="210" t="s">
        <v>1343</v>
      </c>
      <c r="E627" s="238" t="s">
        <v>1344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1343</v>
      </c>
      <c r="P627" s="230" t="s">
        <v>2157</v>
      </c>
    </row>
    <row r="628" spans="1:16" hidden="1" outlineLevel="1">
      <c r="A628" s="237">
        <v>45875</v>
      </c>
      <c r="B628" s="215" t="s">
        <v>2263</v>
      </c>
      <c r="C628" s="210" t="s">
        <v>3542</v>
      </c>
      <c r="D628" s="210" t="s">
        <v>1345</v>
      </c>
      <c r="E628" s="238" t="s">
        <v>2248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1345</v>
      </c>
      <c r="P628" s="230" t="s">
        <v>2157</v>
      </c>
    </row>
    <row r="629" spans="1:16" hidden="1" outlineLevel="1">
      <c r="A629" s="237">
        <v>45875</v>
      </c>
      <c r="B629" s="215" t="s">
        <v>2263</v>
      </c>
      <c r="C629" s="210" t="s">
        <v>3542</v>
      </c>
      <c r="D629" s="210" t="s">
        <v>1345</v>
      </c>
      <c r="E629" s="238" t="s">
        <v>2248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1345</v>
      </c>
      <c r="P629" s="230" t="s">
        <v>2157</v>
      </c>
    </row>
    <row r="630" spans="1:16" hidden="1" outlineLevel="1">
      <c r="A630" s="237">
        <v>45875</v>
      </c>
      <c r="B630" s="215" t="s">
        <v>2263</v>
      </c>
      <c r="C630" s="210" t="s">
        <v>3542</v>
      </c>
      <c r="D630" s="210" t="s">
        <v>1343</v>
      </c>
      <c r="E630" s="238" t="s">
        <v>1344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2162</v>
      </c>
      <c r="P630" s="230" t="s">
        <v>2157</v>
      </c>
    </row>
    <row r="631" spans="1:16" hidden="1" outlineLevel="1">
      <c r="A631" s="237">
        <v>45875</v>
      </c>
      <c r="B631" s="215" t="s">
        <v>2263</v>
      </c>
      <c r="C631" s="210" t="s">
        <v>3542</v>
      </c>
      <c r="D631" s="210" t="s">
        <v>1343</v>
      </c>
      <c r="E631" s="238" t="s">
        <v>1344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1343</v>
      </c>
      <c r="P631" s="230" t="s">
        <v>2157</v>
      </c>
    </row>
    <row r="632" spans="1:16" hidden="1" outlineLevel="1">
      <c r="A632" s="237">
        <v>45875</v>
      </c>
      <c r="B632" s="215" t="s">
        <v>2263</v>
      </c>
      <c r="C632" s="210" t="s">
        <v>3542</v>
      </c>
      <c r="D632" s="210" t="s">
        <v>1345</v>
      </c>
      <c r="E632" s="238" t="s">
        <v>2248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1345</v>
      </c>
      <c r="P632" s="230" t="s">
        <v>2157</v>
      </c>
    </row>
    <row r="633" spans="1:16" hidden="1" outlineLevel="1">
      <c r="A633" s="237">
        <v>45875</v>
      </c>
      <c r="B633" s="215" t="s">
        <v>2263</v>
      </c>
      <c r="C633" s="210" t="s">
        <v>3542</v>
      </c>
      <c r="D633" s="210" t="s">
        <v>1343</v>
      </c>
      <c r="E633" s="238" t="s">
        <v>1344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2161</v>
      </c>
      <c r="P633" s="230" t="s">
        <v>2157</v>
      </c>
    </row>
    <row r="634" spans="1:16" hidden="1" outlineLevel="1">
      <c r="A634" s="237">
        <v>45875</v>
      </c>
      <c r="B634" s="215" t="s">
        <v>2263</v>
      </c>
      <c r="C634" s="210" t="s">
        <v>3542</v>
      </c>
      <c r="D634" s="210" t="s">
        <v>1345</v>
      </c>
      <c r="E634" s="238" t="s">
        <v>2248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2161</v>
      </c>
      <c r="P634" s="230" t="s">
        <v>2157</v>
      </c>
    </row>
    <row r="635" spans="1:16" hidden="1" outlineLevel="1">
      <c r="A635" s="237">
        <v>45875</v>
      </c>
      <c r="B635" s="215" t="s">
        <v>2263</v>
      </c>
      <c r="C635" s="210" t="s">
        <v>3542</v>
      </c>
      <c r="D635" s="210" t="s">
        <v>1343</v>
      </c>
      <c r="E635" s="238" t="s">
        <v>1344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2161</v>
      </c>
      <c r="P635" s="230" t="s">
        <v>2157</v>
      </c>
    </row>
    <row r="636" spans="1:16" hidden="1" outlineLevel="1">
      <c r="A636" s="237">
        <v>45875</v>
      </c>
      <c r="B636" s="215" t="s">
        <v>2263</v>
      </c>
      <c r="C636" s="210" t="s">
        <v>3542</v>
      </c>
      <c r="D636" s="210" t="s">
        <v>1345</v>
      </c>
      <c r="E636" s="238" t="s">
        <v>2248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2161</v>
      </c>
      <c r="P636" s="230" t="s">
        <v>2157</v>
      </c>
    </row>
    <row r="637" spans="1:16" hidden="1" outlineLevel="1">
      <c r="A637" s="237">
        <v>45875</v>
      </c>
      <c r="B637" s="215" t="s">
        <v>2263</v>
      </c>
      <c r="C637" s="210" t="s">
        <v>3543</v>
      </c>
      <c r="D637" s="210" t="s">
        <v>1343</v>
      </c>
      <c r="E637" s="238" t="s">
        <v>1344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1343</v>
      </c>
      <c r="P637" s="230" t="s">
        <v>2157</v>
      </c>
    </row>
    <row r="638" spans="1:16" hidden="1" outlineLevel="1">
      <c r="A638" s="237">
        <v>45875</v>
      </c>
      <c r="B638" s="215" t="s">
        <v>2263</v>
      </c>
      <c r="C638" s="210" t="s">
        <v>3543</v>
      </c>
      <c r="D638" s="210" t="s">
        <v>1345</v>
      </c>
      <c r="E638" s="238" t="s">
        <v>2248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1345</v>
      </c>
      <c r="P638" s="230" t="s">
        <v>2157</v>
      </c>
    </row>
    <row r="639" spans="1:16" hidden="1" outlineLevel="1">
      <c r="A639" s="237">
        <v>45875</v>
      </c>
      <c r="B639" s="215" t="s">
        <v>2263</v>
      </c>
      <c r="C639" s="210" t="s">
        <v>3544</v>
      </c>
      <c r="D639" s="210" t="s">
        <v>1343</v>
      </c>
      <c r="E639" s="238" t="s">
        <v>1344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2162</v>
      </c>
      <c r="P639" s="230" t="s">
        <v>2157</v>
      </c>
    </row>
    <row r="640" spans="1:16" hidden="1" outlineLevel="1">
      <c r="A640" s="237">
        <v>45875</v>
      </c>
      <c r="B640" s="215" t="s">
        <v>2263</v>
      </c>
      <c r="C640" s="210" t="s">
        <v>3544</v>
      </c>
      <c r="D640" s="210" t="s">
        <v>1343</v>
      </c>
      <c r="E640" s="238" t="s">
        <v>1344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1343</v>
      </c>
      <c r="P640" s="230" t="s">
        <v>2157</v>
      </c>
    </row>
    <row r="641" spans="1:16" hidden="1" outlineLevel="1">
      <c r="A641" s="237">
        <v>45875</v>
      </c>
      <c r="B641" s="215" t="s">
        <v>2263</v>
      </c>
      <c r="C641" s="210" t="s">
        <v>3544</v>
      </c>
      <c r="D641" s="210" t="s">
        <v>1345</v>
      </c>
      <c r="E641" s="238" t="s">
        <v>2248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1345</v>
      </c>
      <c r="P641" s="230" t="s">
        <v>2157</v>
      </c>
    </row>
    <row r="642" spans="1:16" hidden="1" outlineLevel="1">
      <c r="A642" s="237">
        <v>45875</v>
      </c>
      <c r="B642" s="215" t="s">
        <v>2263</v>
      </c>
      <c r="C642" s="210" t="s">
        <v>3544</v>
      </c>
      <c r="D642" s="210" t="s">
        <v>1343</v>
      </c>
      <c r="E642" s="238" t="s">
        <v>1344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2162</v>
      </c>
      <c r="P642" s="230" t="s">
        <v>2157</v>
      </c>
    </row>
    <row r="643" spans="1:16" hidden="1" outlineLevel="1">
      <c r="A643" s="237">
        <v>45875</v>
      </c>
      <c r="B643" s="215" t="s">
        <v>2263</v>
      </c>
      <c r="C643" s="210" t="s">
        <v>3544</v>
      </c>
      <c r="D643" s="210" t="s">
        <v>1343</v>
      </c>
      <c r="E643" s="238" t="s">
        <v>1344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1343</v>
      </c>
      <c r="P643" s="230" t="s">
        <v>2157</v>
      </c>
    </row>
    <row r="644" spans="1:16" hidden="1" outlineLevel="1">
      <c r="A644" s="237">
        <v>45875</v>
      </c>
      <c r="B644" s="215" t="s">
        <v>2263</v>
      </c>
      <c r="C644" s="210" t="s">
        <v>3544</v>
      </c>
      <c r="D644" s="210" t="s">
        <v>1345</v>
      </c>
      <c r="E644" s="238" t="s">
        <v>2248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1345</v>
      </c>
      <c r="P644" s="230" t="s">
        <v>2157</v>
      </c>
    </row>
    <row r="645" spans="1:16" hidden="1" outlineLevel="1">
      <c r="A645" s="237">
        <v>45875</v>
      </c>
      <c r="B645" s="215" t="s">
        <v>2263</v>
      </c>
      <c r="C645" s="210" t="s">
        <v>3545</v>
      </c>
      <c r="D645" s="210" t="s">
        <v>1343</v>
      </c>
      <c r="E645" s="238" t="s">
        <v>1344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2162</v>
      </c>
      <c r="P645" s="230" t="s">
        <v>2157</v>
      </c>
    </row>
    <row r="646" spans="1:16" hidden="1" outlineLevel="1">
      <c r="A646" s="237">
        <v>45876</v>
      </c>
      <c r="B646" s="215" t="s">
        <v>2263</v>
      </c>
      <c r="C646" s="210" t="s">
        <v>3546</v>
      </c>
      <c r="D646" s="210" t="s">
        <v>1343</v>
      </c>
      <c r="E646" s="238" t="s">
        <v>1344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2162</v>
      </c>
      <c r="P646" s="230" t="s">
        <v>2157</v>
      </c>
    </row>
    <row r="647" spans="1:16" hidden="1" outlineLevel="1">
      <c r="A647" s="237">
        <v>45876</v>
      </c>
      <c r="B647" s="215" t="s">
        <v>2263</v>
      </c>
      <c r="C647" s="210" t="s">
        <v>3546</v>
      </c>
      <c r="D647" s="210" t="s">
        <v>1343</v>
      </c>
      <c r="E647" s="238" t="s">
        <v>1344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2162</v>
      </c>
      <c r="P647" s="230" t="s">
        <v>2157</v>
      </c>
    </row>
    <row r="648" spans="1:16" hidden="1" outlineLevel="1">
      <c r="A648" s="237">
        <v>45876</v>
      </c>
      <c r="B648" s="215" t="s">
        <v>2263</v>
      </c>
      <c r="C648" s="210" t="s">
        <v>3546</v>
      </c>
      <c r="D648" s="210" t="s">
        <v>1343</v>
      </c>
      <c r="E648" s="238" t="s">
        <v>1344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2162</v>
      </c>
      <c r="P648" s="230" t="s">
        <v>2157</v>
      </c>
    </row>
    <row r="649" spans="1:16" hidden="1" outlineLevel="1">
      <c r="A649" s="237">
        <v>45876</v>
      </c>
      <c r="B649" s="215" t="s">
        <v>2263</v>
      </c>
      <c r="C649" s="210" t="s">
        <v>3546</v>
      </c>
      <c r="D649" s="210" t="s">
        <v>1343</v>
      </c>
      <c r="E649" s="238" t="s">
        <v>1344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1343</v>
      </c>
      <c r="P649" s="230" t="s">
        <v>2157</v>
      </c>
    </row>
    <row r="650" spans="1:16" hidden="1" outlineLevel="1">
      <c r="A650" s="237">
        <v>45876</v>
      </c>
      <c r="B650" s="215" t="s">
        <v>2263</v>
      </c>
      <c r="C650" s="210" t="s">
        <v>3546</v>
      </c>
      <c r="D650" s="210" t="s">
        <v>1345</v>
      </c>
      <c r="E650" s="238" t="s">
        <v>2248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1345</v>
      </c>
      <c r="P650" s="230" t="s">
        <v>2157</v>
      </c>
    </row>
    <row r="651" spans="1:16" hidden="1" outlineLevel="1">
      <c r="A651" s="237">
        <v>45876</v>
      </c>
      <c r="B651" s="215" t="s">
        <v>2263</v>
      </c>
      <c r="C651" s="210" t="s">
        <v>3546</v>
      </c>
      <c r="D651" s="210" t="s">
        <v>1343</v>
      </c>
      <c r="E651" s="238" t="s">
        <v>1344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1343</v>
      </c>
      <c r="P651" s="230" t="s">
        <v>2157</v>
      </c>
    </row>
    <row r="652" spans="1:16" hidden="1" outlineLevel="1">
      <c r="A652" s="237">
        <v>45876</v>
      </c>
      <c r="B652" s="215" t="s">
        <v>2263</v>
      </c>
      <c r="C652" s="210" t="s">
        <v>3546</v>
      </c>
      <c r="D652" s="210" t="s">
        <v>1345</v>
      </c>
      <c r="E652" s="238" t="s">
        <v>2248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1345</v>
      </c>
      <c r="P652" s="230" t="s">
        <v>2157</v>
      </c>
    </row>
    <row r="653" spans="1:16" hidden="1" outlineLevel="1">
      <c r="A653" s="237">
        <v>45876</v>
      </c>
      <c r="B653" s="215" t="s">
        <v>2263</v>
      </c>
      <c r="C653" s="210" t="s">
        <v>3546</v>
      </c>
      <c r="D653" s="210" t="s">
        <v>1343</v>
      </c>
      <c r="E653" s="238" t="s">
        <v>1344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2162</v>
      </c>
      <c r="P653" s="230" t="s">
        <v>2157</v>
      </c>
    </row>
    <row r="654" spans="1:16" hidden="1" outlineLevel="1">
      <c r="A654" s="237">
        <v>45876</v>
      </c>
      <c r="B654" s="215" t="s">
        <v>2263</v>
      </c>
      <c r="C654" s="210" t="s">
        <v>3547</v>
      </c>
      <c r="D654" s="210" t="s">
        <v>1343</v>
      </c>
      <c r="E654" s="238" t="s">
        <v>1344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1343</v>
      </c>
      <c r="P654" s="230" t="s">
        <v>2157</v>
      </c>
    </row>
    <row r="655" spans="1:16" hidden="1" outlineLevel="1">
      <c r="A655" s="237">
        <v>45876</v>
      </c>
      <c r="B655" s="215" t="s">
        <v>2263</v>
      </c>
      <c r="C655" s="210" t="s">
        <v>3547</v>
      </c>
      <c r="D655" s="210" t="s">
        <v>1345</v>
      </c>
      <c r="E655" s="238" t="s">
        <v>2248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1345</v>
      </c>
      <c r="P655" s="230" t="s">
        <v>2157</v>
      </c>
    </row>
    <row r="656" spans="1:16" hidden="1" outlineLevel="1">
      <c r="A656" s="237">
        <v>45877</v>
      </c>
      <c r="B656" s="215" t="s">
        <v>2263</v>
      </c>
      <c r="C656" s="210" t="s">
        <v>3548</v>
      </c>
      <c r="D656" s="210" t="s">
        <v>1343</v>
      </c>
      <c r="E656" s="238" t="s">
        <v>1344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1343</v>
      </c>
      <c r="P656" s="230" t="s">
        <v>2157</v>
      </c>
    </row>
    <row r="657" spans="1:16" hidden="1" outlineLevel="1">
      <c r="A657" s="237">
        <v>45877</v>
      </c>
      <c r="B657" s="215" t="s">
        <v>2263</v>
      </c>
      <c r="C657" s="210" t="s">
        <v>3548</v>
      </c>
      <c r="D657" s="210" t="s">
        <v>1345</v>
      </c>
      <c r="E657" s="238" t="s">
        <v>2248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1345</v>
      </c>
      <c r="P657" s="230" t="s">
        <v>2157</v>
      </c>
    </row>
    <row r="658" spans="1:16" hidden="1" outlineLevel="1">
      <c r="A658" s="237">
        <v>45877</v>
      </c>
      <c r="B658" s="215" t="s">
        <v>2263</v>
      </c>
      <c r="C658" s="210" t="s">
        <v>3548</v>
      </c>
      <c r="D658" s="210" t="s">
        <v>1345</v>
      </c>
      <c r="E658" s="238" t="s">
        <v>2248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1343</v>
      </c>
      <c r="P658" s="230" t="s">
        <v>2157</v>
      </c>
    </row>
    <row r="659" spans="1:16" hidden="1" outlineLevel="1">
      <c r="A659" s="237">
        <v>45877</v>
      </c>
      <c r="B659" s="215" t="s">
        <v>2263</v>
      </c>
      <c r="C659" s="210" t="s">
        <v>3548</v>
      </c>
      <c r="D659" s="210" t="s">
        <v>1343</v>
      </c>
      <c r="E659" s="238" t="s">
        <v>1344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1343</v>
      </c>
      <c r="P659" s="230" t="s">
        <v>2157</v>
      </c>
    </row>
    <row r="660" spans="1:16" hidden="1" outlineLevel="1">
      <c r="A660" s="237">
        <v>45877</v>
      </c>
      <c r="B660" s="215" t="s">
        <v>2263</v>
      </c>
      <c r="C660" s="210" t="s">
        <v>3548</v>
      </c>
      <c r="D660" s="210" t="s">
        <v>1345</v>
      </c>
      <c r="E660" s="238" t="s">
        <v>2248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1345</v>
      </c>
      <c r="P660" s="230" t="s">
        <v>2157</v>
      </c>
    </row>
    <row r="661" spans="1:16" hidden="1" outlineLevel="1">
      <c r="A661" s="237">
        <v>45877</v>
      </c>
      <c r="B661" s="215" t="s">
        <v>2263</v>
      </c>
      <c r="C661" s="210" t="s">
        <v>3548</v>
      </c>
      <c r="D661" s="210" t="s">
        <v>1345</v>
      </c>
      <c r="E661" s="238" t="s">
        <v>2248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1345</v>
      </c>
      <c r="P661" s="230" t="s">
        <v>2157</v>
      </c>
    </row>
    <row r="662" spans="1:16" hidden="1" outlineLevel="1">
      <c r="A662" s="237">
        <v>45877</v>
      </c>
      <c r="B662" s="215" t="s">
        <v>2263</v>
      </c>
      <c r="C662" s="210" t="s">
        <v>3548</v>
      </c>
      <c r="D662" s="210" t="s">
        <v>1343</v>
      </c>
      <c r="E662" s="238" t="s">
        <v>1344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1343</v>
      </c>
      <c r="P662" s="230" t="s">
        <v>2157</v>
      </c>
    </row>
    <row r="663" spans="1:16" hidden="1" outlineLevel="1">
      <c r="A663" s="237">
        <v>45877</v>
      </c>
      <c r="B663" s="215" t="s">
        <v>2263</v>
      </c>
      <c r="C663" s="210" t="s">
        <v>3548</v>
      </c>
      <c r="D663" s="210" t="s">
        <v>1345</v>
      </c>
      <c r="E663" s="238" t="s">
        <v>2248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1345</v>
      </c>
      <c r="P663" s="230" t="s">
        <v>2157</v>
      </c>
    </row>
    <row r="664" spans="1:16" hidden="1" outlineLevel="1">
      <c r="A664" s="237">
        <v>45877</v>
      </c>
      <c r="B664" s="215" t="s">
        <v>2263</v>
      </c>
      <c r="C664" s="210" t="s">
        <v>3548</v>
      </c>
      <c r="D664" s="210" t="s">
        <v>1343</v>
      </c>
      <c r="E664" s="238" t="s">
        <v>1344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1343</v>
      </c>
      <c r="P664" s="230" t="s">
        <v>2157</v>
      </c>
    </row>
    <row r="665" spans="1:16" hidden="1" outlineLevel="1">
      <c r="A665" s="237">
        <v>45877</v>
      </c>
      <c r="B665" s="215" t="s">
        <v>2263</v>
      </c>
      <c r="C665" s="210" t="s">
        <v>3548</v>
      </c>
      <c r="D665" s="210" t="s">
        <v>1345</v>
      </c>
      <c r="E665" s="238" t="s">
        <v>2248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1345</v>
      </c>
      <c r="P665" s="230" t="s">
        <v>2157</v>
      </c>
    </row>
    <row r="666" spans="1:16" hidden="1" outlineLevel="1">
      <c r="A666" s="237">
        <v>45877</v>
      </c>
      <c r="B666" s="215" t="s">
        <v>2263</v>
      </c>
      <c r="C666" s="210" t="s">
        <v>3548</v>
      </c>
      <c r="D666" s="210" t="s">
        <v>1345</v>
      </c>
      <c r="E666" s="238" t="s">
        <v>2248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1345</v>
      </c>
      <c r="P666" s="230" t="s">
        <v>2157</v>
      </c>
    </row>
    <row r="667" spans="1:16" hidden="1" outlineLevel="1">
      <c r="A667" s="237">
        <v>45877</v>
      </c>
      <c r="B667" s="215" t="s">
        <v>2263</v>
      </c>
      <c r="C667" s="210" t="s">
        <v>3548</v>
      </c>
      <c r="D667" s="210" t="s">
        <v>1343</v>
      </c>
      <c r="E667" s="238" t="s">
        <v>1344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1343</v>
      </c>
      <c r="P667" s="230" t="s">
        <v>2157</v>
      </c>
    </row>
    <row r="668" spans="1:16" hidden="1" outlineLevel="1">
      <c r="A668" s="237">
        <v>45877</v>
      </c>
      <c r="B668" s="215" t="s">
        <v>2263</v>
      </c>
      <c r="C668" s="210" t="s">
        <v>3548</v>
      </c>
      <c r="D668" s="210" t="s">
        <v>1345</v>
      </c>
      <c r="E668" s="238" t="s">
        <v>2248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1345</v>
      </c>
      <c r="P668" s="230" t="s">
        <v>2157</v>
      </c>
    </row>
    <row r="669" spans="1:16" hidden="1" outlineLevel="1">
      <c r="A669" s="237">
        <v>45877</v>
      </c>
      <c r="B669" s="215" t="s">
        <v>2263</v>
      </c>
      <c r="C669" s="210" t="s">
        <v>3549</v>
      </c>
      <c r="D669" s="210" t="s">
        <v>1343</v>
      </c>
      <c r="E669" s="238" t="s">
        <v>1344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1343</v>
      </c>
      <c r="P669" s="230" t="s">
        <v>2157</v>
      </c>
    </row>
    <row r="670" spans="1:16" hidden="1" outlineLevel="1">
      <c r="A670" s="237">
        <v>45877</v>
      </c>
      <c r="B670" s="215" t="s">
        <v>2263</v>
      </c>
      <c r="C670" s="210" t="s">
        <v>3549</v>
      </c>
      <c r="D670" s="210" t="s">
        <v>1343</v>
      </c>
      <c r="E670" s="238" t="s">
        <v>1344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1343</v>
      </c>
      <c r="P670" s="230" t="s">
        <v>2157</v>
      </c>
    </row>
    <row r="671" spans="1:16" hidden="1" outlineLevel="1">
      <c r="A671" s="237">
        <v>45877</v>
      </c>
      <c r="B671" s="215" t="s">
        <v>2263</v>
      </c>
      <c r="C671" s="210" t="s">
        <v>3549</v>
      </c>
      <c r="D671" s="210" t="s">
        <v>1345</v>
      </c>
      <c r="E671" s="238" t="s">
        <v>2248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1345</v>
      </c>
      <c r="P671" s="230" t="s">
        <v>2157</v>
      </c>
    </row>
    <row r="672" spans="1:16" hidden="1" outlineLevel="1">
      <c r="A672" s="237">
        <v>45877</v>
      </c>
      <c r="B672" s="215" t="s">
        <v>2263</v>
      </c>
      <c r="C672" s="210" t="s">
        <v>3550</v>
      </c>
      <c r="D672" s="210" t="s">
        <v>1343</v>
      </c>
      <c r="E672" s="238" t="s">
        <v>1344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1343</v>
      </c>
      <c r="P672" s="230" t="s">
        <v>2157</v>
      </c>
    </row>
    <row r="673" spans="1:16" hidden="1" outlineLevel="1">
      <c r="A673" s="237">
        <v>45877</v>
      </c>
      <c r="B673" s="215" t="s">
        <v>2263</v>
      </c>
      <c r="C673" s="210" t="s">
        <v>3550</v>
      </c>
      <c r="D673" s="210" t="s">
        <v>1345</v>
      </c>
      <c r="E673" s="238" t="s">
        <v>2248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1345</v>
      </c>
      <c r="P673" s="230" t="s">
        <v>2157</v>
      </c>
    </row>
    <row r="674" spans="1:16" hidden="1" outlineLevel="1">
      <c r="A674" s="237">
        <v>45877</v>
      </c>
      <c r="B674" s="215" t="s">
        <v>2263</v>
      </c>
      <c r="C674" s="210" t="s">
        <v>3550</v>
      </c>
      <c r="D674" s="210" t="s">
        <v>1345</v>
      </c>
      <c r="E674" s="238" t="s">
        <v>2248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1343</v>
      </c>
      <c r="P674" s="230" t="s">
        <v>2157</v>
      </c>
    </row>
    <row r="675" spans="1:16" hidden="1" outlineLevel="1">
      <c r="A675" s="237">
        <v>45877</v>
      </c>
      <c r="B675" s="215" t="s">
        <v>2263</v>
      </c>
      <c r="C675" s="210" t="s">
        <v>3550</v>
      </c>
      <c r="D675" s="210" t="s">
        <v>1343</v>
      </c>
      <c r="E675" s="238" t="s">
        <v>1344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1343</v>
      </c>
      <c r="P675" s="230" t="s">
        <v>2157</v>
      </c>
    </row>
    <row r="676" spans="1:16" hidden="1" outlineLevel="1">
      <c r="A676" s="237">
        <v>45877</v>
      </c>
      <c r="B676" s="215" t="s">
        <v>2263</v>
      </c>
      <c r="C676" s="210" t="s">
        <v>3550</v>
      </c>
      <c r="D676" s="210" t="s">
        <v>1345</v>
      </c>
      <c r="E676" s="238" t="s">
        <v>2248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1345</v>
      </c>
      <c r="P676" s="230" t="s">
        <v>2157</v>
      </c>
    </row>
    <row r="677" spans="1:16" hidden="1" outlineLevel="1">
      <c r="A677" s="237">
        <v>45877</v>
      </c>
      <c r="B677" s="215" t="s">
        <v>2263</v>
      </c>
      <c r="C677" s="210" t="s">
        <v>3551</v>
      </c>
      <c r="D677" s="210" t="s">
        <v>1343</v>
      </c>
      <c r="E677" s="238" t="s">
        <v>1344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1343</v>
      </c>
      <c r="P677" s="230" t="s">
        <v>2157</v>
      </c>
    </row>
    <row r="678" spans="1:16" hidden="1" outlineLevel="1">
      <c r="A678" s="237">
        <v>45877</v>
      </c>
      <c r="B678" s="215" t="s">
        <v>2263</v>
      </c>
      <c r="C678" s="210" t="s">
        <v>3551</v>
      </c>
      <c r="D678" s="210" t="s">
        <v>1345</v>
      </c>
      <c r="E678" s="238" t="s">
        <v>2248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1345</v>
      </c>
      <c r="P678" s="230" t="s">
        <v>2157</v>
      </c>
    </row>
    <row r="679" spans="1:16" hidden="1" outlineLevel="1">
      <c r="A679" s="237">
        <v>45877</v>
      </c>
      <c r="B679" s="215" t="s">
        <v>2263</v>
      </c>
      <c r="C679" s="210" t="s">
        <v>3551</v>
      </c>
      <c r="D679" s="210" t="s">
        <v>1345</v>
      </c>
      <c r="E679" s="238" t="s">
        <v>2248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1345</v>
      </c>
      <c r="P679" s="230" t="s">
        <v>2157</v>
      </c>
    </row>
    <row r="680" spans="1:16" hidden="1" outlineLevel="1">
      <c r="A680" s="237">
        <v>45881</v>
      </c>
      <c r="B680" s="215" t="s">
        <v>2263</v>
      </c>
      <c r="C680" s="210" t="s">
        <v>3552</v>
      </c>
      <c r="D680" s="210" t="s">
        <v>1343</v>
      </c>
      <c r="E680" s="238" t="s">
        <v>1344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1343</v>
      </c>
      <c r="P680" s="230" t="s">
        <v>2157</v>
      </c>
    </row>
    <row r="681" spans="1:16" hidden="1" outlineLevel="1">
      <c r="A681" s="237">
        <v>45881</v>
      </c>
      <c r="B681" s="215" t="s">
        <v>2263</v>
      </c>
      <c r="C681" s="210" t="s">
        <v>3552</v>
      </c>
      <c r="D681" s="210" t="s">
        <v>1345</v>
      </c>
      <c r="E681" s="238" t="s">
        <v>2248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1345</v>
      </c>
      <c r="P681" s="230" t="s">
        <v>2157</v>
      </c>
    </row>
    <row r="682" spans="1:16" hidden="1" outlineLevel="1">
      <c r="A682" s="237">
        <v>45881</v>
      </c>
      <c r="B682" s="215" t="s">
        <v>2263</v>
      </c>
      <c r="C682" s="210" t="s">
        <v>3552</v>
      </c>
      <c r="D682" s="210" t="s">
        <v>1343</v>
      </c>
      <c r="E682" s="238" t="s">
        <v>1344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1343</v>
      </c>
      <c r="P682" s="230" t="s">
        <v>2157</v>
      </c>
    </row>
    <row r="683" spans="1:16" hidden="1" outlineLevel="1">
      <c r="A683" s="237">
        <v>45881</v>
      </c>
      <c r="B683" s="215" t="s">
        <v>2263</v>
      </c>
      <c r="C683" s="210" t="s">
        <v>3552</v>
      </c>
      <c r="D683" s="210" t="s">
        <v>1345</v>
      </c>
      <c r="E683" s="238" t="s">
        <v>2248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1345</v>
      </c>
      <c r="P683" s="230" t="s">
        <v>2157</v>
      </c>
    </row>
    <row r="684" spans="1:16" hidden="1" outlineLevel="1">
      <c r="A684" s="237">
        <v>45881</v>
      </c>
      <c r="B684" s="215" t="s">
        <v>2263</v>
      </c>
      <c r="C684" s="210" t="s">
        <v>3553</v>
      </c>
      <c r="D684" s="210" t="s">
        <v>1343</v>
      </c>
      <c r="E684" s="238" t="s">
        <v>1344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1343</v>
      </c>
      <c r="P684" s="230" t="s">
        <v>2157</v>
      </c>
    </row>
    <row r="685" spans="1:16" hidden="1" outlineLevel="1">
      <c r="A685" s="237">
        <v>45881</v>
      </c>
      <c r="B685" s="215" t="s">
        <v>2263</v>
      </c>
      <c r="C685" s="210" t="s">
        <v>3553</v>
      </c>
      <c r="D685" s="210" t="s">
        <v>1345</v>
      </c>
      <c r="E685" s="238" t="s">
        <v>2248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1345</v>
      </c>
      <c r="P685" s="230" t="s">
        <v>2157</v>
      </c>
    </row>
    <row r="686" spans="1:16" hidden="1" outlineLevel="1">
      <c r="A686" s="237">
        <v>45882</v>
      </c>
      <c r="B686" s="215" t="s">
        <v>2263</v>
      </c>
      <c r="C686" s="210" t="s">
        <v>3554</v>
      </c>
      <c r="D686" s="210" t="s">
        <v>1343</v>
      </c>
      <c r="E686" s="238" t="s">
        <v>1344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1343</v>
      </c>
      <c r="P686" s="230" t="s">
        <v>2157</v>
      </c>
    </row>
    <row r="687" spans="1:16" hidden="1" outlineLevel="1">
      <c r="A687" s="237">
        <v>45882</v>
      </c>
      <c r="B687" s="215" t="s">
        <v>2263</v>
      </c>
      <c r="C687" s="210" t="s">
        <v>3554</v>
      </c>
      <c r="D687" s="210" t="s">
        <v>1345</v>
      </c>
      <c r="E687" s="238" t="s">
        <v>2248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1345</v>
      </c>
      <c r="P687" s="230" t="s">
        <v>2157</v>
      </c>
    </row>
    <row r="688" spans="1:16" hidden="1" outlineLevel="1">
      <c r="A688" s="237">
        <v>45882</v>
      </c>
      <c r="B688" s="215" t="s">
        <v>2263</v>
      </c>
      <c r="C688" s="210" t="s">
        <v>3554</v>
      </c>
      <c r="D688" s="210" t="s">
        <v>1343</v>
      </c>
      <c r="E688" s="238" t="s">
        <v>1344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1343</v>
      </c>
      <c r="P688" s="230" t="s">
        <v>2157</v>
      </c>
    </row>
    <row r="689" spans="1:16" hidden="1" outlineLevel="1">
      <c r="A689" s="237">
        <v>45882</v>
      </c>
      <c r="B689" s="215" t="s">
        <v>2263</v>
      </c>
      <c r="C689" s="210" t="s">
        <v>3554</v>
      </c>
      <c r="D689" s="210" t="s">
        <v>1345</v>
      </c>
      <c r="E689" s="238" t="s">
        <v>2248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1345</v>
      </c>
      <c r="P689" s="230" t="s">
        <v>2157</v>
      </c>
    </row>
    <row r="690" spans="1:16" hidden="1" outlineLevel="1">
      <c r="A690" s="237">
        <v>45882</v>
      </c>
      <c r="B690" s="215" t="s">
        <v>2263</v>
      </c>
      <c r="C690" s="210" t="s">
        <v>3554</v>
      </c>
      <c r="D690" s="210" t="s">
        <v>1343</v>
      </c>
      <c r="E690" s="238" t="s">
        <v>1344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1343</v>
      </c>
      <c r="P690" s="230" t="s">
        <v>2157</v>
      </c>
    </row>
    <row r="691" spans="1:16" hidden="1" outlineLevel="1">
      <c r="A691" s="237">
        <v>45882</v>
      </c>
      <c r="B691" s="215" t="s">
        <v>2263</v>
      </c>
      <c r="C691" s="210" t="s">
        <v>3554</v>
      </c>
      <c r="D691" s="210" t="s">
        <v>1345</v>
      </c>
      <c r="E691" s="238" t="s">
        <v>2248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1345</v>
      </c>
      <c r="P691" s="230" t="s">
        <v>2157</v>
      </c>
    </row>
    <row r="692" spans="1:16" hidden="1" outlineLevel="1">
      <c r="A692" s="237">
        <v>45882</v>
      </c>
      <c r="B692" s="215" t="s">
        <v>2263</v>
      </c>
      <c r="C692" s="210" t="s">
        <v>3555</v>
      </c>
      <c r="D692" s="210" t="s">
        <v>1343</v>
      </c>
      <c r="E692" s="238" t="s">
        <v>1344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2162</v>
      </c>
      <c r="P692" s="230" t="s">
        <v>2157</v>
      </c>
    </row>
    <row r="693" spans="1:16" hidden="1" outlineLevel="1">
      <c r="A693" s="237">
        <v>45882</v>
      </c>
      <c r="B693" s="215" t="s">
        <v>2263</v>
      </c>
      <c r="C693" s="210" t="s">
        <v>3556</v>
      </c>
      <c r="D693" s="210" t="s">
        <v>1343</v>
      </c>
      <c r="E693" s="238" t="s">
        <v>1344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1343</v>
      </c>
      <c r="P693" s="230" t="s">
        <v>2157</v>
      </c>
    </row>
    <row r="694" spans="1:16" hidden="1" outlineLevel="1">
      <c r="A694" s="237">
        <v>45882</v>
      </c>
      <c r="B694" s="215" t="s">
        <v>2263</v>
      </c>
      <c r="C694" s="210" t="s">
        <v>3556</v>
      </c>
      <c r="D694" s="210" t="s">
        <v>1345</v>
      </c>
      <c r="E694" s="238" t="s">
        <v>2248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1345</v>
      </c>
      <c r="P694" s="230" t="s">
        <v>2157</v>
      </c>
    </row>
    <row r="695" spans="1:16" hidden="1" outlineLevel="1">
      <c r="A695" s="237">
        <v>45882</v>
      </c>
      <c r="B695" s="215" t="s">
        <v>2263</v>
      </c>
      <c r="C695" s="210" t="s">
        <v>3556</v>
      </c>
      <c r="D695" s="210" t="s">
        <v>1345</v>
      </c>
      <c r="E695" s="238" t="s">
        <v>2248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1345</v>
      </c>
      <c r="P695" s="230" t="s">
        <v>2157</v>
      </c>
    </row>
    <row r="696" spans="1:16" hidden="1" outlineLevel="1">
      <c r="A696" s="237">
        <v>45882</v>
      </c>
      <c r="B696" s="215" t="s">
        <v>2263</v>
      </c>
      <c r="C696" s="210" t="s">
        <v>3556</v>
      </c>
      <c r="D696" s="210" t="s">
        <v>1345</v>
      </c>
      <c r="E696" s="238" t="s">
        <v>2248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1345</v>
      </c>
      <c r="P696" s="230" t="s">
        <v>2157</v>
      </c>
    </row>
    <row r="697" spans="1:16" hidden="1" outlineLevel="1">
      <c r="A697" s="237">
        <v>45882</v>
      </c>
      <c r="B697" s="215" t="s">
        <v>2263</v>
      </c>
      <c r="C697" s="210" t="s">
        <v>3556</v>
      </c>
      <c r="D697" s="210" t="s">
        <v>1345</v>
      </c>
      <c r="E697" s="238" t="s">
        <v>2248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1345</v>
      </c>
      <c r="P697" s="230" t="s">
        <v>2157</v>
      </c>
    </row>
    <row r="698" spans="1:16" hidden="1" outlineLevel="1">
      <c r="A698" s="237">
        <v>45882</v>
      </c>
      <c r="B698" s="215" t="s">
        <v>2263</v>
      </c>
      <c r="C698" s="210" t="s">
        <v>3557</v>
      </c>
      <c r="D698" s="210" t="s">
        <v>1343</v>
      </c>
      <c r="E698" s="238" t="s">
        <v>1344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1343</v>
      </c>
      <c r="P698" s="230" t="s">
        <v>2157</v>
      </c>
    </row>
    <row r="699" spans="1:16" hidden="1" outlineLevel="1">
      <c r="A699" s="237">
        <v>45882</v>
      </c>
      <c r="B699" s="215" t="s">
        <v>2263</v>
      </c>
      <c r="C699" s="210" t="s">
        <v>3557</v>
      </c>
      <c r="D699" s="210" t="s">
        <v>1345</v>
      </c>
      <c r="E699" s="238" t="s">
        <v>2248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1345</v>
      </c>
      <c r="P699" s="230" t="s">
        <v>2157</v>
      </c>
    </row>
    <row r="700" spans="1:16" hidden="1" outlineLevel="1">
      <c r="A700" s="237">
        <v>45882</v>
      </c>
      <c r="B700" s="215" t="s">
        <v>2263</v>
      </c>
      <c r="C700" s="210" t="s">
        <v>3557</v>
      </c>
      <c r="D700" s="210" t="s">
        <v>1345</v>
      </c>
      <c r="E700" s="238" t="s">
        <v>2248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1345</v>
      </c>
      <c r="P700" s="230" t="s">
        <v>2157</v>
      </c>
    </row>
    <row r="701" spans="1:16" hidden="1" outlineLevel="1">
      <c r="A701" s="237">
        <v>45882</v>
      </c>
      <c r="B701" s="215" t="s">
        <v>2263</v>
      </c>
      <c r="C701" s="210" t="s">
        <v>3557</v>
      </c>
      <c r="D701" s="210" t="s">
        <v>1345</v>
      </c>
      <c r="E701" s="238" t="s">
        <v>2248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1345</v>
      </c>
      <c r="P701" s="230" t="s">
        <v>2157</v>
      </c>
    </row>
    <row r="702" spans="1:16" hidden="1" outlineLevel="1">
      <c r="A702" s="237">
        <v>45882</v>
      </c>
      <c r="B702" s="215" t="s">
        <v>2263</v>
      </c>
      <c r="C702" s="210" t="s">
        <v>3557</v>
      </c>
      <c r="D702" s="210" t="s">
        <v>1345</v>
      </c>
      <c r="E702" s="238" t="s">
        <v>2248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1345</v>
      </c>
      <c r="P702" s="230" t="s">
        <v>2157</v>
      </c>
    </row>
    <row r="703" spans="1:16" hidden="1" outlineLevel="1">
      <c r="A703" s="237">
        <v>45882</v>
      </c>
      <c r="B703" s="215" t="s">
        <v>2263</v>
      </c>
      <c r="C703" s="210" t="s">
        <v>3558</v>
      </c>
      <c r="D703" s="210" t="s">
        <v>1343</v>
      </c>
      <c r="E703" s="238" t="s">
        <v>1344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2162</v>
      </c>
      <c r="P703" s="230" t="s">
        <v>2157</v>
      </c>
    </row>
    <row r="704" spans="1:16" hidden="1" outlineLevel="1">
      <c r="A704" s="237">
        <v>45882</v>
      </c>
      <c r="B704" s="215" t="s">
        <v>2263</v>
      </c>
      <c r="C704" s="210" t="s">
        <v>3558</v>
      </c>
      <c r="D704" s="210" t="s">
        <v>1343</v>
      </c>
      <c r="E704" s="238" t="s">
        <v>1344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2162</v>
      </c>
      <c r="P704" s="230" t="s">
        <v>2157</v>
      </c>
    </row>
    <row r="705" spans="1:16" hidden="1" outlineLevel="1">
      <c r="A705" s="237">
        <v>45883</v>
      </c>
      <c r="B705" s="215" t="s">
        <v>2263</v>
      </c>
      <c r="C705" s="210" t="s">
        <v>3559</v>
      </c>
      <c r="D705" s="210" t="s">
        <v>1343</v>
      </c>
      <c r="E705" s="238" t="s">
        <v>1344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1343</v>
      </c>
      <c r="P705" s="230" t="s">
        <v>2157</v>
      </c>
    </row>
    <row r="706" spans="1:16" hidden="1" outlineLevel="1">
      <c r="A706" s="237">
        <v>45883</v>
      </c>
      <c r="B706" s="215" t="s">
        <v>2263</v>
      </c>
      <c r="C706" s="210" t="s">
        <v>3559</v>
      </c>
      <c r="D706" s="210" t="s">
        <v>1345</v>
      </c>
      <c r="E706" s="238" t="s">
        <v>2248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1345</v>
      </c>
      <c r="P706" s="230" t="s">
        <v>2157</v>
      </c>
    </row>
    <row r="707" spans="1:16" hidden="1" outlineLevel="1">
      <c r="A707" s="237">
        <v>45883</v>
      </c>
      <c r="B707" s="215" t="s">
        <v>2263</v>
      </c>
      <c r="C707" s="210" t="s">
        <v>3559</v>
      </c>
      <c r="D707" s="210" t="s">
        <v>1343</v>
      </c>
      <c r="E707" s="238" t="s">
        <v>1344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1343</v>
      </c>
      <c r="P707" s="230" t="s">
        <v>2157</v>
      </c>
    </row>
    <row r="708" spans="1:16" hidden="1" outlineLevel="1">
      <c r="A708" s="237">
        <v>45883</v>
      </c>
      <c r="B708" s="215" t="s">
        <v>2263</v>
      </c>
      <c r="C708" s="210" t="s">
        <v>3559</v>
      </c>
      <c r="D708" s="210" t="s">
        <v>1345</v>
      </c>
      <c r="E708" s="238" t="s">
        <v>2248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1345</v>
      </c>
      <c r="P708" s="230" t="s">
        <v>2157</v>
      </c>
    </row>
    <row r="709" spans="1:16" hidden="1" outlineLevel="1">
      <c r="A709" s="237">
        <v>45883</v>
      </c>
      <c r="B709" s="215" t="s">
        <v>2263</v>
      </c>
      <c r="C709" s="210" t="s">
        <v>3559</v>
      </c>
      <c r="D709" s="210" t="s">
        <v>1343</v>
      </c>
      <c r="E709" s="238" t="s">
        <v>1344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1343</v>
      </c>
      <c r="P709" s="230" t="s">
        <v>2157</v>
      </c>
    </row>
    <row r="710" spans="1:16" hidden="1" outlineLevel="1">
      <c r="A710" s="237">
        <v>45883</v>
      </c>
      <c r="B710" s="215" t="s">
        <v>2263</v>
      </c>
      <c r="C710" s="210" t="s">
        <v>3559</v>
      </c>
      <c r="D710" s="210" t="s">
        <v>1345</v>
      </c>
      <c r="E710" s="238" t="s">
        <v>2248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1345</v>
      </c>
      <c r="P710" s="230" t="s">
        <v>2157</v>
      </c>
    </row>
    <row r="711" spans="1:16" hidden="1" outlineLevel="1">
      <c r="A711" s="237">
        <v>45883</v>
      </c>
      <c r="B711" s="215" t="s">
        <v>2263</v>
      </c>
      <c r="C711" s="210" t="s">
        <v>3559</v>
      </c>
      <c r="D711" s="210" t="s">
        <v>1343</v>
      </c>
      <c r="E711" s="238" t="s">
        <v>1344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1343</v>
      </c>
      <c r="P711" s="230" t="s">
        <v>2157</v>
      </c>
    </row>
    <row r="712" spans="1:16" hidden="1" outlineLevel="1">
      <c r="A712" s="237">
        <v>45883</v>
      </c>
      <c r="B712" s="215" t="s">
        <v>2263</v>
      </c>
      <c r="C712" s="210" t="s">
        <v>3559</v>
      </c>
      <c r="D712" s="210" t="s">
        <v>1345</v>
      </c>
      <c r="E712" s="238" t="s">
        <v>2248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1345</v>
      </c>
      <c r="P712" s="230" t="s">
        <v>2157</v>
      </c>
    </row>
    <row r="713" spans="1:16" hidden="1" outlineLevel="1">
      <c r="A713" s="237">
        <v>45884</v>
      </c>
      <c r="B713" s="215" t="s">
        <v>2263</v>
      </c>
      <c r="C713" s="210" t="s">
        <v>3560</v>
      </c>
      <c r="D713" s="210" t="s">
        <v>1343</v>
      </c>
      <c r="E713" s="238" t="s">
        <v>1344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1343</v>
      </c>
      <c r="P713" s="230" t="s">
        <v>2157</v>
      </c>
    </row>
    <row r="714" spans="1:16" hidden="1" outlineLevel="1">
      <c r="A714" s="237">
        <v>45884</v>
      </c>
      <c r="B714" s="215" t="s">
        <v>2263</v>
      </c>
      <c r="C714" s="210" t="s">
        <v>3560</v>
      </c>
      <c r="D714" s="210" t="s">
        <v>1345</v>
      </c>
      <c r="E714" s="238" t="s">
        <v>2248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1345</v>
      </c>
      <c r="P714" s="230" t="s">
        <v>2157</v>
      </c>
    </row>
    <row r="715" spans="1:16" hidden="1" outlineLevel="1">
      <c r="A715" s="237">
        <v>45884</v>
      </c>
      <c r="B715" s="215" t="s">
        <v>2263</v>
      </c>
      <c r="C715" s="210" t="s">
        <v>3561</v>
      </c>
      <c r="D715" s="210" t="s">
        <v>1343</v>
      </c>
      <c r="E715" s="238" t="s">
        <v>1344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1343</v>
      </c>
      <c r="P715" s="230" t="s">
        <v>2157</v>
      </c>
    </row>
    <row r="716" spans="1:16" hidden="1" outlineLevel="1">
      <c r="A716" s="237">
        <v>45884</v>
      </c>
      <c r="B716" s="215" t="s">
        <v>2263</v>
      </c>
      <c r="C716" s="210" t="s">
        <v>3561</v>
      </c>
      <c r="D716" s="210" t="s">
        <v>1345</v>
      </c>
      <c r="E716" s="238" t="s">
        <v>2248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1345</v>
      </c>
      <c r="P716" s="230" t="s">
        <v>2157</v>
      </c>
    </row>
    <row r="717" spans="1:16" hidden="1" outlineLevel="1">
      <c r="A717" s="237">
        <v>45884</v>
      </c>
      <c r="B717" s="215" t="s">
        <v>2263</v>
      </c>
      <c r="C717" s="210" t="s">
        <v>3560</v>
      </c>
      <c r="D717" s="210" t="s">
        <v>1343</v>
      </c>
      <c r="E717" s="238" t="s">
        <v>1344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2162</v>
      </c>
      <c r="P717" s="230" t="s">
        <v>2157</v>
      </c>
    </row>
    <row r="718" spans="1:16" hidden="1" outlineLevel="1">
      <c r="A718" s="237">
        <v>45884</v>
      </c>
      <c r="B718" s="215" t="s">
        <v>2263</v>
      </c>
      <c r="C718" s="210" t="s">
        <v>3560</v>
      </c>
      <c r="D718" s="210" t="s">
        <v>1343</v>
      </c>
      <c r="E718" s="238" t="s">
        <v>1344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2162</v>
      </c>
      <c r="P718" s="230" t="s">
        <v>2157</v>
      </c>
    </row>
    <row r="719" spans="1:16" hidden="1" outlineLevel="1">
      <c r="A719" s="237">
        <v>45884</v>
      </c>
      <c r="B719" s="215" t="s">
        <v>2263</v>
      </c>
      <c r="C719" s="210" t="s">
        <v>3560</v>
      </c>
      <c r="D719" s="210" t="s">
        <v>1343</v>
      </c>
      <c r="E719" s="238" t="s">
        <v>1344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1343</v>
      </c>
      <c r="P719" s="230" t="s">
        <v>2157</v>
      </c>
    </row>
    <row r="720" spans="1:16" hidden="1" outlineLevel="1">
      <c r="A720" s="237">
        <v>45884</v>
      </c>
      <c r="B720" s="215" t="s">
        <v>2263</v>
      </c>
      <c r="C720" s="210" t="s">
        <v>3560</v>
      </c>
      <c r="D720" s="210" t="s">
        <v>1345</v>
      </c>
      <c r="E720" s="238" t="s">
        <v>2248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1345</v>
      </c>
      <c r="P720" s="230" t="s">
        <v>2157</v>
      </c>
    </row>
    <row r="721" spans="1:16" hidden="1" outlineLevel="1">
      <c r="A721" s="237">
        <v>45884</v>
      </c>
      <c r="B721" s="215" t="s">
        <v>2263</v>
      </c>
      <c r="C721" s="210" t="s">
        <v>3562</v>
      </c>
      <c r="D721" s="210" t="s">
        <v>1343</v>
      </c>
      <c r="E721" s="238" t="s">
        <v>1344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1343</v>
      </c>
      <c r="P721" s="230" t="s">
        <v>2157</v>
      </c>
    </row>
    <row r="722" spans="1:16" hidden="1" outlineLevel="1">
      <c r="A722" s="237">
        <v>45884</v>
      </c>
      <c r="B722" s="215" t="s">
        <v>2263</v>
      </c>
      <c r="C722" s="210" t="s">
        <v>3562</v>
      </c>
      <c r="D722" s="210" t="s">
        <v>1345</v>
      </c>
      <c r="E722" s="238" t="s">
        <v>2248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1345</v>
      </c>
      <c r="P722" s="230" t="s">
        <v>2157</v>
      </c>
    </row>
    <row r="723" spans="1:16" hidden="1" outlineLevel="1">
      <c r="A723" s="237">
        <v>45887</v>
      </c>
      <c r="B723" s="215" t="s">
        <v>2263</v>
      </c>
      <c r="C723" s="210" t="s">
        <v>3563</v>
      </c>
      <c r="D723" s="210" t="s">
        <v>1343</v>
      </c>
      <c r="E723" s="238" t="s">
        <v>1344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1343</v>
      </c>
      <c r="P723" s="230" t="s">
        <v>2157</v>
      </c>
    </row>
    <row r="724" spans="1:16" hidden="1" outlineLevel="1">
      <c r="A724" s="237">
        <v>45887</v>
      </c>
      <c r="B724" s="215" t="s">
        <v>2263</v>
      </c>
      <c r="C724" s="210" t="s">
        <v>3563</v>
      </c>
      <c r="D724" s="210" t="s">
        <v>1345</v>
      </c>
      <c r="E724" s="238" t="s">
        <v>2248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1345</v>
      </c>
      <c r="P724" s="230" t="s">
        <v>2157</v>
      </c>
    </row>
    <row r="725" spans="1:16" hidden="1" outlineLevel="1">
      <c r="A725" s="237">
        <v>45887</v>
      </c>
      <c r="B725" s="215" t="s">
        <v>2263</v>
      </c>
      <c r="C725" s="210" t="s">
        <v>3564</v>
      </c>
      <c r="D725" s="210" t="s">
        <v>1343</v>
      </c>
      <c r="E725" s="238" t="s">
        <v>1344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1343</v>
      </c>
      <c r="P725" s="230" t="s">
        <v>2157</v>
      </c>
    </row>
    <row r="726" spans="1:16" hidden="1" outlineLevel="1">
      <c r="A726" s="237">
        <v>45887</v>
      </c>
      <c r="B726" s="215" t="s">
        <v>2263</v>
      </c>
      <c r="C726" s="210" t="s">
        <v>3564</v>
      </c>
      <c r="D726" s="210" t="s">
        <v>1345</v>
      </c>
      <c r="E726" s="238" t="s">
        <v>2248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1345</v>
      </c>
      <c r="P726" s="230" t="s">
        <v>2157</v>
      </c>
    </row>
    <row r="727" spans="1:16" hidden="1" outlineLevel="1">
      <c r="A727" s="237">
        <v>45887</v>
      </c>
      <c r="B727" s="215" t="s">
        <v>2263</v>
      </c>
      <c r="C727" s="210" t="s">
        <v>3564</v>
      </c>
      <c r="D727" s="210" t="s">
        <v>1343</v>
      </c>
      <c r="E727" s="238" t="s">
        <v>1344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1343</v>
      </c>
      <c r="P727" s="230" t="s">
        <v>2157</v>
      </c>
    </row>
    <row r="728" spans="1:16" hidden="1" outlineLevel="1">
      <c r="A728" s="237">
        <v>45887</v>
      </c>
      <c r="B728" s="215" t="s">
        <v>2263</v>
      </c>
      <c r="C728" s="210" t="s">
        <v>3564</v>
      </c>
      <c r="D728" s="210" t="s">
        <v>1343</v>
      </c>
      <c r="E728" s="238" t="s">
        <v>1344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1343</v>
      </c>
      <c r="P728" s="230" t="s">
        <v>2157</v>
      </c>
    </row>
    <row r="729" spans="1:16" hidden="1" outlineLevel="1">
      <c r="A729" s="237">
        <v>45887</v>
      </c>
      <c r="B729" s="215" t="s">
        <v>2263</v>
      </c>
      <c r="C729" s="210" t="s">
        <v>3564</v>
      </c>
      <c r="D729" s="210" t="s">
        <v>1345</v>
      </c>
      <c r="E729" s="238" t="s">
        <v>2248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1345</v>
      </c>
      <c r="P729" s="230" t="s">
        <v>2157</v>
      </c>
    </row>
    <row r="730" spans="1:16" hidden="1" outlineLevel="1">
      <c r="A730" s="237">
        <v>45887</v>
      </c>
      <c r="B730" s="215" t="s">
        <v>2263</v>
      </c>
      <c r="C730" s="210" t="s">
        <v>3564</v>
      </c>
      <c r="D730" s="210" t="s">
        <v>1343</v>
      </c>
      <c r="E730" s="238" t="s">
        <v>1344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1343</v>
      </c>
      <c r="P730" s="230" t="s">
        <v>2157</v>
      </c>
    </row>
    <row r="731" spans="1:16" hidden="1" outlineLevel="1">
      <c r="A731" s="237">
        <v>45887</v>
      </c>
      <c r="B731" s="215" t="s">
        <v>2263</v>
      </c>
      <c r="C731" s="210" t="s">
        <v>3564</v>
      </c>
      <c r="D731" s="210" t="s">
        <v>1345</v>
      </c>
      <c r="E731" s="238" t="s">
        <v>2248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1345</v>
      </c>
      <c r="P731" s="230" t="s">
        <v>2157</v>
      </c>
    </row>
    <row r="732" spans="1:16" hidden="1" outlineLevel="1">
      <c r="A732" s="237">
        <v>45887</v>
      </c>
      <c r="B732" s="215" t="s">
        <v>2263</v>
      </c>
      <c r="C732" s="210" t="s">
        <v>3565</v>
      </c>
      <c r="D732" s="210" t="s">
        <v>1343</v>
      </c>
      <c r="E732" s="238" t="s">
        <v>1344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1343</v>
      </c>
      <c r="P732" s="230" t="s">
        <v>2157</v>
      </c>
    </row>
    <row r="733" spans="1:16" hidden="1" outlineLevel="1">
      <c r="A733" s="237">
        <v>45889</v>
      </c>
      <c r="B733" s="215" t="s">
        <v>2263</v>
      </c>
      <c r="C733" s="210" t="s">
        <v>3565</v>
      </c>
      <c r="D733" s="210" t="s">
        <v>1345</v>
      </c>
      <c r="E733" s="238" t="s">
        <v>2248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1345</v>
      </c>
      <c r="P733" s="230" t="s">
        <v>2157</v>
      </c>
    </row>
    <row r="734" spans="1:16" hidden="1" outlineLevel="1">
      <c r="A734" s="237">
        <v>45887</v>
      </c>
      <c r="B734" s="215" t="s">
        <v>2263</v>
      </c>
      <c r="C734" s="210" t="s">
        <v>3563</v>
      </c>
      <c r="D734" s="210" t="s">
        <v>1343</v>
      </c>
      <c r="E734" s="238" t="s">
        <v>1344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1343</v>
      </c>
      <c r="P734" s="230" t="s">
        <v>2157</v>
      </c>
    </row>
    <row r="735" spans="1:16" hidden="1" outlineLevel="1">
      <c r="A735" s="237">
        <v>45887</v>
      </c>
      <c r="B735" s="215" t="s">
        <v>2263</v>
      </c>
      <c r="C735" s="210" t="s">
        <v>3563</v>
      </c>
      <c r="D735" s="210" t="s">
        <v>1345</v>
      </c>
      <c r="E735" s="238" t="s">
        <v>2248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1345</v>
      </c>
      <c r="P735" s="230" t="s">
        <v>2157</v>
      </c>
    </row>
    <row r="736" spans="1:16" hidden="1" outlineLevel="1">
      <c r="A736" s="237">
        <v>45888</v>
      </c>
      <c r="B736" s="215" t="s">
        <v>2263</v>
      </c>
      <c r="C736" s="210" t="s">
        <v>3566</v>
      </c>
      <c r="D736" s="210" t="s">
        <v>1343</v>
      </c>
      <c r="E736" s="238" t="s">
        <v>1344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1343</v>
      </c>
      <c r="P736" s="230" t="s">
        <v>2157</v>
      </c>
    </row>
    <row r="737" spans="1:16" hidden="1" outlineLevel="1">
      <c r="A737" s="237">
        <v>45888</v>
      </c>
      <c r="B737" s="215" t="s">
        <v>2263</v>
      </c>
      <c r="C737" s="210" t="s">
        <v>3566</v>
      </c>
      <c r="D737" s="210" t="s">
        <v>1343</v>
      </c>
      <c r="E737" s="238" t="s">
        <v>1344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1343</v>
      </c>
      <c r="P737" s="230" t="s">
        <v>2157</v>
      </c>
    </row>
    <row r="738" spans="1:16" hidden="1" outlineLevel="1">
      <c r="A738" s="237">
        <v>45888</v>
      </c>
      <c r="B738" s="215" t="s">
        <v>2263</v>
      </c>
      <c r="C738" s="210" t="s">
        <v>3566</v>
      </c>
      <c r="D738" s="210" t="s">
        <v>1343</v>
      </c>
      <c r="E738" s="238" t="s">
        <v>1344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1343</v>
      </c>
      <c r="P738" s="230" t="s">
        <v>2157</v>
      </c>
    </row>
    <row r="739" spans="1:16" hidden="1" outlineLevel="1">
      <c r="A739" s="237">
        <v>45888</v>
      </c>
      <c r="B739" s="215" t="s">
        <v>2263</v>
      </c>
      <c r="C739" s="210" t="s">
        <v>3566</v>
      </c>
      <c r="D739" s="210" t="s">
        <v>1343</v>
      </c>
      <c r="E739" s="238" t="s">
        <v>1344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1343</v>
      </c>
      <c r="P739" s="230" t="s">
        <v>2157</v>
      </c>
    </row>
    <row r="740" spans="1:16" hidden="1" outlineLevel="1">
      <c r="A740" s="237">
        <v>45888</v>
      </c>
      <c r="B740" s="215" t="s">
        <v>2263</v>
      </c>
      <c r="C740" s="210" t="s">
        <v>3566</v>
      </c>
      <c r="D740" s="210" t="s">
        <v>1345</v>
      </c>
      <c r="E740" s="238" t="s">
        <v>2248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1345</v>
      </c>
      <c r="P740" s="230" t="s">
        <v>2157</v>
      </c>
    </row>
    <row r="741" spans="1:16" hidden="1" outlineLevel="1">
      <c r="A741" s="237">
        <v>45888</v>
      </c>
      <c r="B741" s="215" t="s">
        <v>2263</v>
      </c>
      <c r="C741" s="210" t="s">
        <v>3566</v>
      </c>
      <c r="D741" s="210" t="s">
        <v>1343</v>
      </c>
      <c r="E741" s="238" t="s">
        <v>1344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1343</v>
      </c>
      <c r="P741" s="230" t="s">
        <v>2157</v>
      </c>
    </row>
    <row r="742" spans="1:16" hidden="1" outlineLevel="1">
      <c r="A742" s="237">
        <v>45888</v>
      </c>
      <c r="B742" s="215" t="s">
        <v>2263</v>
      </c>
      <c r="C742" s="210" t="s">
        <v>3566</v>
      </c>
      <c r="D742" s="210" t="s">
        <v>1345</v>
      </c>
      <c r="E742" s="238" t="s">
        <v>2248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1345</v>
      </c>
      <c r="P742" s="230" t="s">
        <v>2157</v>
      </c>
    </row>
    <row r="743" spans="1:16" hidden="1" outlineLevel="1">
      <c r="A743" s="237">
        <v>45888</v>
      </c>
      <c r="B743" s="215" t="s">
        <v>2263</v>
      </c>
      <c r="C743" s="210" t="s">
        <v>3567</v>
      </c>
      <c r="D743" s="210" t="s">
        <v>1343</v>
      </c>
      <c r="E743" s="238" t="s">
        <v>1344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2162</v>
      </c>
      <c r="P743" s="230" t="s">
        <v>2157</v>
      </c>
    </row>
    <row r="744" spans="1:16" hidden="1" outlineLevel="1">
      <c r="A744" s="237">
        <v>45889</v>
      </c>
      <c r="B744" s="215" t="s">
        <v>2263</v>
      </c>
      <c r="C744" s="210" t="s">
        <v>3568</v>
      </c>
      <c r="D744" s="210" t="s">
        <v>1343</v>
      </c>
      <c r="E744" s="238" t="s">
        <v>1344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1343</v>
      </c>
      <c r="P744" s="230" t="s">
        <v>2157</v>
      </c>
    </row>
    <row r="745" spans="1:16" hidden="1" outlineLevel="1">
      <c r="A745" s="237">
        <v>45889</v>
      </c>
      <c r="B745" s="215" t="s">
        <v>2263</v>
      </c>
      <c r="C745" s="210" t="s">
        <v>3568</v>
      </c>
      <c r="D745" s="210" t="s">
        <v>1345</v>
      </c>
      <c r="E745" s="238" t="s">
        <v>2248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1345</v>
      </c>
      <c r="P745" s="230" t="s">
        <v>2157</v>
      </c>
    </row>
    <row r="746" spans="1:16" hidden="1" outlineLevel="1">
      <c r="A746" s="237">
        <v>45889</v>
      </c>
      <c r="B746" s="215" t="s">
        <v>2263</v>
      </c>
      <c r="C746" s="210" t="s">
        <v>3568</v>
      </c>
      <c r="D746" s="210" t="s">
        <v>1343</v>
      </c>
      <c r="E746" s="238" t="s">
        <v>1344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1343</v>
      </c>
      <c r="P746" s="230" t="s">
        <v>2157</v>
      </c>
    </row>
    <row r="747" spans="1:16" hidden="1" outlineLevel="1">
      <c r="A747" s="237">
        <v>45889</v>
      </c>
      <c r="B747" s="215" t="s">
        <v>2263</v>
      </c>
      <c r="C747" s="210" t="s">
        <v>3568</v>
      </c>
      <c r="D747" s="210" t="s">
        <v>1345</v>
      </c>
      <c r="E747" s="238" t="s">
        <v>2248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1345</v>
      </c>
      <c r="P747" s="230" t="s">
        <v>2157</v>
      </c>
    </row>
    <row r="748" spans="1:16" hidden="1" outlineLevel="1">
      <c r="A748" s="237">
        <v>45889</v>
      </c>
      <c r="B748" s="215" t="s">
        <v>2263</v>
      </c>
      <c r="C748" s="210" t="s">
        <v>3568</v>
      </c>
      <c r="D748" s="210" t="s">
        <v>1343</v>
      </c>
      <c r="E748" s="238" t="s">
        <v>1344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1343</v>
      </c>
      <c r="P748" s="230" t="s">
        <v>2157</v>
      </c>
    </row>
    <row r="749" spans="1:16" hidden="1" outlineLevel="1">
      <c r="A749" s="237">
        <v>45889</v>
      </c>
      <c r="B749" s="215" t="s">
        <v>2263</v>
      </c>
      <c r="C749" s="210" t="s">
        <v>3568</v>
      </c>
      <c r="D749" s="210" t="s">
        <v>1345</v>
      </c>
      <c r="E749" s="238" t="s">
        <v>2248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1345</v>
      </c>
      <c r="P749" s="230" t="s">
        <v>2157</v>
      </c>
    </row>
    <row r="750" spans="1:16" hidden="1" outlineLevel="1">
      <c r="A750" s="237">
        <v>45889</v>
      </c>
      <c r="B750" s="215" t="s">
        <v>2263</v>
      </c>
      <c r="C750" s="210" t="s">
        <v>3569</v>
      </c>
      <c r="D750" s="210" t="s">
        <v>1343</v>
      </c>
      <c r="E750" s="238" t="s">
        <v>1344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1343</v>
      </c>
      <c r="P750" s="230" t="s">
        <v>2157</v>
      </c>
    </row>
    <row r="751" spans="1:16" hidden="1" outlineLevel="1">
      <c r="A751" s="237">
        <v>45889</v>
      </c>
      <c r="B751" s="215" t="s">
        <v>2263</v>
      </c>
      <c r="C751" s="210" t="s">
        <v>3569</v>
      </c>
      <c r="D751" s="210" t="s">
        <v>1345</v>
      </c>
      <c r="E751" s="238" t="s">
        <v>2248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1345</v>
      </c>
      <c r="P751" s="230" t="s">
        <v>2157</v>
      </c>
    </row>
    <row r="752" spans="1:16" hidden="1" outlineLevel="1">
      <c r="A752" s="237">
        <v>45889</v>
      </c>
      <c r="B752" s="215" t="s">
        <v>2263</v>
      </c>
      <c r="C752" s="210" t="s">
        <v>3570</v>
      </c>
      <c r="D752" s="210" t="s">
        <v>1343</v>
      </c>
      <c r="E752" s="238" t="s">
        <v>1344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2162</v>
      </c>
      <c r="P752" s="230" t="s">
        <v>2157</v>
      </c>
    </row>
    <row r="753" spans="1:16" hidden="1" outlineLevel="1">
      <c r="A753" s="237">
        <v>45889</v>
      </c>
      <c r="B753" s="215" t="s">
        <v>2263</v>
      </c>
      <c r="C753" s="210" t="s">
        <v>3571</v>
      </c>
      <c r="D753" s="210" t="s">
        <v>1343</v>
      </c>
      <c r="E753" s="238" t="s">
        <v>1344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1343</v>
      </c>
      <c r="P753" s="230" t="s">
        <v>2157</v>
      </c>
    </row>
    <row r="754" spans="1:16" hidden="1" outlineLevel="1">
      <c r="A754" s="237">
        <v>45889</v>
      </c>
      <c r="B754" s="215" t="s">
        <v>2263</v>
      </c>
      <c r="C754" s="210" t="s">
        <v>3571</v>
      </c>
      <c r="D754" s="210" t="s">
        <v>1345</v>
      </c>
      <c r="E754" s="238" t="s">
        <v>2248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1345</v>
      </c>
      <c r="P754" s="230" t="s">
        <v>2157</v>
      </c>
    </row>
    <row r="755" spans="1:16" hidden="1" outlineLevel="1">
      <c r="A755" s="237">
        <v>45889</v>
      </c>
      <c r="B755" s="215" t="s">
        <v>2263</v>
      </c>
      <c r="C755" s="210" t="s">
        <v>3572</v>
      </c>
      <c r="D755" s="210" t="s">
        <v>1343</v>
      </c>
      <c r="E755" s="238" t="s">
        <v>1344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2162</v>
      </c>
      <c r="P755" s="230" t="s">
        <v>2157</v>
      </c>
    </row>
    <row r="756" spans="1:16" hidden="1" outlineLevel="1">
      <c r="A756" s="237">
        <v>45889</v>
      </c>
      <c r="B756" s="215" t="s">
        <v>2263</v>
      </c>
      <c r="C756" s="210" t="s">
        <v>3573</v>
      </c>
      <c r="D756" s="210" t="s">
        <v>1343</v>
      </c>
      <c r="E756" s="238" t="s">
        <v>1344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2162</v>
      </c>
      <c r="P756" s="230" t="s">
        <v>2157</v>
      </c>
    </row>
    <row r="757" spans="1:16" hidden="1" outlineLevel="1">
      <c r="A757" s="237">
        <v>45889</v>
      </c>
      <c r="B757" s="215" t="s">
        <v>2263</v>
      </c>
      <c r="C757" s="210" t="s">
        <v>3574</v>
      </c>
      <c r="D757" s="210" t="s">
        <v>1343</v>
      </c>
      <c r="E757" s="238" t="s">
        <v>1344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2162</v>
      </c>
      <c r="P757" s="230" t="s">
        <v>2157</v>
      </c>
    </row>
    <row r="758" spans="1:16" hidden="1" outlineLevel="1">
      <c r="A758" s="237">
        <v>45890</v>
      </c>
      <c r="B758" s="215" t="s">
        <v>2263</v>
      </c>
      <c r="C758" s="210" t="s">
        <v>3575</v>
      </c>
      <c r="D758" s="210" t="s">
        <v>1343</v>
      </c>
      <c r="E758" s="238" t="s">
        <v>1344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1343</v>
      </c>
      <c r="P758" s="230" t="s">
        <v>2157</v>
      </c>
    </row>
    <row r="759" spans="1:16" hidden="1" outlineLevel="1">
      <c r="A759" s="237">
        <v>45890</v>
      </c>
      <c r="B759" s="215" t="s">
        <v>2263</v>
      </c>
      <c r="C759" s="210" t="s">
        <v>3575</v>
      </c>
      <c r="D759" s="210" t="s">
        <v>1345</v>
      </c>
      <c r="E759" s="238" t="s">
        <v>2248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1345</v>
      </c>
      <c r="P759" s="230" t="s">
        <v>2157</v>
      </c>
    </row>
    <row r="760" spans="1:16" hidden="1" outlineLevel="1">
      <c r="A760" s="237">
        <v>45890</v>
      </c>
      <c r="B760" s="215" t="s">
        <v>2263</v>
      </c>
      <c r="C760" s="210" t="s">
        <v>3575</v>
      </c>
      <c r="D760" s="210" t="s">
        <v>1343</v>
      </c>
      <c r="E760" s="238" t="s">
        <v>1344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1343</v>
      </c>
      <c r="P760" s="230" t="s">
        <v>2157</v>
      </c>
    </row>
    <row r="761" spans="1:16" hidden="1" outlineLevel="1">
      <c r="A761" s="237">
        <v>45890</v>
      </c>
      <c r="B761" s="215" t="s">
        <v>2263</v>
      </c>
      <c r="C761" s="210" t="s">
        <v>3575</v>
      </c>
      <c r="D761" s="210" t="s">
        <v>1345</v>
      </c>
      <c r="E761" s="238" t="s">
        <v>2248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1345</v>
      </c>
      <c r="P761" s="230" t="s">
        <v>2157</v>
      </c>
    </row>
    <row r="762" spans="1:16" hidden="1" outlineLevel="1">
      <c r="A762" s="237">
        <v>45890</v>
      </c>
      <c r="B762" s="215" t="s">
        <v>2263</v>
      </c>
      <c r="C762" s="210" t="s">
        <v>3575</v>
      </c>
      <c r="D762" s="210" t="s">
        <v>1343</v>
      </c>
      <c r="E762" s="238" t="s">
        <v>1344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1343</v>
      </c>
      <c r="P762" s="230" t="s">
        <v>2157</v>
      </c>
    </row>
    <row r="763" spans="1:16" hidden="1" outlineLevel="1">
      <c r="A763" s="237">
        <v>45890</v>
      </c>
      <c r="B763" s="215" t="s">
        <v>2263</v>
      </c>
      <c r="C763" s="210" t="s">
        <v>3575</v>
      </c>
      <c r="D763" s="210" t="s">
        <v>1343</v>
      </c>
      <c r="E763" s="238" t="s">
        <v>1344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1343</v>
      </c>
      <c r="P763" s="230" t="s">
        <v>2157</v>
      </c>
    </row>
    <row r="764" spans="1:16" hidden="1" outlineLevel="1">
      <c r="A764" s="237">
        <v>45890</v>
      </c>
      <c r="B764" s="215" t="s">
        <v>2263</v>
      </c>
      <c r="C764" s="210" t="s">
        <v>3575</v>
      </c>
      <c r="D764" s="210" t="s">
        <v>1345</v>
      </c>
      <c r="E764" s="238" t="s">
        <v>2248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1345</v>
      </c>
      <c r="P764" s="230" t="s">
        <v>2157</v>
      </c>
    </row>
    <row r="765" spans="1:16" hidden="1" outlineLevel="1">
      <c r="A765" s="237">
        <v>45890</v>
      </c>
      <c r="B765" s="215" t="s">
        <v>2263</v>
      </c>
      <c r="C765" s="210" t="s">
        <v>3576</v>
      </c>
      <c r="D765" s="210" t="s">
        <v>1343</v>
      </c>
      <c r="E765" s="238" t="s">
        <v>1344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2162</v>
      </c>
      <c r="P765" s="230" t="s">
        <v>2157</v>
      </c>
    </row>
    <row r="766" spans="1:16" hidden="1" outlineLevel="1">
      <c r="A766" s="237">
        <v>45890</v>
      </c>
      <c r="B766" s="215" t="s">
        <v>2263</v>
      </c>
      <c r="C766" s="210" t="s">
        <v>3577</v>
      </c>
      <c r="D766" s="210" t="s">
        <v>1343</v>
      </c>
      <c r="E766" s="238" t="s">
        <v>1344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1343</v>
      </c>
      <c r="P766" s="230" t="s">
        <v>2157</v>
      </c>
    </row>
    <row r="767" spans="1:16" hidden="1" outlineLevel="1">
      <c r="A767" s="237">
        <v>45890</v>
      </c>
      <c r="B767" s="215" t="s">
        <v>2263</v>
      </c>
      <c r="C767" s="210" t="s">
        <v>3577</v>
      </c>
      <c r="D767" s="210" t="s">
        <v>1345</v>
      </c>
      <c r="E767" s="238" t="s">
        <v>2248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1345</v>
      </c>
      <c r="P767" s="230" t="s">
        <v>2157</v>
      </c>
    </row>
    <row r="768" spans="1:16" hidden="1" outlineLevel="1">
      <c r="A768" s="237">
        <v>45890</v>
      </c>
      <c r="B768" s="215" t="s">
        <v>2263</v>
      </c>
      <c r="C768" s="210" t="s">
        <v>3577</v>
      </c>
      <c r="D768" s="210" t="s">
        <v>1345</v>
      </c>
      <c r="E768" s="238" t="s">
        <v>2248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1345</v>
      </c>
      <c r="P768" s="230" t="s">
        <v>2157</v>
      </c>
    </row>
    <row r="769" spans="1:16" hidden="1" outlineLevel="1">
      <c r="A769" s="237">
        <v>45891</v>
      </c>
      <c r="B769" s="215" t="s">
        <v>2263</v>
      </c>
      <c r="C769" s="210" t="s">
        <v>3578</v>
      </c>
      <c r="D769" s="210" t="s">
        <v>1343</v>
      </c>
      <c r="E769" s="238" t="s">
        <v>1344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1343</v>
      </c>
      <c r="P769" s="230" t="s">
        <v>2157</v>
      </c>
    </row>
    <row r="770" spans="1:16" hidden="1" outlineLevel="1">
      <c r="A770" s="237">
        <v>45891</v>
      </c>
      <c r="B770" s="215" t="s">
        <v>2263</v>
      </c>
      <c r="C770" s="210" t="s">
        <v>3578</v>
      </c>
      <c r="D770" s="210" t="s">
        <v>1343</v>
      </c>
      <c r="E770" s="238" t="s">
        <v>1344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1343</v>
      </c>
      <c r="P770" s="230" t="s">
        <v>2157</v>
      </c>
    </row>
    <row r="771" spans="1:16" hidden="1" outlineLevel="1">
      <c r="A771" s="237">
        <v>45891</v>
      </c>
      <c r="B771" s="215" t="s">
        <v>2263</v>
      </c>
      <c r="C771" s="210" t="s">
        <v>3578</v>
      </c>
      <c r="D771" s="210" t="s">
        <v>1343</v>
      </c>
      <c r="E771" s="238" t="s">
        <v>1344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1343</v>
      </c>
      <c r="P771" s="230" t="s">
        <v>2157</v>
      </c>
    </row>
    <row r="772" spans="1:16" hidden="1" outlineLevel="1">
      <c r="A772" s="237">
        <v>45891</v>
      </c>
      <c r="B772" s="215" t="s">
        <v>2263</v>
      </c>
      <c r="C772" s="210" t="s">
        <v>3578</v>
      </c>
      <c r="D772" s="210" t="s">
        <v>1345</v>
      </c>
      <c r="E772" s="238" t="s">
        <v>2248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1345</v>
      </c>
      <c r="P772" s="230" t="s">
        <v>2157</v>
      </c>
    </row>
    <row r="773" spans="1:16" hidden="1" outlineLevel="1">
      <c r="A773" s="237">
        <v>45891</v>
      </c>
      <c r="B773" s="215" t="s">
        <v>2263</v>
      </c>
      <c r="C773" s="210" t="s">
        <v>3579</v>
      </c>
      <c r="D773" s="210" t="s">
        <v>1343</v>
      </c>
      <c r="E773" s="238" t="s">
        <v>1344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1343</v>
      </c>
      <c r="P773" s="230" t="s">
        <v>2157</v>
      </c>
    </row>
    <row r="774" spans="1:16" hidden="1" outlineLevel="1">
      <c r="A774" s="237">
        <v>45891</v>
      </c>
      <c r="B774" s="215" t="s">
        <v>2263</v>
      </c>
      <c r="C774" s="210" t="s">
        <v>3579</v>
      </c>
      <c r="D774" s="210" t="s">
        <v>1345</v>
      </c>
      <c r="E774" s="238" t="s">
        <v>2248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1345</v>
      </c>
      <c r="P774" s="230" t="s">
        <v>2157</v>
      </c>
    </row>
    <row r="775" spans="1:16" hidden="1" outlineLevel="1">
      <c r="A775" s="237">
        <v>45891</v>
      </c>
      <c r="B775" s="215" t="s">
        <v>2263</v>
      </c>
      <c r="C775" s="210" t="s">
        <v>3579</v>
      </c>
      <c r="D775" s="210" t="s">
        <v>1343</v>
      </c>
      <c r="E775" s="238" t="s">
        <v>1344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1343</v>
      </c>
      <c r="P775" s="230" t="s">
        <v>2157</v>
      </c>
    </row>
    <row r="776" spans="1:16" hidden="1" outlineLevel="1">
      <c r="A776" s="237">
        <v>45891</v>
      </c>
      <c r="B776" s="215" t="s">
        <v>2263</v>
      </c>
      <c r="C776" s="210" t="s">
        <v>3579</v>
      </c>
      <c r="D776" s="210" t="s">
        <v>1345</v>
      </c>
      <c r="E776" s="238" t="s">
        <v>2248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1345</v>
      </c>
      <c r="P776" s="230" t="s">
        <v>2157</v>
      </c>
    </row>
    <row r="777" spans="1:16" hidden="1" outlineLevel="1">
      <c r="A777" s="237">
        <v>45891</v>
      </c>
      <c r="B777" s="215" t="s">
        <v>2263</v>
      </c>
      <c r="C777" s="210" t="s">
        <v>3579</v>
      </c>
      <c r="D777" s="210" t="s">
        <v>1343</v>
      </c>
      <c r="E777" s="238" t="s">
        <v>1344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1343</v>
      </c>
      <c r="P777" s="230" t="s">
        <v>2157</v>
      </c>
    </row>
    <row r="778" spans="1:16" hidden="1" outlineLevel="1">
      <c r="A778" s="237">
        <v>45891</v>
      </c>
      <c r="B778" s="215" t="s">
        <v>2263</v>
      </c>
      <c r="C778" s="210" t="s">
        <v>3579</v>
      </c>
      <c r="D778" s="210" t="s">
        <v>1345</v>
      </c>
      <c r="E778" s="238" t="s">
        <v>2248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1345</v>
      </c>
      <c r="P778" s="230" t="s">
        <v>2157</v>
      </c>
    </row>
    <row r="779" spans="1:16" hidden="1" outlineLevel="1">
      <c r="A779" s="237">
        <v>45891</v>
      </c>
      <c r="B779" s="215" t="s">
        <v>2263</v>
      </c>
      <c r="C779" s="210" t="s">
        <v>3580</v>
      </c>
      <c r="D779" s="210" t="s">
        <v>1343</v>
      </c>
      <c r="E779" s="238" t="s">
        <v>1344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2162</v>
      </c>
      <c r="P779" s="230" t="s">
        <v>2157</v>
      </c>
    </row>
    <row r="780" spans="1:16" hidden="1" outlineLevel="1">
      <c r="A780" s="237">
        <v>45891</v>
      </c>
      <c r="B780" s="215" t="s">
        <v>2263</v>
      </c>
      <c r="C780" s="210" t="s">
        <v>3579</v>
      </c>
      <c r="D780" s="210" t="s">
        <v>1343</v>
      </c>
      <c r="E780" s="238" t="s">
        <v>1344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1343</v>
      </c>
      <c r="P780" s="230" t="s">
        <v>2157</v>
      </c>
    </row>
    <row r="781" spans="1:16" hidden="1" outlineLevel="1">
      <c r="A781" s="237">
        <v>45891</v>
      </c>
      <c r="B781" s="215" t="s">
        <v>2263</v>
      </c>
      <c r="C781" s="210" t="s">
        <v>3579</v>
      </c>
      <c r="D781" s="210" t="s">
        <v>1345</v>
      </c>
      <c r="E781" s="238" t="s">
        <v>2248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1345</v>
      </c>
      <c r="P781" s="230" t="s">
        <v>2157</v>
      </c>
    </row>
    <row r="782" spans="1:16" hidden="1" outlineLevel="1">
      <c r="A782" s="237">
        <v>45891</v>
      </c>
      <c r="B782" s="215" t="s">
        <v>2263</v>
      </c>
      <c r="C782" s="210" t="s">
        <v>3581</v>
      </c>
      <c r="D782" s="210" t="s">
        <v>1343</v>
      </c>
      <c r="E782" s="238" t="s">
        <v>1344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2162</v>
      </c>
      <c r="P782" s="230" t="s">
        <v>2157</v>
      </c>
    </row>
    <row r="783" spans="1:16" hidden="1" outlineLevel="1">
      <c r="A783" s="237">
        <v>45891</v>
      </c>
      <c r="B783" s="215" t="s">
        <v>2263</v>
      </c>
      <c r="C783" s="210" t="s">
        <v>3582</v>
      </c>
      <c r="D783" s="210" t="s">
        <v>1343</v>
      </c>
      <c r="E783" s="238" t="s">
        <v>1344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1343</v>
      </c>
      <c r="P783" s="230" t="s">
        <v>2157</v>
      </c>
    </row>
    <row r="784" spans="1:16" hidden="1" outlineLevel="1">
      <c r="A784" s="237">
        <v>45891</v>
      </c>
      <c r="B784" s="215" t="s">
        <v>2263</v>
      </c>
      <c r="C784" s="210" t="s">
        <v>3582</v>
      </c>
      <c r="D784" s="210" t="s">
        <v>1345</v>
      </c>
      <c r="E784" s="238" t="s">
        <v>2248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1345</v>
      </c>
      <c r="P784" s="230" t="s">
        <v>2157</v>
      </c>
    </row>
    <row r="785" spans="1:16" hidden="1" outlineLevel="1">
      <c r="A785" s="237">
        <v>45891</v>
      </c>
      <c r="B785" s="215" t="s">
        <v>2263</v>
      </c>
      <c r="C785" s="210" t="s">
        <v>3581</v>
      </c>
      <c r="D785" s="210" t="s">
        <v>1343</v>
      </c>
      <c r="E785" s="238" t="s">
        <v>1344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2162</v>
      </c>
      <c r="P785" s="230" t="s">
        <v>2157</v>
      </c>
    </row>
    <row r="786" spans="1:16" hidden="1" outlineLevel="1">
      <c r="A786" s="237">
        <v>45891</v>
      </c>
      <c r="B786" s="215" t="s">
        <v>2263</v>
      </c>
      <c r="C786" s="210" t="s">
        <v>3581</v>
      </c>
      <c r="D786" s="210" t="s">
        <v>1343</v>
      </c>
      <c r="E786" s="238" t="s">
        <v>1344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2162</v>
      </c>
      <c r="P786" s="230" t="s">
        <v>2157</v>
      </c>
    </row>
    <row r="787" spans="1:16" hidden="1" outlineLevel="1">
      <c r="A787" s="237">
        <v>45891</v>
      </c>
      <c r="B787" s="215" t="s">
        <v>2263</v>
      </c>
      <c r="C787" s="210" t="s">
        <v>3581</v>
      </c>
      <c r="D787" s="210" t="s">
        <v>1343</v>
      </c>
      <c r="E787" s="238" t="s">
        <v>1344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2162</v>
      </c>
      <c r="P787" s="230" t="s">
        <v>2157</v>
      </c>
    </row>
    <row r="788" spans="1:16" hidden="1" outlineLevel="1">
      <c r="A788" s="237">
        <v>45891</v>
      </c>
      <c r="B788" s="215" t="s">
        <v>2263</v>
      </c>
      <c r="C788" s="210" t="s">
        <v>3583</v>
      </c>
      <c r="D788" s="210" t="s">
        <v>1343</v>
      </c>
      <c r="E788" s="238" t="s">
        <v>1344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1343</v>
      </c>
      <c r="P788" s="230" t="s">
        <v>2157</v>
      </c>
    </row>
    <row r="789" spans="1:16" hidden="1" outlineLevel="1">
      <c r="A789" s="237">
        <v>45891</v>
      </c>
      <c r="B789" s="215" t="s">
        <v>2263</v>
      </c>
      <c r="C789" s="210" t="s">
        <v>3583</v>
      </c>
      <c r="D789" s="210" t="s">
        <v>1345</v>
      </c>
      <c r="E789" s="238" t="s">
        <v>2248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1345</v>
      </c>
      <c r="P789" s="230" t="s">
        <v>2157</v>
      </c>
    </row>
    <row r="790" spans="1:16" hidden="1" outlineLevel="1">
      <c r="A790" s="237">
        <v>45891</v>
      </c>
      <c r="B790" s="215" t="s">
        <v>2263</v>
      </c>
      <c r="C790" s="210" t="s">
        <v>3583</v>
      </c>
      <c r="D790" s="210" t="s">
        <v>1345</v>
      </c>
      <c r="E790" s="238" t="s">
        <v>2248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1345</v>
      </c>
      <c r="P790" s="230" t="s">
        <v>2157</v>
      </c>
    </row>
    <row r="791" spans="1:16" hidden="1" outlineLevel="1">
      <c r="A791" s="237">
        <v>45894</v>
      </c>
      <c r="B791" s="215" t="s">
        <v>2263</v>
      </c>
      <c r="C791" s="210" t="s">
        <v>3584</v>
      </c>
      <c r="D791" s="210" t="s">
        <v>1343</v>
      </c>
      <c r="E791" s="238" t="s">
        <v>1344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1343</v>
      </c>
      <c r="P791" s="230" t="s">
        <v>2157</v>
      </c>
    </row>
    <row r="792" spans="1:16" hidden="1" outlineLevel="1">
      <c r="A792" s="237">
        <v>45896</v>
      </c>
      <c r="B792" s="215" t="s">
        <v>2263</v>
      </c>
      <c r="C792" s="210" t="s">
        <v>3584</v>
      </c>
      <c r="D792" s="210" t="s">
        <v>1345</v>
      </c>
      <c r="E792" s="238" t="s">
        <v>2248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1345</v>
      </c>
      <c r="P792" s="230" t="s">
        <v>2157</v>
      </c>
    </row>
    <row r="793" spans="1:16" hidden="1" outlineLevel="1">
      <c r="A793" s="237">
        <v>45896</v>
      </c>
      <c r="B793" s="215" t="s">
        <v>2263</v>
      </c>
      <c r="C793" s="210" t="s">
        <v>3584</v>
      </c>
      <c r="D793" s="210" t="s">
        <v>1345</v>
      </c>
      <c r="E793" s="238" t="s">
        <v>2248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1345</v>
      </c>
      <c r="P793" s="230" t="s">
        <v>2157</v>
      </c>
    </row>
    <row r="794" spans="1:16" ht="17.25" collapsed="1" thickBot="1">
      <c r="A794" s="231">
        <v>45894</v>
      </c>
      <c r="B794" s="232"/>
      <c r="C794" s="233" t="s">
        <v>1358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2157</v>
      </c>
    </row>
    <row r="795" spans="1:16" hidden="1" outlineLevel="1">
      <c r="A795" s="237">
        <v>45894</v>
      </c>
      <c r="B795" s="215" t="s">
        <v>2263</v>
      </c>
      <c r="C795" s="210" t="s">
        <v>3585</v>
      </c>
      <c r="D795" s="210" t="s">
        <v>1343</v>
      </c>
      <c r="E795" s="238" t="s">
        <v>1344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1343</v>
      </c>
      <c r="P795" s="230" t="s">
        <v>2157</v>
      </c>
    </row>
    <row r="796" spans="1:16" hidden="1" outlineLevel="1">
      <c r="A796" s="237">
        <v>45894</v>
      </c>
      <c r="B796" s="215" t="s">
        <v>2263</v>
      </c>
      <c r="C796" s="210" t="s">
        <v>3585</v>
      </c>
      <c r="D796" s="210" t="s">
        <v>1345</v>
      </c>
      <c r="E796" s="238" t="s">
        <v>2248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1345</v>
      </c>
      <c r="P796" s="230" t="s">
        <v>2157</v>
      </c>
    </row>
    <row r="797" spans="1:16" hidden="1" outlineLevel="1">
      <c r="A797" s="237">
        <v>45894</v>
      </c>
      <c r="B797" s="215" t="s">
        <v>2263</v>
      </c>
      <c r="C797" s="210" t="s">
        <v>3586</v>
      </c>
      <c r="D797" s="210" t="s">
        <v>1343</v>
      </c>
      <c r="E797" s="238" t="s">
        <v>1344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1343</v>
      </c>
      <c r="P797" s="230" t="s">
        <v>2157</v>
      </c>
    </row>
    <row r="798" spans="1:16" hidden="1" outlineLevel="1">
      <c r="A798" s="237">
        <v>45894</v>
      </c>
      <c r="B798" s="215" t="s">
        <v>2263</v>
      </c>
      <c r="C798" s="210" t="s">
        <v>3586</v>
      </c>
      <c r="D798" s="210" t="s">
        <v>1345</v>
      </c>
      <c r="E798" s="238" t="s">
        <v>2248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1345</v>
      </c>
      <c r="P798" s="230" t="s">
        <v>2157</v>
      </c>
    </row>
    <row r="799" spans="1:16" hidden="1" outlineLevel="1">
      <c r="A799" s="237">
        <v>45894</v>
      </c>
      <c r="B799" s="215" t="s">
        <v>2263</v>
      </c>
      <c r="C799" s="210" t="s">
        <v>3587</v>
      </c>
      <c r="D799" s="210" t="s">
        <v>1343</v>
      </c>
      <c r="E799" s="238" t="s">
        <v>1344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1343</v>
      </c>
      <c r="P799" s="230" t="s">
        <v>2157</v>
      </c>
    </row>
    <row r="800" spans="1:16" hidden="1" outlineLevel="1">
      <c r="A800" s="237">
        <v>45894</v>
      </c>
      <c r="B800" s="215" t="s">
        <v>2263</v>
      </c>
      <c r="C800" s="210" t="s">
        <v>3587</v>
      </c>
      <c r="D800" s="210" t="s">
        <v>1345</v>
      </c>
      <c r="E800" s="238" t="s">
        <v>2248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1345</v>
      </c>
      <c r="P800" s="230" t="s">
        <v>2157</v>
      </c>
    </row>
    <row r="801" spans="1:16" hidden="1" outlineLevel="1">
      <c r="A801" s="237">
        <v>45894</v>
      </c>
      <c r="B801" s="215" t="s">
        <v>2263</v>
      </c>
      <c r="C801" s="210" t="s">
        <v>3587</v>
      </c>
      <c r="D801" s="210" t="s">
        <v>1343</v>
      </c>
      <c r="E801" s="238" t="s">
        <v>1344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1343</v>
      </c>
      <c r="P801" s="230" t="s">
        <v>2157</v>
      </c>
    </row>
    <row r="802" spans="1:16" hidden="1" outlineLevel="1">
      <c r="A802" s="237">
        <v>45894</v>
      </c>
      <c r="B802" s="215" t="s">
        <v>2263</v>
      </c>
      <c r="C802" s="210" t="s">
        <v>3587</v>
      </c>
      <c r="D802" s="210" t="s">
        <v>1345</v>
      </c>
      <c r="E802" s="238" t="s">
        <v>2248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1345</v>
      </c>
      <c r="P802" s="230" t="s">
        <v>2157</v>
      </c>
    </row>
    <row r="803" spans="1:16" hidden="1" outlineLevel="1">
      <c r="A803" s="237">
        <v>45894</v>
      </c>
      <c r="B803" s="215" t="s">
        <v>2263</v>
      </c>
      <c r="C803" s="210" t="s">
        <v>3588</v>
      </c>
      <c r="D803" s="210" t="s">
        <v>1343</v>
      </c>
      <c r="E803" s="238" t="s">
        <v>1344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1343</v>
      </c>
      <c r="P803" s="230" t="s">
        <v>2157</v>
      </c>
    </row>
    <row r="804" spans="1:16" hidden="1" outlineLevel="1">
      <c r="A804" s="237">
        <v>45896</v>
      </c>
      <c r="B804" s="215" t="s">
        <v>2263</v>
      </c>
      <c r="C804" s="210" t="s">
        <v>3588</v>
      </c>
      <c r="D804" s="210" t="s">
        <v>1343</v>
      </c>
      <c r="E804" s="238" t="s">
        <v>1344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1343</v>
      </c>
      <c r="P804" s="230" t="s">
        <v>2157</v>
      </c>
    </row>
    <row r="805" spans="1:16" hidden="1" outlineLevel="1">
      <c r="A805" s="237">
        <v>45896</v>
      </c>
      <c r="B805" s="215" t="s">
        <v>2263</v>
      </c>
      <c r="C805" s="210" t="s">
        <v>3588</v>
      </c>
      <c r="D805" s="210" t="s">
        <v>1345</v>
      </c>
      <c r="E805" s="238" t="s">
        <v>2248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1345</v>
      </c>
      <c r="P805" s="230" t="s">
        <v>2157</v>
      </c>
    </row>
    <row r="806" spans="1:16" hidden="1" outlineLevel="1">
      <c r="A806" s="237">
        <v>45896</v>
      </c>
      <c r="B806" s="215" t="s">
        <v>2263</v>
      </c>
      <c r="C806" s="210" t="s">
        <v>3589</v>
      </c>
      <c r="D806" s="210" t="s">
        <v>1343</v>
      </c>
      <c r="E806" s="238" t="s">
        <v>1344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2162</v>
      </c>
      <c r="P806" s="230" t="s">
        <v>2157</v>
      </c>
    </row>
    <row r="807" spans="1:16" hidden="1" outlineLevel="1">
      <c r="A807" s="237">
        <v>45896</v>
      </c>
      <c r="B807" s="215" t="s">
        <v>2263</v>
      </c>
      <c r="C807" s="210" t="s">
        <v>3589</v>
      </c>
      <c r="D807" s="210" t="s">
        <v>1343</v>
      </c>
      <c r="E807" s="238" t="s">
        <v>1344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2162</v>
      </c>
      <c r="P807" s="230" t="s">
        <v>2157</v>
      </c>
    </row>
    <row r="808" spans="1:16" hidden="1" outlineLevel="1">
      <c r="A808" s="237">
        <v>45896</v>
      </c>
      <c r="B808" s="215" t="s">
        <v>2263</v>
      </c>
      <c r="C808" s="210" t="s">
        <v>3589</v>
      </c>
      <c r="D808" s="210" t="s">
        <v>1343</v>
      </c>
      <c r="E808" s="238" t="s">
        <v>1344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2162</v>
      </c>
      <c r="P808" s="230" t="s">
        <v>2157</v>
      </c>
    </row>
    <row r="809" spans="1:16" hidden="1" outlineLevel="1">
      <c r="A809" s="237">
        <v>45896</v>
      </c>
      <c r="B809" s="215" t="s">
        <v>2263</v>
      </c>
      <c r="C809" s="210" t="s">
        <v>3590</v>
      </c>
      <c r="D809" s="210" t="s">
        <v>1343</v>
      </c>
      <c r="E809" s="238" t="s">
        <v>1344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1343</v>
      </c>
      <c r="P809" s="230" t="s">
        <v>2157</v>
      </c>
    </row>
    <row r="810" spans="1:16" hidden="1" outlineLevel="1">
      <c r="A810" s="237">
        <v>45896</v>
      </c>
      <c r="B810" s="215" t="s">
        <v>2263</v>
      </c>
      <c r="C810" s="210" t="s">
        <v>3590</v>
      </c>
      <c r="D810" s="210" t="s">
        <v>1345</v>
      </c>
      <c r="E810" s="238" t="s">
        <v>2248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1345</v>
      </c>
      <c r="P810" s="230" t="s">
        <v>2157</v>
      </c>
    </row>
    <row r="811" spans="1:16" hidden="1" outlineLevel="1">
      <c r="A811" s="237">
        <v>45896</v>
      </c>
      <c r="B811" s="215" t="s">
        <v>2263</v>
      </c>
      <c r="C811" s="210" t="s">
        <v>3590</v>
      </c>
      <c r="D811" s="210" t="s">
        <v>1345</v>
      </c>
      <c r="E811" s="238" t="s">
        <v>2248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1345</v>
      </c>
      <c r="P811" s="230" t="s">
        <v>2157</v>
      </c>
    </row>
    <row r="812" spans="1:16" hidden="1" outlineLevel="1">
      <c r="A812" s="237">
        <v>45896</v>
      </c>
      <c r="B812" s="215" t="s">
        <v>2263</v>
      </c>
      <c r="C812" s="210" t="s">
        <v>3589</v>
      </c>
      <c r="D812" s="210" t="s">
        <v>1343</v>
      </c>
      <c r="E812" s="238" t="s">
        <v>1344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2162</v>
      </c>
      <c r="P812" s="230" t="s">
        <v>2157</v>
      </c>
    </row>
    <row r="813" spans="1:16" hidden="1" outlineLevel="1">
      <c r="A813" s="237">
        <v>45898</v>
      </c>
      <c r="B813" s="215" t="s">
        <v>2263</v>
      </c>
      <c r="C813" s="210" t="s">
        <v>3591</v>
      </c>
      <c r="D813" s="210" t="s">
        <v>1343</v>
      </c>
      <c r="E813" s="238" t="s">
        <v>1344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1343</v>
      </c>
      <c r="P813" s="230" t="s">
        <v>2157</v>
      </c>
    </row>
    <row r="814" spans="1:16" hidden="1" outlineLevel="1">
      <c r="A814" s="237">
        <v>45898</v>
      </c>
      <c r="B814" s="215" t="s">
        <v>2263</v>
      </c>
      <c r="C814" s="210" t="s">
        <v>3591</v>
      </c>
      <c r="D814" s="210" t="s">
        <v>1345</v>
      </c>
      <c r="E814" s="238" t="s">
        <v>2248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1345</v>
      </c>
      <c r="P814" s="230" t="s">
        <v>2157</v>
      </c>
    </row>
    <row r="815" spans="1:16" hidden="1" outlineLevel="1">
      <c r="A815" s="237">
        <v>45898</v>
      </c>
      <c r="B815" s="215" t="s">
        <v>2263</v>
      </c>
      <c r="C815" s="210" t="s">
        <v>3592</v>
      </c>
      <c r="D815" s="210" t="s">
        <v>1343</v>
      </c>
      <c r="E815" s="238" t="s">
        <v>1344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1343</v>
      </c>
      <c r="P815" s="230" t="s">
        <v>2157</v>
      </c>
    </row>
    <row r="816" spans="1:16" hidden="1" outlineLevel="1">
      <c r="A816" s="237">
        <v>45898</v>
      </c>
      <c r="B816" s="215" t="s">
        <v>2263</v>
      </c>
      <c r="C816" s="210" t="s">
        <v>3592</v>
      </c>
      <c r="D816" s="210" t="s">
        <v>1343</v>
      </c>
      <c r="E816" s="238" t="s">
        <v>1344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1343</v>
      </c>
      <c r="P816" s="230" t="s">
        <v>2157</v>
      </c>
    </row>
    <row r="817" spans="1:16" hidden="1" outlineLevel="1">
      <c r="A817" s="237">
        <v>45898</v>
      </c>
      <c r="B817" s="215" t="s">
        <v>2263</v>
      </c>
      <c r="C817" s="210" t="s">
        <v>3592</v>
      </c>
      <c r="D817" s="210" t="s">
        <v>1343</v>
      </c>
      <c r="E817" s="238" t="s">
        <v>1344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1343</v>
      </c>
      <c r="P817" s="230" t="s">
        <v>2157</v>
      </c>
    </row>
    <row r="818" spans="1:16" ht="17.25" hidden="1" outlineLevel="1" thickBot="1">
      <c r="A818" s="237">
        <v>45898</v>
      </c>
      <c r="B818" s="215" t="s">
        <v>2263</v>
      </c>
      <c r="C818" s="210" t="s">
        <v>3592</v>
      </c>
      <c r="D818" s="210" t="s">
        <v>1345</v>
      </c>
      <c r="E818" s="238" t="s">
        <v>2248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1345</v>
      </c>
      <c r="P818" s="230" t="s">
        <v>2157</v>
      </c>
    </row>
    <row r="819" spans="1:16" ht="17.25" collapsed="1" thickBot="1">
      <c r="A819" s="446" t="s">
        <v>1361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2157</v>
      </c>
    </row>
    <row r="820" spans="1:16" hidden="1" outlineLevel="1">
      <c r="A820" s="237">
        <v>45909</v>
      </c>
      <c r="B820" s="215" t="s">
        <v>2263</v>
      </c>
      <c r="C820" s="210" t="s">
        <v>3593</v>
      </c>
      <c r="D820" s="210" t="s">
        <v>1343</v>
      </c>
      <c r="E820" s="238" t="s">
        <v>1344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2162</v>
      </c>
      <c r="P820" s="230" t="s">
        <v>2157</v>
      </c>
    </row>
    <row r="821" spans="1:16" hidden="1" outlineLevel="1">
      <c r="A821" s="237">
        <v>45910</v>
      </c>
      <c r="B821" s="215" t="s">
        <v>2263</v>
      </c>
      <c r="C821" s="210" t="s">
        <v>3594</v>
      </c>
      <c r="D821" s="210" t="s">
        <v>1343</v>
      </c>
      <c r="E821" s="238" t="s">
        <v>1344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1343</v>
      </c>
      <c r="P821" s="230" t="s">
        <v>2157</v>
      </c>
    </row>
    <row r="822" spans="1:16" hidden="1" outlineLevel="1">
      <c r="A822" s="237">
        <v>45910</v>
      </c>
      <c r="B822" s="215" t="s">
        <v>2263</v>
      </c>
      <c r="C822" s="210" t="s">
        <v>3594</v>
      </c>
      <c r="D822" s="210" t="s">
        <v>1345</v>
      </c>
      <c r="E822" s="238" t="s">
        <v>2248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1345</v>
      </c>
      <c r="P822" s="230" t="s">
        <v>2157</v>
      </c>
    </row>
    <row r="823" spans="1:16" hidden="1" outlineLevel="1">
      <c r="A823" s="237">
        <v>45910</v>
      </c>
      <c r="B823" s="215" t="s">
        <v>2263</v>
      </c>
      <c r="C823" s="210" t="s">
        <v>3595</v>
      </c>
      <c r="D823" s="210" t="s">
        <v>1343</v>
      </c>
      <c r="E823" s="238" t="s">
        <v>1344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1343</v>
      </c>
      <c r="P823" s="230" t="s">
        <v>2157</v>
      </c>
    </row>
    <row r="824" spans="1:16" hidden="1" outlineLevel="1">
      <c r="A824" s="237">
        <v>45910</v>
      </c>
      <c r="B824" s="215" t="s">
        <v>2263</v>
      </c>
      <c r="C824" s="210" t="s">
        <v>3595</v>
      </c>
      <c r="D824" s="210" t="s">
        <v>1345</v>
      </c>
      <c r="E824" s="238" t="s">
        <v>2248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1345</v>
      </c>
      <c r="P824" s="230" t="s">
        <v>2157</v>
      </c>
    </row>
    <row r="825" spans="1:16" hidden="1" outlineLevel="1">
      <c r="A825" s="237">
        <v>45910</v>
      </c>
      <c r="B825" s="215" t="s">
        <v>2263</v>
      </c>
      <c r="C825" s="210" t="s">
        <v>3595</v>
      </c>
      <c r="D825" s="210" t="s">
        <v>1345</v>
      </c>
      <c r="E825" s="238" t="s">
        <v>2248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1345</v>
      </c>
      <c r="P825" s="230" t="s">
        <v>2157</v>
      </c>
    </row>
    <row r="826" spans="1:16" hidden="1" outlineLevel="1">
      <c r="A826" s="237">
        <v>45911</v>
      </c>
      <c r="B826" s="215" t="s">
        <v>2263</v>
      </c>
      <c r="C826" s="210" t="s">
        <v>3596</v>
      </c>
      <c r="D826" s="210" t="s">
        <v>1343</v>
      </c>
      <c r="E826" s="238" t="s">
        <v>1344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1343</v>
      </c>
      <c r="P826" s="230" t="s">
        <v>2157</v>
      </c>
    </row>
    <row r="827" spans="1:16" hidden="1" outlineLevel="1">
      <c r="A827" s="237">
        <v>45911</v>
      </c>
      <c r="B827" s="215" t="s">
        <v>2263</v>
      </c>
      <c r="C827" s="210" t="s">
        <v>3596</v>
      </c>
      <c r="D827" s="210" t="s">
        <v>1343</v>
      </c>
      <c r="E827" s="238" t="s">
        <v>1344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1343</v>
      </c>
      <c r="P827" s="230" t="s">
        <v>2157</v>
      </c>
    </row>
    <row r="828" spans="1:16" hidden="1" outlineLevel="1">
      <c r="A828" s="237">
        <v>45911</v>
      </c>
      <c r="B828" s="215" t="s">
        <v>2263</v>
      </c>
      <c r="C828" s="210" t="s">
        <v>3596</v>
      </c>
      <c r="D828" s="210" t="s">
        <v>1345</v>
      </c>
      <c r="E828" s="238" t="s">
        <v>2248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1345</v>
      </c>
      <c r="P828" s="230" t="s">
        <v>2157</v>
      </c>
    </row>
    <row r="829" spans="1:16" hidden="1" outlineLevel="1">
      <c r="A829" s="237">
        <v>45911</v>
      </c>
      <c r="B829" s="215" t="s">
        <v>2263</v>
      </c>
      <c r="C829" s="210" t="s">
        <v>3596</v>
      </c>
      <c r="D829" s="210" t="s">
        <v>1345</v>
      </c>
      <c r="E829" s="238" t="s">
        <v>2248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1345</v>
      </c>
      <c r="P829" s="230" t="s">
        <v>2157</v>
      </c>
    </row>
    <row r="830" spans="1:16" hidden="1" outlineLevel="1">
      <c r="A830" s="237">
        <v>45911</v>
      </c>
      <c r="B830" s="215" t="s">
        <v>2263</v>
      </c>
      <c r="C830" s="210" t="s">
        <v>3597</v>
      </c>
      <c r="D830" s="210" t="s">
        <v>1343</v>
      </c>
      <c r="E830" s="238" t="s">
        <v>1344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1343</v>
      </c>
      <c r="P830" s="230" t="s">
        <v>2157</v>
      </c>
    </row>
    <row r="831" spans="1:16" hidden="1" outlineLevel="1">
      <c r="A831" s="237">
        <v>45911</v>
      </c>
      <c r="B831" s="215" t="s">
        <v>2263</v>
      </c>
      <c r="C831" s="210" t="s">
        <v>3597</v>
      </c>
      <c r="D831" s="210" t="s">
        <v>1345</v>
      </c>
      <c r="E831" s="238" t="s">
        <v>2248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1345</v>
      </c>
      <c r="P831" s="230" t="s">
        <v>2157</v>
      </c>
    </row>
    <row r="832" spans="1:16" hidden="1" outlineLevel="1">
      <c r="A832" s="237">
        <v>45912</v>
      </c>
      <c r="B832" s="215" t="s">
        <v>2263</v>
      </c>
      <c r="C832" s="210" t="s">
        <v>3597</v>
      </c>
      <c r="D832" s="210" t="s">
        <v>1343</v>
      </c>
      <c r="E832" s="238" t="s">
        <v>1344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2162</v>
      </c>
      <c r="P832" s="230" t="s">
        <v>2157</v>
      </c>
    </row>
    <row r="833" spans="1:16" hidden="1" outlineLevel="1">
      <c r="A833" s="237">
        <v>45912</v>
      </c>
      <c r="B833" s="215" t="s">
        <v>2263</v>
      </c>
      <c r="C833" s="210" t="s">
        <v>3597</v>
      </c>
      <c r="D833" s="210" t="s">
        <v>1343</v>
      </c>
      <c r="E833" s="238" t="s">
        <v>1344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2162</v>
      </c>
      <c r="P833" s="230" t="s">
        <v>2157</v>
      </c>
    </row>
    <row r="834" spans="1:16" hidden="1" outlineLevel="1">
      <c r="A834" s="237">
        <v>45912</v>
      </c>
      <c r="B834" s="215" t="s">
        <v>2263</v>
      </c>
      <c r="C834" s="210" t="s">
        <v>3597</v>
      </c>
      <c r="D834" s="210" t="s">
        <v>1343</v>
      </c>
      <c r="E834" s="238" t="s">
        <v>1344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2162</v>
      </c>
      <c r="P834" s="230" t="s">
        <v>2157</v>
      </c>
    </row>
    <row r="835" spans="1:16" hidden="1" outlineLevel="1">
      <c r="A835" s="237">
        <v>45912</v>
      </c>
      <c r="B835" s="215" t="s">
        <v>2263</v>
      </c>
      <c r="C835" s="210" t="s">
        <v>3597</v>
      </c>
      <c r="D835" s="210" t="s">
        <v>1343</v>
      </c>
      <c r="E835" s="238" t="s">
        <v>1344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2162</v>
      </c>
      <c r="P835" s="230" t="s">
        <v>2157</v>
      </c>
    </row>
    <row r="836" spans="1:16" hidden="1" outlineLevel="1">
      <c r="A836" s="237">
        <v>45912</v>
      </c>
      <c r="B836" s="215" t="s">
        <v>2263</v>
      </c>
      <c r="C836" s="210" t="s">
        <v>3597</v>
      </c>
      <c r="D836" s="210" t="s">
        <v>1343</v>
      </c>
      <c r="E836" s="238" t="s">
        <v>1344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2162</v>
      </c>
      <c r="P836" s="230" t="s">
        <v>2157</v>
      </c>
    </row>
    <row r="837" spans="1:16" hidden="1" outlineLevel="1">
      <c r="A837" s="237">
        <v>45912</v>
      </c>
      <c r="B837" s="215" t="s">
        <v>2263</v>
      </c>
      <c r="C837" s="210" t="s">
        <v>3597</v>
      </c>
      <c r="D837" s="210" t="s">
        <v>1343</v>
      </c>
      <c r="E837" s="238" t="s">
        <v>1344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2162</v>
      </c>
      <c r="P837" s="230" t="s">
        <v>2157</v>
      </c>
    </row>
    <row r="838" spans="1:16" hidden="1" outlineLevel="1">
      <c r="A838" s="237">
        <v>45912</v>
      </c>
      <c r="B838" s="215" t="s">
        <v>2263</v>
      </c>
      <c r="C838" s="210" t="s">
        <v>3597</v>
      </c>
      <c r="D838" s="210" t="s">
        <v>1343</v>
      </c>
      <c r="E838" s="238" t="s">
        <v>1344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2162</v>
      </c>
      <c r="P838" s="230" t="s">
        <v>2157</v>
      </c>
    </row>
    <row r="839" spans="1:16" hidden="1" outlineLevel="1">
      <c r="A839" s="237">
        <v>45912</v>
      </c>
      <c r="B839" s="215" t="s">
        <v>2263</v>
      </c>
      <c r="C839" s="210" t="s">
        <v>3598</v>
      </c>
      <c r="D839" s="210" t="s">
        <v>1343</v>
      </c>
      <c r="E839" s="238" t="s">
        <v>1344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2162</v>
      </c>
      <c r="P839" s="230" t="s">
        <v>2157</v>
      </c>
    </row>
    <row r="840" spans="1:16" hidden="1" outlineLevel="1">
      <c r="A840" s="237">
        <v>45912</v>
      </c>
      <c r="B840" s="215" t="s">
        <v>2263</v>
      </c>
      <c r="C840" s="210" t="s">
        <v>3597</v>
      </c>
      <c r="D840" s="210" t="s">
        <v>1343</v>
      </c>
      <c r="E840" s="238" t="s">
        <v>1344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2162</v>
      </c>
      <c r="P840" s="230" t="s">
        <v>2157</v>
      </c>
    </row>
    <row r="841" spans="1:16" hidden="1" outlineLevel="1">
      <c r="A841" s="237">
        <v>45912</v>
      </c>
      <c r="B841" s="215" t="s">
        <v>2263</v>
      </c>
      <c r="C841" s="210" t="s">
        <v>3597</v>
      </c>
      <c r="D841" s="210" t="s">
        <v>1343</v>
      </c>
      <c r="E841" s="238" t="s">
        <v>1344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2162</v>
      </c>
      <c r="P841" s="230" t="s">
        <v>2157</v>
      </c>
    </row>
    <row r="842" spans="1:16" hidden="1" outlineLevel="1">
      <c r="A842" s="237">
        <v>45915</v>
      </c>
      <c r="B842" s="215" t="s">
        <v>2263</v>
      </c>
      <c r="C842" s="210" t="s">
        <v>3599</v>
      </c>
      <c r="D842" s="210" t="s">
        <v>1343</v>
      </c>
      <c r="E842" s="238" t="s">
        <v>1344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2162</v>
      </c>
      <c r="P842" s="230" t="s">
        <v>2157</v>
      </c>
    </row>
    <row r="843" spans="1:16" hidden="1" outlineLevel="1">
      <c r="A843" s="237">
        <v>45915</v>
      </c>
      <c r="B843" s="215" t="s">
        <v>2263</v>
      </c>
      <c r="C843" s="210" t="s">
        <v>3600</v>
      </c>
      <c r="D843" s="210" t="s">
        <v>1343</v>
      </c>
      <c r="E843" s="238" t="s">
        <v>1344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1343</v>
      </c>
      <c r="P843" s="230" t="s">
        <v>2157</v>
      </c>
    </row>
    <row r="844" spans="1:16" hidden="1" outlineLevel="1">
      <c r="A844" s="237">
        <v>45916</v>
      </c>
      <c r="B844" s="215" t="s">
        <v>2263</v>
      </c>
      <c r="C844" s="210" t="s">
        <v>3600</v>
      </c>
      <c r="D844" s="210" t="s">
        <v>1345</v>
      </c>
      <c r="E844" s="238" t="s">
        <v>2248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1345</v>
      </c>
      <c r="P844" s="230" t="s">
        <v>2157</v>
      </c>
    </row>
    <row r="845" spans="1:16" hidden="1" outlineLevel="1">
      <c r="A845" s="237">
        <v>45915</v>
      </c>
      <c r="B845" s="215" t="s">
        <v>2263</v>
      </c>
      <c r="C845" s="210" t="s">
        <v>3601</v>
      </c>
      <c r="D845" s="210" t="s">
        <v>1343</v>
      </c>
      <c r="E845" s="238" t="s">
        <v>1344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1343</v>
      </c>
      <c r="P845" s="230" t="s">
        <v>2157</v>
      </c>
    </row>
    <row r="846" spans="1:16" hidden="1" outlineLevel="1">
      <c r="A846" s="237">
        <v>45915</v>
      </c>
      <c r="B846" s="215" t="s">
        <v>2263</v>
      </c>
      <c r="C846" s="210" t="s">
        <v>3601</v>
      </c>
      <c r="D846" s="210" t="s">
        <v>1345</v>
      </c>
      <c r="E846" s="238" t="s">
        <v>2248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1345</v>
      </c>
      <c r="P846" s="230" t="s">
        <v>2157</v>
      </c>
    </row>
    <row r="847" spans="1:16" hidden="1" outlineLevel="1">
      <c r="A847" s="237">
        <v>45915</v>
      </c>
      <c r="B847" s="215" t="s">
        <v>2263</v>
      </c>
      <c r="C847" s="210" t="s">
        <v>3602</v>
      </c>
      <c r="D847" s="210" t="s">
        <v>1343</v>
      </c>
      <c r="E847" s="238" t="s">
        <v>1344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1343</v>
      </c>
      <c r="P847" s="230" t="s">
        <v>2157</v>
      </c>
    </row>
    <row r="848" spans="1:16" hidden="1" outlineLevel="1">
      <c r="A848" s="237">
        <v>45915</v>
      </c>
      <c r="B848" s="215" t="s">
        <v>2263</v>
      </c>
      <c r="C848" s="210" t="s">
        <v>3602</v>
      </c>
      <c r="D848" s="210" t="s">
        <v>1345</v>
      </c>
      <c r="E848" s="238" t="s">
        <v>2248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1345</v>
      </c>
      <c r="P848" s="230" t="s">
        <v>2157</v>
      </c>
    </row>
    <row r="849" spans="1:16" hidden="1" outlineLevel="1">
      <c r="A849" s="237">
        <v>45915</v>
      </c>
      <c r="B849" s="215" t="s">
        <v>2263</v>
      </c>
      <c r="C849" s="210" t="s">
        <v>3599</v>
      </c>
      <c r="D849" s="210" t="s">
        <v>1343</v>
      </c>
      <c r="E849" s="238" t="s">
        <v>1344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1343</v>
      </c>
      <c r="P849" s="230" t="s">
        <v>2157</v>
      </c>
    </row>
    <row r="850" spans="1:16" hidden="1" outlineLevel="1">
      <c r="A850" s="237">
        <v>45915</v>
      </c>
      <c r="B850" s="215" t="s">
        <v>2263</v>
      </c>
      <c r="C850" s="210" t="s">
        <v>3599</v>
      </c>
      <c r="D850" s="210" t="s">
        <v>1345</v>
      </c>
      <c r="E850" s="238" t="s">
        <v>2248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1345</v>
      </c>
      <c r="P850" s="230" t="s">
        <v>2157</v>
      </c>
    </row>
    <row r="851" spans="1:16" hidden="1" outlineLevel="1">
      <c r="A851" s="237">
        <v>45916</v>
      </c>
      <c r="B851" s="215" t="s">
        <v>2263</v>
      </c>
      <c r="C851" s="210" t="s">
        <v>3603</v>
      </c>
      <c r="D851" s="210" t="s">
        <v>1343</v>
      </c>
      <c r="E851" s="238" t="s">
        <v>1344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1343</v>
      </c>
      <c r="P851" s="230" t="s">
        <v>2157</v>
      </c>
    </row>
    <row r="852" spans="1:16" hidden="1" outlineLevel="1">
      <c r="A852" s="237">
        <v>45916</v>
      </c>
      <c r="B852" s="215" t="s">
        <v>2263</v>
      </c>
      <c r="C852" s="210" t="s">
        <v>3603</v>
      </c>
      <c r="D852" s="210" t="s">
        <v>1345</v>
      </c>
      <c r="E852" s="238" t="s">
        <v>2248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1345</v>
      </c>
      <c r="P852" s="230" t="s">
        <v>2157</v>
      </c>
    </row>
    <row r="853" spans="1:16" hidden="1" outlineLevel="1">
      <c r="A853" s="237">
        <v>45917</v>
      </c>
      <c r="B853" s="215" t="s">
        <v>2263</v>
      </c>
      <c r="C853" s="210" t="s">
        <v>3604</v>
      </c>
      <c r="D853" s="210" t="s">
        <v>1343</v>
      </c>
      <c r="E853" s="238" t="s">
        <v>1344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1343</v>
      </c>
      <c r="P853" s="230" t="s">
        <v>2157</v>
      </c>
    </row>
    <row r="854" spans="1:16" hidden="1" outlineLevel="1">
      <c r="A854" s="237">
        <v>45917</v>
      </c>
      <c r="B854" s="215" t="s">
        <v>2263</v>
      </c>
      <c r="C854" s="210" t="s">
        <v>3604</v>
      </c>
      <c r="D854" s="210" t="s">
        <v>1345</v>
      </c>
      <c r="E854" s="238" t="s">
        <v>2248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1345</v>
      </c>
      <c r="P854" s="230" t="s">
        <v>2157</v>
      </c>
    </row>
    <row r="855" spans="1:16" hidden="1" outlineLevel="1">
      <c r="A855" s="237">
        <v>45917</v>
      </c>
      <c r="B855" s="215" t="s">
        <v>2263</v>
      </c>
      <c r="C855" s="210" t="s">
        <v>3605</v>
      </c>
      <c r="D855" s="210" t="s">
        <v>1343</v>
      </c>
      <c r="E855" s="238" t="s">
        <v>1344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2162</v>
      </c>
      <c r="P855" s="230" t="s">
        <v>2157</v>
      </c>
    </row>
    <row r="856" spans="1:16" hidden="1" outlineLevel="1">
      <c r="A856" s="237">
        <v>45917</v>
      </c>
      <c r="B856" s="215" t="s">
        <v>2263</v>
      </c>
      <c r="C856" s="210" t="s">
        <v>3606</v>
      </c>
      <c r="D856" s="210" t="s">
        <v>1343</v>
      </c>
      <c r="E856" s="238" t="s">
        <v>1344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1343</v>
      </c>
      <c r="P856" s="230" t="s">
        <v>2157</v>
      </c>
    </row>
    <row r="857" spans="1:16" hidden="1" outlineLevel="1">
      <c r="A857" s="237">
        <v>45917</v>
      </c>
      <c r="B857" s="215" t="s">
        <v>2263</v>
      </c>
      <c r="C857" s="210" t="s">
        <v>3606</v>
      </c>
      <c r="D857" s="210" t="s">
        <v>1345</v>
      </c>
      <c r="E857" s="238" t="s">
        <v>2248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1345</v>
      </c>
      <c r="P857" s="230" t="s">
        <v>2157</v>
      </c>
    </row>
    <row r="858" spans="1:16" hidden="1" outlineLevel="1">
      <c r="A858" s="237">
        <v>45917</v>
      </c>
      <c r="B858" s="215" t="s">
        <v>2263</v>
      </c>
      <c r="C858" s="210" t="s">
        <v>3604</v>
      </c>
      <c r="D858" s="210" t="s">
        <v>1343</v>
      </c>
      <c r="E858" s="238" t="s">
        <v>1344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1343</v>
      </c>
      <c r="P858" s="230" t="s">
        <v>2157</v>
      </c>
    </row>
    <row r="859" spans="1:16" hidden="1" outlineLevel="1">
      <c r="A859" s="237">
        <v>45917</v>
      </c>
      <c r="B859" s="215" t="s">
        <v>2263</v>
      </c>
      <c r="C859" s="210" t="s">
        <v>3604</v>
      </c>
      <c r="D859" s="210" t="s">
        <v>1345</v>
      </c>
      <c r="E859" s="238" t="s">
        <v>2248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1345</v>
      </c>
      <c r="P859" s="230" t="s">
        <v>2157</v>
      </c>
    </row>
    <row r="860" spans="1:16" hidden="1" outlineLevel="1">
      <c r="A860" s="237">
        <v>45917</v>
      </c>
      <c r="B860" s="215" t="s">
        <v>2263</v>
      </c>
      <c r="C860" s="210" t="s">
        <v>3605</v>
      </c>
      <c r="D860" s="210" t="s">
        <v>1343</v>
      </c>
      <c r="E860" s="238" t="s">
        <v>1344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2162</v>
      </c>
      <c r="P860" s="230" t="s">
        <v>2157</v>
      </c>
    </row>
    <row r="861" spans="1:16" hidden="1" outlineLevel="1">
      <c r="A861" s="237">
        <v>45917</v>
      </c>
      <c r="B861" s="215" t="s">
        <v>2263</v>
      </c>
      <c r="C861" s="210" t="s">
        <v>3604</v>
      </c>
      <c r="D861" s="210" t="s">
        <v>1343</v>
      </c>
      <c r="E861" s="238" t="s">
        <v>1344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1343</v>
      </c>
      <c r="P861" s="230" t="s">
        <v>2157</v>
      </c>
    </row>
    <row r="862" spans="1:16" hidden="1" outlineLevel="1">
      <c r="A862" s="237">
        <v>45917</v>
      </c>
      <c r="B862" s="215" t="s">
        <v>2263</v>
      </c>
      <c r="C862" s="210" t="s">
        <v>3604</v>
      </c>
      <c r="D862" s="210" t="s">
        <v>1345</v>
      </c>
      <c r="E862" s="238" t="s">
        <v>2248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1345</v>
      </c>
      <c r="P862" s="230" t="s">
        <v>2157</v>
      </c>
    </row>
    <row r="863" spans="1:16" hidden="1" outlineLevel="1">
      <c r="A863" s="237">
        <v>45917</v>
      </c>
      <c r="B863" s="215" t="s">
        <v>2263</v>
      </c>
      <c r="C863" s="210" t="s">
        <v>3607</v>
      </c>
      <c r="D863" s="210" t="s">
        <v>1343</v>
      </c>
      <c r="E863" s="238" t="s">
        <v>1344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1343</v>
      </c>
      <c r="P863" s="230" t="s">
        <v>2157</v>
      </c>
    </row>
    <row r="864" spans="1:16" hidden="1" outlineLevel="1">
      <c r="A864" s="237">
        <v>45917</v>
      </c>
      <c r="B864" s="215" t="s">
        <v>2263</v>
      </c>
      <c r="C864" s="210" t="s">
        <v>3607</v>
      </c>
      <c r="D864" s="210" t="s">
        <v>1345</v>
      </c>
      <c r="E864" s="238" t="s">
        <v>2248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1345</v>
      </c>
      <c r="P864" s="230" t="s">
        <v>2157</v>
      </c>
    </row>
    <row r="865" spans="1:16" hidden="1" outlineLevel="1">
      <c r="A865" s="237">
        <v>45917</v>
      </c>
      <c r="B865" s="215" t="s">
        <v>2263</v>
      </c>
      <c r="C865" s="210" t="s">
        <v>3604</v>
      </c>
      <c r="D865" s="210" t="s">
        <v>1343</v>
      </c>
      <c r="E865" s="238" t="s">
        <v>1344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1343</v>
      </c>
      <c r="P865" s="230" t="s">
        <v>2157</v>
      </c>
    </row>
    <row r="866" spans="1:16" hidden="1" outlineLevel="1">
      <c r="A866" s="237">
        <v>45917</v>
      </c>
      <c r="B866" s="215" t="s">
        <v>2263</v>
      </c>
      <c r="C866" s="210" t="s">
        <v>3604</v>
      </c>
      <c r="D866" s="210" t="s">
        <v>1343</v>
      </c>
      <c r="E866" s="238" t="s">
        <v>1344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1343</v>
      </c>
      <c r="P866" s="230" t="s">
        <v>2157</v>
      </c>
    </row>
    <row r="867" spans="1:16" hidden="1" outlineLevel="1">
      <c r="A867" s="237">
        <v>45917</v>
      </c>
      <c r="B867" s="215" t="s">
        <v>2263</v>
      </c>
      <c r="C867" s="210" t="s">
        <v>3604</v>
      </c>
      <c r="D867" s="210" t="s">
        <v>1345</v>
      </c>
      <c r="E867" s="238" t="s">
        <v>2248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1345</v>
      </c>
      <c r="P867" s="230" t="s">
        <v>2157</v>
      </c>
    </row>
    <row r="868" spans="1:16" hidden="1" outlineLevel="1">
      <c r="A868" s="237">
        <v>45917</v>
      </c>
      <c r="B868" s="215" t="s">
        <v>2263</v>
      </c>
      <c r="C868" s="210" t="s">
        <v>3608</v>
      </c>
      <c r="D868" s="210" t="s">
        <v>1343</v>
      </c>
      <c r="E868" s="238" t="s">
        <v>1344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1343</v>
      </c>
      <c r="P868" s="230" t="s">
        <v>2157</v>
      </c>
    </row>
    <row r="869" spans="1:16" hidden="1" outlineLevel="1">
      <c r="A869" s="237">
        <v>45917</v>
      </c>
      <c r="B869" s="215" t="s">
        <v>2263</v>
      </c>
      <c r="C869" s="210" t="s">
        <v>3608</v>
      </c>
      <c r="D869" s="210" t="s">
        <v>1345</v>
      </c>
      <c r="E869" s="238" t="s">
        <v>2248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1345</v>
      </c>
      <c r="P869" s="230" t="s">
        <v>2157</v>
      </c>
    </row>
    <row r="870" spans="1:16" hidden="1" outlineLevel="1">
      <c r="A870" s="237">
        <v>45917</v>
      </c>
      <c r="B870" s="215" t="s">
        <v>2263</v>
      </c>
      <c r="C870" s="210" t="s">
        <v>3604</v>
      </c>
      <c r="D870" s="210" t="s">
        <v>1343</v>
      </c>
      <c r="E870" s="238" t="s">
        <v>1344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1343</v>
      </c>
      <c r="P870" s="230" t="s">
        <v>2157</v>
      </c>
    </row>
    <row r="871" spans="1:16" hidden="1" outlineLevel="1">
      <c r="A871" s="237">
        <v>45917</v>
      </c>
      <c r="B871" s="215" t="s">
        <v>2263</v>
      </c>
      <c r="C871" s="210" t="s">
        <v>3604</v>
      </c>
      <c r="D871" s="210" t="s">
        <v>1345</v>
      </c>
      <c r="E871" s="238" t="s">
        <v>2248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1345</v>
      </c>
      <c r="P871" s="230" t="s">
        <v>2157</v>
      </c>
    </row>
    <row r="872" spans="1:16" hidden="1" outlineLevel="1">
      <c r="A872" s="237">
        <v>45917</v>
      </c>
      <c r="B872" s="215" t="s">
        <v>2263</v>
      </c>
      <c r="C872" s="210" t="s">
        <v>3604</v>
      </c>
      <c r="D872" s="210" t="s">
        <v>1343</v>
      </c>
      <c r="E872" s="238" t="s">
        <v>1344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1343</v>
      </c>
      <c r="P872" s="230" t="s">
        <v>2157</v>
      </c>
    </row>
    <row r="873" spans="1:16" hidden="1" outlineLevel="1">
      <c r="A873" s="237">
        <v>45917</v>
      </c>
      <c r="B873" s="215" t="s">
        <v>2263</v>
      </c>
      <c r="C873" s="210" t="s">
        <v>3604</v>
      </c>
      <c r="D873" s="210" t="s">
        <v>1343</v>
      </c>
      <c r="E873" s="238" t="s">
        <v>1344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1343</v>
      </c>
      <c r="P873" s="230" t="s">
        <v>2157</v>
      </c>
    </row>
    <row r="874" spans="1:16" hidden="1" outlineLevel="1">
      <c r="A874" s="237">
        <v>45917</v>
      </c>
      <c r="B874" s="215" t="s">
        <v>2263</v>
      </c>
      <c r="C874" s="210" t="s">
        <v>3604</v>
      </c>
      <c r="D874" s="210" t="s">
        <v>1345</v>
      </c>
      <c r="E874" s="238" t="s">
        <v>2248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1345</v>
      </c>
      <c r="P874" s="230" t="s">
        <v>2157</v>
      </c>
    </row>
    <row r="875" spans="1:16" hidden="1" outlineLevel="1">
      <c r="A875" s="237">
        <v>45917</v>
      </c>
      <c r="B875" s="215" t="s">
        <v>2263</v>
      </c>
      <c r="C875" s="210" t="s">
        <v>3606</v>
      </c>
      <c r="D875" s="210" t="s">
        <v>1343</v>
      </c>
      <c r="E875" s="238" t="s">
        <v>1344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1343</v>
      </c>
      <c r="P875" s="230" t="s">
        <v>2157</v>
      </c>
    </row>
    <row r="876" spans="1:16" hidden="1" outlineLevel="1">
      <c r="A876" s="237">
        <v>45917</v>
      </c>
      <c r="B876" s="215" t="s">
        <v>2263</v>
      </c>
      <c r="C876" s="210" t="s">
        <v>3606</v>
      </c>
      <c r="D876" s="210" t="s">
        <v>1345</v>
      </c>
      <c r="E876" s="238" t="s">
        <v>2248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1345</v>
      </c>
      <c r="P876" s="230" t="s">
        <v>2157</v>
      </c>
    </row>
    <row r="877" spans="1:16" hidden="1" outlineLevel="1">
      <c r="A877" s="237">
        <v>45918</v>
      </c>
      <c r="B877" s="215" t="s">
        <v>2263</v>
      </c>
      <c r="C877" s="210" t="s">
        <v>3609</v>
      </c>
      <c r="D877" s="210" t="s">
        <v>1343</v>
      </c>
      <c r="E877" s="238" t="s">
        <v>1344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1343</v>
      </c>
      <c r="P877" s="230" t="s">
        <v>2157</v>
      </c>
    </row>
    <row r="878" spans="1:16" hidden="1" outlineLevel="1">
      <c r="A878" s="237">
        <v>45918</v>
      </c>
      <c r="B878" s="215" t="s">
        <v>2263</v>
      </c>
      <c r="C878" s="210" t="s">
        <v>3609</v>
      </c>
      <c r="D878" s="210" t="s">
        <v>1345</v>
      </c>
      <c r="E878" s="238" t="s">
        <v>2248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1345</v>
      </c>
      <c r="P878" s="230" t="s">
        <v>2157</v>
      </c>
    </row>
    <row r="879" spans="1:16" hidden="1" outlineLevel="1">
      <c r="A879" s="237">
        <v>45918</v>
      </c>
      <c r="B879" s="215" t="s">
        <v>2263</v>
      </c>
      <c r="C879" s="210" t="s">
        <v>3610</v>
      </c>
      <c r="D879" s="210" t="s">
        <v>1343</v>
      </c>
      <c r="E879" s="238" t="s">
        <v>1344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1343</v>
      </c>
      <c r="P879" s="230" t="s">
        <v>2157</v>
      </c>
    </row>
    <row r="880" spans="1:16" hidden="1" outlineLevel="1">
      <c r="A880" s="237">
        <v>45918</v>
      </c>
      <c r="B880" s="215" t="s">
        <v>2263</v>
      </c>
      <c r="C880" s="210" t="s">
        <v>3610</v>
      </c>
      <c r="D880" s="210" t="s">
        <v>1345</v>
      </c>
      <c r="E880" s="238" t="s">
        <v>2248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1345</v>
      </c>
      <c r="P880" s="230" t="s">
        <v>2157</v>
      </c>
    </row>
    <row r="881" spans="1:16" hidden="1" outlineLevel="1">
      <c r="A881" s="237">
        <v>45923</v>
      </c>
      <c r="B881" s="215" t="s">
        <v>2263</v>
      </c>
      <c r="C881" s="210" t="s">
        <v>3611</v>
      </c>
      <c r="D881" s="210" t="s">
        <v>1343</v>
      </c>
      <c r="E881" s="238" t="s">
        <v>1344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1343</v>
      </c>
      <c r="P881" s="230" t="s">
        <v>2157</v>
      </c>
    </row>
    <row r="882" spans="1:16" hidden="1" outlineLevel="1">
      <c r="A882" s="237">
        <v>45923</v>
      </c>
      <c r="B882" s="215" t="s">
        <v>2263</v>
      </c>
      <c r="C882" s="210" t="s">
        <v>3611</v>
      </c>
      <c r="D882" s="210" t="s">
        <v>1345</v>
      </c>
      <c r="E882" s="238" t="s">
        <v>2248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1345</v>
      </c>
      <c r="P882" s="230" t="s">
        <v>2157</v>
      </c>
    </row>
    <row r="883" spans="1:16" hidden="1" outlineLevel="1">
      <c r="A883" s="237">
        <v>45923</v>
      </c>
      <c r="B883" s="215" t="s">
        <v>2263</v>
      </c>
      <c r="C883" s="210" t="s">
        <v>3611</v>
      </c>
      <c r="D883" s="210" t="s">
        <v>1345</v>
      </c>
      <c r="E883" s="238" t="s">
        <v>2248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1345</v>
      </c>
      <c r="P883" s="230" t="s">
        <v>2157</v>
      </c>
    </row>
    <row r="884" spans="1:16" hidden="1" outlineLevel="1">
      <c r="A884" s="237">
        <v>45923</v>
      </c>
      <c r="B884" s="215" t="s">
        <v>2263</v>
      </c>
      <c r="C884" s="210" t="s">
        <v>3612</v>
      </c>
      <c r="D884" s="210" t="s">
        <v>1343</v>
      </c>
      <c r="E884" s="238" t="s">
        <v>1344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1343</v>
      </c>
      <c r="P884" s="230" t="s">
        <v>2157</v>
      </c>
    </row>
    <row r="885" spans="1:16" hidden="1" outlineLevel="1">
      <c r="A885" s="237">
        <v>45923</v>
      </c>
      <c r="B885" s="215" t="s">
        <v>2263</v>
      </c>
      <c r="C885" s="210" t="s">
        <v>3612</v>
      </c>
      <c r="D885" s="210" t="s">
        <v>1345</v>
      </c>
      <c r="E885" s="238" t="s">
        <v>2248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1345</v>
      </c>
      <c r="P885" s="230" t="s">
        <v>2157</v>
      </c>
    </row>
    <row r="886" spans="1:16" hidden="1" outlineLevel="1">
      <c r="A886" s="237">
        <v>45923</v>
      </c>
      <c r="B886" s="215" t="s">
        <v>2263</v>
      </c>
      <c r="C886" s="210" t="s">
        <v>3613</v>
      </c>
      <c r="D886" s="210" t="s">
        <v>1343</v>
      </c>
      <c r="E886" s="238" t="s">
        <v>1344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1343</v>
      </c>
      <c r="P886" s="230" t="s">
        <v>2157</v>
      </c>
    </row>
    <row r="887" spans="1:16" hidden="1" outlineLevel="1">
      <c r="A887" s="237">
        <v>45923</v>
      </c>
      <c r="B887" s="215" t="s">
        <v>2263</v>
      </c>
      <c r="C887" s="210" t="s">
        <v>3613</v>
      </c>
      <c r="D887" s="210" t="s">
        <v>1345</v>
      </c>
      <c r="E887" s="238" t="s">
        <v>2248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1345</v>
      </c>
      <c r="P887" s="230" t="s">
        <v>2157</v>
      </c>
    </row>
    <row r="888" spans="1:16" hidden="1" outlineLevel="1">
      <c r="A888" s="237">
        <v>45923</v>
      </c>
      <c r="B888" s="215" t="s">
        <v>2263</v>
      </c>
      <c r="C888" s="210" t="s">
        <v>3613</v>
      </c>
      <c r="D888" s="210" t="s">
        <v>1343</v>
      </c>
      <c r="E888" s="238" t="s">
        <v>1344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1343</v>
      </c>
      <c r="P888" s="230" t="s">
        <v>2157</v>
      </c>
    </row>
    <row r="889" spans="1:16" hidden="1" outlineLevel="1">
      <c r="A889" s="237">
        <v>45923</v>
      </c>
      <c r="B889" s="215" t="s">
        <v>2263</v>
      </c>
      <c r="C889" s="210" t="s">
        <v>3613</v>
      </c>
      <c r="D889" s="210" t="s">
        <v>1345</v>
      </c>
      <c r="E889" s="238" t="s">
        <v>2248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1345</v>
      </c>
      <c r="P889" s="230" t="s">
        <v>2157</v>
      </c>
    </row>
    <row r="890" spans="1:16" hidden="1" outlineLevel="1">
      <c r="A890" s="237">
        <v>45923</v>
      </c>
      <c r="B890" s="215" t="s">
        <v>2263</v>
      </c>
      <c r="C890" s="210" t="s">
        <v>3613</v>
      </c>
      <c r="D890" s="210" t="s">
        <v>1343</v>
      </c>
      <c r="E890" s="238" t="s">
        <v>1344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1343</v>
      </c>
      <c r="P890" s="230" t="s">
        <v>2157</v>
      </c>
    </row>
    <row r="891" spans="1:16" hidden="1" outlineLevel="1">
      <c r="A891" s="237">
        <v>45923</v>
      </c>
      <c r="B891" s="215" t="s">
        <v>2263</v>
      </c>
      <c r="C891" s="210" t="s">
        <v>3613</v>
      </c>
      <c r="D891" s="210" t="s">
        <v>1345</v>
      </c>
      <c r="E891" s="238" t="s">
        <v>2248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1345</v>
      </c>
      <c r="P891" s="230" t="s">
        <v>2157</v>
      </c>
    </row>
    <row r="892" spans="1:16" hidden="1" outlineLevel="1">
      <c r="A892" s="237">
        <v>45923</v>
      </c>
      <c r="B892" s="215" t="s">
        <v>2263</v>
      </c>
      <c r="C892" s="210" t="s">
        <v>3614</v>
      </c>
      <c r="D892" s="210" t="s">
        <v>1343</v>
      </c>
      <c r="E892" s="238" t="s">
        <v>1344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1343</v>
      </c>
      <c r="P892" s="230" t="s">
        <v>2157</v>
      </c>
    </row>
    <row r="893" spans="1:16" hidden="1" outlineLevel="1">
      <c r="A893" s="237">
        <v>45923</v>
      </c>
      <c r="B893" s="215" t="s">
        <v>2263</v>
      </c>
      <c r="C893" s="210" t="s">
        <v>3614</v>
      </c>
      <c r="D893" s="210" t="s">
        <v>1345</v>
      </c>
      <c r="E893" s="238" t="s">
        <v>2248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1345</v>
      </c>
      <c r="P893" s="230" t="s">
        <v>2157</v>
      </c>
    </row>
    <row r="894" spans="1:16" hidden="1" outlineLevel="1">
      <c r="A894" s="237">
        <v>45923</v>
      </c>
      <c r="B894" s="215" t="s">
        <v>2263</v>
      </c>
      <c r="C894" s="210" t="s">
        <v>3614</v>
      </c>
      <c r="D894" s="210" t="s">
        <v>1345</v>
      </c>
      <c r="E894" s="238" t="s">
        <v>2248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1345</v>
      </c>
      <c r="P894" s="230" t="s">
        <v>2157</v>
      </c>
    </row>
    <row r="895" spans="1:16" hidden="1" outlineLevel="1">
      <c r="A895" s="237">
        <v>45923</v>
      </c>
      <c r="B895" s="215" t="s">
        <v>2263</v>
      </c>
      <c r="C895" s="210" t="s">
        <v>3612</v>
      </c>
      <c r="D895" s="210" t="s">
        <v>1343</v>
      </c>
      <c r="E895" s="238" t="s">
        <v>1344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1343</v>
      </c>
      <c r="P895" s="230" t="s">
        <v>2157</v>
      </c>
    </row>
    <row r="896" spans="1:16" hidden="1" outlineLevel="1">
      <c r="A896" s="237">
        <v>45923</v>
      </c>
      <c r="B896" s="215" t="s">
        <v>2263</v>
      </c>
      <c r="C896" s="210" t="s">
        <v>3612</v>
      </c>
      <c r="D896" s="210" t="s">
        <v>1343</v>
      </c>
      <c r="E896" s="238" t="s">
        <v>1344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1343</v>
      </c>
      <c r="P896" s="230" t="s">
        <v>2157</v>
      </c>
    </row>
    <row r="897" spans="1:16" hidden="1" outlineLevel="1">
      <c r="A897" s="237">
        <v>45923</v>
      </c>
      <c r="B897" s="215" t="s">
        <v>2263</v>
      </c>
      <c r="C897" s="210" t="s">
        <v>3612</v>
      </c>
      <c r="D897" s="210" t="s">
        <v>1343</v>
      </c>
      <c r="E897" s="238" t="s">
        <v>1344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1343</v>
      </c>
      <c r="P897" s="230" t="s">
        <v>2157</v>
      </c>
    </row>
    <row r="898" spans="1:16" hidden="1" outlineLevel="1">
      <c r="A898" s="237">
        <v>45923</v>
      </c>
      <c r="B898" s="215" t="s">
        <v>2263</v>
      </c>
      <c r="C898" s="210" t="s">
        <v>3612</v>
      </c>
      <c r="D898" s="210" t="s">
        <v>1343</v>
      </c>
      <c r="E898" s="238" t="s">
        <v>1344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1343</v>
      </c>
      <c r="P898" s="230" t="s">
        <v>2157</v>
      </c>
    </row>
    <row r="899" spans="1:16" hidden="1" outlineLevel="1">
      <c r="A899" s="237">
        <v>45923</v>
      </c>
      <c r="B899" s="215" t="s">
        <v>2263</v>
      </c>
      <c r="C899" s="210" t="s">
        <v>3612</v>
      </c>
      <c r="D899" s="210" t="s">
        <v>1343</v>
      </c>
      <c r="E899" s="238" t="s">
        <v>1344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1343</v>
      </c>
      <c r="P899" s="230" t="s">
        <v>2157</v>
      </c>
    </row>
    <row r="900" spans="1:16" hidden="1" outlineLevel="1">
      <c r="A900" s="237">
        <v>45923</v>
      </c>
      <c r="B900" s="215" t="s">
        <v>2263</v>
      </c>
      <c r="C900" s="210" t="s">
        <v>3612</v>
      </c>
      <c r="D900" s="210" t="s">
        <v>1343</v>
      </c>
      <c r="E900" s="238" t="s">
        <v>1344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1343</v>
      </c>
      <c r="P900" s="230" t="s">
        <v>2157</v>
      </c>
    </row>
    <row r="901" spans="1:16" hidden="1" outlineLevel="1">
      <c r="A901" s="237">
        <v>45923</v>
      </c>
      <c r="B901" s="215" t="s">
        <v>2263</v>
      </c>
      <c r="C901" s="210" t="s">
        <v>3612</v>
      </c>
      <c r="D901" s="210" t="s">
        <v>1343</v>
      </c>
      <c r="E901" s="238" t="s">
        <v>1344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1343</v>
      </c>
      <c r="P901" s="230" t="s">
        <v>2157</v>
      </c>
    </row>
    <row r="902" spans="1:16" hidden="1" outlineLevel="1">
      <c r="A902" s="237">
        <v>45923</v>
      </c>
      <c r="B902" s="215" t="s">
        <v>2263</v>
      </c>
      <c r="C902" s="210" t="s">
        <v>3612</v>
      </c>
      <c r="D902" s="210" t="s">
        <v>1345</v>
      </c>
      <c r="E902" s="238" t="s">
        <v>2248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1345</v>
      </c>
      <c r="P902" s="230" t="s">
        <v>2157</v>
      </c>
    </row>
    <row r="903" spans="1:16" hidden="1" outlineLevel="1">
      <c r="A903" s="237">
        <v>45923</v>
      </c>
      <c r="B903" s="215" t="s">
        <v>2263</v>
      </c>
      <c r="C903" s="210" t="s">
        <v>3615</v>
      </c>
      <c r="D903" s="210" t="s">
        <v>1343</v>
      </c>
      <c r="E903" s="238" t="s">
        <v>1344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1343</v>
      </c>
      <c r="P903" s="230" t="s">
        <v>2157</v>
      </c>
    </row>
    <row r="904" spans="1:16" hidden="1" outlineLevel="1">
      <c r="A904" s="237">
        <v>45923</v>
      </c>
      <c r="B904" s="215" t="s">
        <v>2263</v>
      </c>
      <c r="C904" s="210" t="s">
        <v>3615</v>
      </c>
      <c r="D904" s="210" t="s">
        <v>1345</v>
      </c>
      <c r="E904" s="238" t="s">
        <v>2248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1345</v>
      </c>
      <c r="P904" s="230" t="s">
        <v>2157</v>
      </c>
    </row>
    <row r="905" spans="1:16" hidden="1" outlineLevel="1">
      <c r="A905" s="237">
        <v>45924</v>
      </c>
      <c r="B905" s="215" t="s">
        <v>2263</v>
      </c>
      <c r="C905" s="210" t="s">
        <v>3615</v>
      </c>
      <c r="D905" s="210" t="s">
        <v>1345</v>
      </c>
      <c r="E905" s="238" t="s">
        <v>2248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1345</v>
      </c>
      <c r="P905" s="230" t="s">
        <v>2157</v>
      </c>
    </row>
    <row r="906" spans="1:16" hidden="1" outlineLevel="1">
      <c r="A906" s="237">
        <v>45923</v>
      </c>
      <c r="B906" s="215" t="s">
        <v>2263</v>
      </c>
      <c r="C906" s="210" t="s">
        <v>3616</v>
      </c>
      <c r="D906" s="210" t="s">
        <v>1343</v>
      </c>
      <c r="E906" s="238" t="s">
        <v>1344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1343</v>
      </c>
      <c r="P906" s="230" t="s">
        <v>2157</v>
      </c>
    </row>
    <row r="907" spans="1:16" hidden="1" outlineLevel="1">
      <c r="A907" s="237">
        <v>45923</v>
      </c>
      <c r="B907" s="215" t="s">
        <v>2263</v>
      </c>
      <c r="C907" s="210" t="s">
        <v>3616</v>
      </c>
      <c r="D907" s="210" t="s">
        <v>1345</v>
      </c>
      <c r="E907" s="238" t="s">
        <v>2248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1345</v>
      </c>
      <c r="P907" s="230" t="s">
        <v>2157</v>
      </c>
    </row>
    <row r="908" spans="1:16" hidden="1" outlineLevel="1">
      <c r="A908" s="237">
        <v>45923</v>
      </c>
      <c r="B908" s="215" t="s">
        <v>2263</v>
      </c>
      <c r="C908" s="210" t="s">
        <v>3616</v>
      </c>
      <c r="D908" s="210" t="s">
        <v>1345</v>
      </c>
      <c r="E908" s="238" t="s">
        <v>2248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1345</v>
      </c>
      <c r="P908" s="230" t="s">
        <v>2157</v>
      </c>
    </row>
    <row r="909" spans="1:16" hidden="1" outlineLevel="1">
      <c r="A909" s="237">
        <v>45923</v>
      </c>
      <c r="B909" s="215" t="s">
        <v>2263</v>
      </c>
      <c r="C909" s="210" t="s">
        <v>3617</v>
      </c>
      <c r="D909" s="210" t="s">
        <v>1343</v>
      </c>
      <c r="E909" s="238" t="s">
        <v>1344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1343</v>
      </c>
      <c r="P909" s="230" t="s">
        <v>2157</v>
      </c>
    </row>
    <row r="910" spans="1:16" hidden="1" outlineLevel="1">
      <c r="A910" s="237">
        <v>45923</v>
      </c>
      <c r="B910" s="215" t="s">
        <v>2263</v>
      </c>
      <c r="C910" s="210" t="s">
        <v>3617</v>
      </c>
      <c r="D910" s="210" t="s">
        <v>1345</v>
      </c>
      <c r="E910" s="238" t="s">
        <v>2248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1345</v>
      </c>
      <c r="P910" s="230" t="s">
        <v>2157</v>
      </c>
    </row>
    <row r="911" spans="1:16" hidden="1" outlineLevel="1">
      <c r="A911" s="237">
        <v>45923</v>
      </c>
      <c r="B911" s="215" t="s">
        <v>2263</v>
      </c>
      <c r="C911" s="210" t="s">
        <v>3617</v>
      </c>
      <c r="D911" s="210" t="s">
        <v>1345</v>
      </c>
      <c r="E911" s="238" t="s">
        <v>2248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1345</v>
      </c>
      <c r="P911" s="230" t="s">
        <v>2157</v>
      </c>
    </row>
    <row r="912" spans="1:16" hidden="1" outlineLevel="1">
      <c r="A912" s="237">
        <v>45924</v>
      </c>
      <c r="B912" s="215" t="s">
        <v>2263</v>
      </c>
      <c r="C912" s="210" t="s">
        <v>3627</v>
      </c>
      <c r="D912" s="210" t="s">
        <v>1343</v>
      </c>
      <c r="E912" s="238" t="s">
        <v>1344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1343</v>
      </c>
      <c r="P912" s="230" t="s">
        <v>2157</v>
      </c>
    </row>
    <row r="913" spans="1:16" hidden="1" outlineLevel="1">
      <c r="A913" s="237">
        <v>45924</v>
      </c>
      <c r="B913" s="215" t="s">
        <v>2263</v>
      </c>
      <c r="C913" s="210" t="s">
        <v>3627</v>
      </c>
      <c r="D913" s="210" t="s">
        <v>1345</v>
      </c>
      <c r="E913" s="238" t="s">
        <v>2248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1345</v>
      </c>
      <c r="P913" s="230" t="s">
        <v>2157</v>
      </c>
    </row>
    <row r="914" spans="1:16" hidden="1" outlineLevel="1">
      <c r="A914" s="237">
        <v>45924</v>
      </c>
      <c r="B914" s="215" t="s">
        <v>2263</v>
      </c>
      <c r="C914" s="210" t="s">
        <v>3624</v>
      </c>
      <c r="D914" s="210" t="s">
        <v>1343</v>
      </c>
      <c r="E914" s="238" t="s">
        <v>1344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1343</v>
      </c>
      <c r="P914" s="230" t="s">
        <v>2157</v>
      </c>
    </row>
    <row r="915" spans="1:16" hidden="1" outlineLevel="1">
      <c r="A915" s="237">
        <v>45924</v>
      </c>
      <c r="B915" s="215" t="s">
        <v>2263</v>
      </c>
      <c r="C915" s="210" t="s">
        <v>3624</v>
      </c>
      <c r="D915" s="210" t="s">
        <v>1343</v>
      </c>
      <c r="E915" s="238" t="s">
        <v>1344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1343</v>
      </c>
      <c r="P915" s="230" t="s">
        <v>2157</v>
      </c>
    </row>
    <row r="916" spans="1:16" hidden="1" outlineLevel="1">
      <c r="A916" s="237">
        <v>45924</v>
      </c>
      <c r="B916" s="215" t="s">
        <v>2263</v>
      </c>
      <c r="C916" s="210" t="s">
        <v>3624</v>
      </c>
      <c r="D916" s="210" t="s">
        <v>1345</v>
      </c>
      <c r="E916" s="238" t="s">
        <v>2248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1345</v>
      </c>
      <c r="P916" s="230" t="s">
        <v>2157</v>
      </c>
    </row>
    <row r="917" spans="1:16" hidden="1" outlineLevel="1">
      <c r="A917" s="237">
        <v>45924</v>
      </c>
      <c r="B917" s="215" t="s">
        <v>2263</v>
      </c>
      <c r="C917" s="210" t="s">
        <v>3626</v>
      </c>
      <c r="D917" s="210" t="s">
        <v>1343</v>
      </c>
      <c r="E917" s="238" t="s">
        <v>1344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1343</v>
      </c>
      <c r="P917" s="230" t="s">
        <v>2157</v>
      </c>
    </row>
    <row r="918" spans="1:16" hidden="1" outlineLevel="1">
      <c r="A918" s="237">
        <v>45924</v>
      </c>
      <c r="B918" s="215" t="s">
        <v>2263</v>
      </c>
      <c r="C918" s="210" t="s">
        <v>3626</v>
      </c>
      <c r="D918" s="210" t="s">
        <v>1345</v>
      </c>
      <c r="E918" s="238" t="s">
        <v>2248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1345</v>
      </c>
      <c r="P918" s="230" t="s">
        <v>2157</v>
      </c>
    </row>
    <row r="919" spans="1:16" hidden="1" outlineLevel="1">
      <c r="A919" s="237">
        <v>45924</v>
      </c>
      <c r="B919" s="215" t="s">
        <v>2263</v>
      </c>
      <c r="C919" s="210" t="s">
        <v>3624</v>
      </c>
      <c r="D919" s="210" t="s">
        <v>1343</v>
      </c>
      <c r="E919" s="238" t="s">
        <v>1344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1343</v>
      </c>
      <c r="P919" s="230" t="s">
        <v>2157</v>
      </c>
    </row>
    <row r="920" spans="1:16" hidden="1" outlineLevel="1">
      <c r="A920" s="237">
        <v>45924</v>
      </c>
      <c r="B920" s="215" t="s">
        <v>2263</v>
      </c>
      <c r="C920" s="210" t="s">
        <v>3624</v>
      </c>
      <c r="D920" s="210" t="s">
        <v>1345</v>
      </c>
      <c r="E920" s="238" t="s">
        <v>2248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1345</v>
      </c>
      <c r="P920" s="230" t="s">
        <v>2157</v>
      </c>
    </row>
    <row r="921" spans="1:16" hidden="1" outlineLevel="1">
      <c r="A921" s="237">
        <v>45924</v>
      </c>
      <c r="B921" s="215" t="s">
        <v>2263</v>
      </c>
      <c r="C921" s="210" t="s">
        <v>3624</v>
      </c>
      <c r="D921" s="210" t="s">
        <v>1343</v>
      </c>
      <c r="E921" s="238" t="s">
        <v>1344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2162</v>
      </c>
      <c r="P921" s="230" t="s">
        <v>2157</v>
      </c>
    </row>
    <row r="922" spans="1:16" hidden="1" outlineLevel="1">
      <c r="A922" s="237">
        <v>45924</v>
      </c>
      <c r="B922" s="215" t="s">
        <v>2263</v>
      </c>
      <c r="C922" s="210" t="s">
        <v>3624</v>
      </c>
      <c r="D922" s="210" t="s">
        <v>1343</v>
      </c>
      <c r="E922" s="238" t="s">
        <v>1344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2162</v>
      </c>
      <c r="P922" s="230" t="s">
        <v>2157</v>
      </c>
    </row>
    <row r="923" spans="1:16" hidden="1" outlineLevel="1">
      <c r="A923" s="237">
        <v>45924</v>
      </c>
      <c r="B923" s="215" t="s">
        <v>2263</v>
      </c>
      <c r="C923" s="210" t="s">
        <v>3625</v>
      </c>
      <c r="D923" s="210" t="s">
        <v>1343</v>
      </c>
      <c r="E923" s="238" t="s">
        <v>1344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2162</v>
      </c>
      <c r="P923" s="230" t="s">
        <v>2157</v>
      </c>
    </row>
    <row r="924" spans="1:16" hidden="1" outlineLevel="1">
      <c r="A924" s="237">
        <v>45924</v>
      </c>
      <c r="B924" s="215" t="s">
        <v>2263</v>
      </c>
      <c r="C924" s="210" t="s">
        <v>3624</v>
      </c>
      <c r="D924" s="210" t="s">
        <v>1343</v>
      </c>
      <c r="E924" s="238" t="s">
        <v>1344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2162</v>
      </c>
      <c r="P924" s="230" t="s">
        <v>2157</v>
      </c>
    </row>
    <row r="925" spans="1:16" hidden="1" outlineLevel="1">
      <c r="A925" s="237">
        <v>45924</v>
      </c>
      <c r="B925" s="215" t="s">
        <v>2263</v>
      </c>
      <c r="C925" s="210" t="s">
        <v>3624</v>
      </c>
      <c r="D925" s="210" t="s">
        <v>1343</v>
      </c>
      <c r="E925" s="238" t="s">
        <v>1344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2162</v>
      </c>
      <c r="P925" s="230" t="s">
        <v>2157</v>
      </c>
    </row>
    <row r="926" spans="1:16" hidden="1" outlineLevel="1">
      <c r="A926" s="237">
        <v>45924</v>
      </c>
      <c r="B926" s="215" t="s">
        <v>2263</v>
      </c>
      <c r="C926" s="210" t="s">
        <v>3624</v>
      </c>
      <c r="D926" s="210" t="s">
        <v>1343</v>
      </c>
      <c r="E926" s="238" t="s">
        <v>1344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2162</v>
      </c>
      <c r="P926" s="230" t="s">
        <v>2157</v>
      </c>
    </row>
    <row r="927" spans="1:16" hidden="1" outlineLevel="1">
      <c r="A927" s="237">
        <v>45926</v>
      </c>
      <c r="B927" s="215" t="s">
        <v>2263</v>
      </c>
      <c r="C927" s="210" t="s">
        <v>3629</v>
      </c>
      <c r="D927" s="210" t="s">
        <v>1343</v>
      </c>
      <c r="E927" s="238" t="s">
        <v>1344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1343</v>
      </c>
      <c r="P927" s="230" t="s">
        <v>2157</v>
      </c>
    </row>
    <row r="928" spans="1:16" hidden="1" outlineLevel="1">
      <c r="A928" s="237">
        <v>45926</v>
      </c>
      <c r="B928" s="215" t="s">
        <v>2263</v>
      </c>
      <c r="C928" s="210" t="s">
        <v>3629</v>
      </c>
      <c r="D928" s="210" t="s">
        <v>1345</v>
      </c>
      <c r="E928" s="238" t="s">
        <v>2248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1345</v>
      </c>
      <c r="P928" s="230" t="s">
        <v>2157</v>
      </c>
    </row>
    <row r="929" spans="1:16" hidden="1" outlineLevel="1">
      <c r="A929" s="237">
        <v>45926</v>
      </c>
      <c r="B929" s="215" t="s">
        <v>2263</v>
      </c>
      <c r="C929" s="210" t="s">
        <v>3630</v>
      </c>
      <c r="D929" s="210" t="s">
        <v>1343</v>
      </c>
      <c r="E929" s="238" t="s">
        <v>1344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1343</v>
      </c>
      <c r="P929" s="230" t="s">
        <v>2157</v>
      </c>
    </row>
    <row r="930" spans="1:16" hidden="1" outlineLevel="1">
      <c r="A930" s="237">
        <v>45926</v>
      </c>
      <c r="B930" s="215" t="s">
        <v>2263</v>
      </c>
      <c r="C930" s="210" t="s">
        <v>3630</v>
      </c>
      <c r="D930" s="210" t="s">
        <v>1345</v>
      </c>
      <c r="E930" s="238" t="s">
        <v>2248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1345</v>
      </c>
      <c r="P930" s="230" t="s">
        <v>2157</v>
      </c>
    </row>
    <row r="931" spans="1:16" hidden="1" outlineLevel="1">
      <c r="A931" s="237">
        <v>45926</v>
      </c>
      <c r="B931" s="215" t="s">
        <v>2263</v>
      </c>
      <c r="C931" s="210" t="s">
        <v>3630</v>
      </c>
      <c r="D931" s="210" t="s">
        <v>1343</v>
      </c>
      <c r="E931" s="238" t="s">
        <v>1344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1343</v>
      </c>
      <c r="P931" s="230" t="s">
        <v>2157</v>
      </c>
    </row>
    <row r="932" spans="1:16" hidden="1" outlineLevel="1">
      <c r="A932" s="237">
        <v>45926</v>
      </c>
      <c r="B932" s="215" t="s">
        <v>2263</v>
      </c>
      <c r="C932" s="210" t="s">
        <v>3630</v>
      </c>
      <c r="D932" s="210" t="s">
        <v>1345</v>
      </c>
      <c r="E932" s="238" t="s">
        <v>2248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1345</v>
      </c>
      <c r="P932" s="230" t="s">
        <v>2157</v>
      </c>
    </row>
    <row r="933" spans="1:16" hidden="1" outlineLevel="1">
      <c r="A933" s="237">
        <v>45926</v>
      </c>
      <c r="B933" s="215" t="s">
        <v>2263</v>
      </c>
      <c r="C933" s="210" t="s">
        <v>3631</v>
      </c>
      <c r="D933" s="210" t="s">
        <v>1343</v>
      </c>
      <c r="E933" s="238" t="s">
        <v>1344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1343</v>
      </c>
      <c r="P933" s="230" t="s">
        <v>2157</v>
      </c>
    </row>
    <row r="934" spans="1:16" hidden="1" outlineLevel="1">
      <c r="A934" s="237">
        <v>45926</v>
      </c>
      <c r="B934" s="215" t="s">
        <v>2263</v>
      </c>
      <c r="C934" s="210" t="s">
        <v>3631</v>
      </c>
      <c r="D934" s="210" t="s">
        <v>1345</v>
      </c>
      <c r="E934" s="238" t="s">
        <v>2248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1345</v>
      </c>
      <c r="P934" s="230" t="s">
        <v>2157</v>
      </c>
    </row>
    <row r="935" spans="1:16" hidden="1" outlineLevel="1">
      <c r="A935" s="237">
        <v>45926</v>
      </c>
      <c r="B935" s="215" t="s">
        <v>2263</v>
      </c>
      <c r="C935" s="210" t="s">
        <v>3631</v>
      </c>
      <c r="D935" s="210" t="s">
        <v>1343</v>
      </c>
      <c r="E935" s="238" t="s">
        <v>1344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2162</v>
      </c>
      <c r="P935" s="230" t="s">
        <v>2157</v>
      </c>
    </row>
    <row r="936" spans="1:16" hidden="1" outlineLevel="1">
      <c r="A936" s="237">
        <v>45926</v>
      </c>
      <c r="B936" s="215" t="s">
        <v>2263</v>
      </c>
      <c r="C936" s="210" t="s">
        <v>3631</v>
      </c>
      <c r="D936" s="210" t="s">
        <v>1343</v>
      </c>
      <c r="E936" s="238" t="s">
        <v>1344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1343</v>
      </c>
      <c r="P936" s="230" t="s">
        <v>2157</v>
      </c>
    </row>
    <row r="937" spans="1:16" hidden="1" outlineLevel="1">
      <c r="A937" s="237">
        <v>45926</v>
      </c>
      <c r="B937" s="215" t="s">
        <v>2263</v>
      </c>
      <c r="C937" s="210" t="s">
        <v>3631</v>
      </c>
      <c r="D937" s="210" t="s">
        <v>1343</v>
      </c>
      <c r="E937" s="238" t="s">
        <v>1344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1343</v>
      </c>
      <c r="P937" s="230" t="s">
        <v>2157</v>
      </c>
    </row>
    <row r="938" spans="1:16" hidden="1" outlineLevel="1">
      <c r="A938" s="237">
        <v>45926</v>
      </c>
      <c r="B938" s="215" t="s">
        <v>2263</v>
      </c>
      <c r="C938" s="210" t="s">
        <v>3631</v>
      </c>
      <c r="D938" s="210" t="s">
        <v>1343</v>
      </c>
      <c r="E938" s="238" t="s">
        <v>1344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1343</v>
      </c>
      <c r="P938" s="230" t="s">
        <v>2157</v>
      </c>
    </row>
    <row r="939" spans="1:16" hidden="1" outlineLevel="1">
      <c r="A939" s="237">
        <v>45926</v>
      </c>
      <c r="B939" s="215" t="s">
        <v>2263</v>
      </c>
      <c r="C939" s="210" t="s">
        <v>3631</v>
      </c>
      <c r="D939" s="210" t="s">
        <v>1343</v>
      </c>
      <c r="E939" s="238" t="s">
        <v>1344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1343</v>
      </c>
      <c r="P939" s="230" t="s">
        <v>2157</v>
      </c>
    </row>
    <row r="940" spans="1:16" hidden="1" outlineLevel="1">
      <c r="A940" s="237">
        <v>45926</v>
      </c>
      <c r="B940" s="215" t="s">
        <v>2263</v>
      </c>
      <c r="C940" s="210" t="s">
        <v>3631</v>
      </c>
      <c r="D940" s="210" t="s">
        <v>1345</v>
      </c>
      <c r="E940" s="238" t="s">
        <v>2248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1345</v>
      </c>
      <c r="P940" s="230" t="s">
        <v>2157</v>
      </c>
    </row>
    <row r="941" spans="1:16" hidden="1" outlineLevel="1">
      <c r="A941" s="237">
        <v>45926</v>
      </c>
      <c r="B941" s="215" t="s">
        <v>2263</v>
      </c>
      <c r="C941" s="210" t="s">
        <v>3631</v>
      </c>
      <c r="D941" s="210" t="s">
        <v>1345</v>
      </c>
      <c r="E941" s="238" t="s">
        <v>2248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1345</v>
      </c>
      <c r="P941" s="230" t="s">
        <v>2157</v>
      </c>
    </row>
    <row r="942" spans="1:16" hidden="1" outlineLevel="1">
      <c r="A942" s="237">
        <v>45926</v>
      </c>
      <c r="B942" s="215" t="s">
        <v>2263</v>
      </c>
      <c r="C942" s="210" t="s">
        <v>3631</v>
      </c>
      <c r="D942" s="210" t="s">
        <v>1345</v>
      </c>
      <c r="E942" s="238" t="s">
        <v>2248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1345</v>
      </c>
      <c r="P942" s="230" t="s">
        <v>2157</v>
      </c>
    </row>
    <row r="943" spans="1:16" hidden="1" outlineLevel="1">
      <c r="A943" s="237">
        <v>45926</v>
      </c>
      <c r="B943" s="215" t="s">
        <v>2263</v>
      </c>
      <c r="C943" s="210" t="s">
        <v>3631</v>
      </c>
      <c r="D943" s="210" t="s">
        <v>1345</v>
      </c>
      <c r="E943" s="238" t="s">
        <v>2248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1345</v>
      </c>
      <c r="P943" s="230" t="s">
        <v>2157</v>
      </c>
    </row>
    <row r="944" spans="1:16" hidden="1" outlineLevel="1">
      <c r="A944" s="237">
        <v>45926</v>
      </c>
      <c r="B944" s="215" t="s">
        <v>2263</v>
      </c>
      <c r="C944" s="210" t="s">
        <v>3630</v>
      </c>
      <c r="D944" s="210" t="s">
        <v>1343</v>
      </c>
      <c r="E944" s="238" t="s">
        <v>1344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2162</v>
      </c>
      <c r="P944" s="230" t="s">
        <v>2157</v>
      </c>
    </row>
    <row r="945" spans="1:16" hidden="1" outlineLevel="1">
      <c r="A945" s="237">
        <v>45926</v>
      </c>
      <c r="B945" s="215" t="s">
        <v>2263</v>
      </c>
      <c r="C945" s="210" t="s">
        <v>3630</v>
      </c>
      <c r="D945" s="210" t="s">
        <v>1343</v>
      </c>
      <c r="E945" s="238" t="s">
        <v>1344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2162</v>
      </c>
      <c r="P945" s="230" t="s">
        <v>2157</v>
      </c>
    </row>
    <row r="946" spans="1:16" hidden="1" outlineLevel="1">
      <c r="A946" s="237">
        <v>45926</v>
      </c>
      <c r="B946" s="215" t="s">
        <v>2263</v>
      </c>
      <c r="C946" s="210" t="s">
        <v>3632</v>
      </c>
      <c r="D946" s="210" t="s">
        <v>1343</v>
      </c>
      <c r="E946" s="238" t="s">
        <v>1344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2162</v>
      </c>
      <c r="P946" s="230" t="s">
        <v>2157</v>
      </c>
    </row>
    <row r="947" spans="1:16" hidden="1" outlineLevel="1">
      <c r="A947" s="237">
        <v>45926</v>
      </c>
      <c r="B947" s="215" t="s">
        <v>2263</v>
      </c>
      <c r="C947" s="210" t="s">
        <v>3632</v>
      </c>
      <c r="D947" s="210" t="s">
        <v>1343</v>
      </c>
      <c r="E947" s="238" t="s">
        <v>1344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2162</v>
      </c>
      <c r="P947" s="230" t="s">
        <v>2157</v>
      </c>
    </row>
    <row r="948" spans="1:16" hidden="1" outlineLevel="1">
      <c r="A948" s="237">
        <v>45926</v>
      </c>
      <c r="B948" s="215" t="s">
        <v>2263</v>
      </c>
      <c r="C948" s="210" t="s">
        <v>3632</v>
      </c>
      <c r="D948" s="210" t="s">
        <v>1343</v>
      </c>
      <c r="E948" s="238" t="s">
        <v>1344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2162</v>
      </c>
      <c r="P948" s="230" t="s">
        <v>2157</v>
      </c>
    </row>
    <row r="949" spans="1:16" hidden="1" outlineLevel="1">
      <c r="A949" s="237">
        <v>45926</v>
      </c>
      <c r="B949" s="215" t="s">
        <v>2263</v>
      </c>
      <c r="C949" s="210" t="s">
        <v>3633</v>
      </c>
      <c r="D949" s="210" t="s">
        <v>1343</v>
      </c>
      <c r="E949" s="238" t="s">
        <v>1344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2162</v>
      </c>
      <c r="P949" s="230" t="s">
        <v>2157</v>
      </c>
    </row>
    <row r="950" spans="1:16" hidden="1" outlineLevel="1">
      <c r="A950" s="237">
        <v>45926</v>
      </c>
      <c r="B950" s="215" t="s">
        <v>2263</v>
      </c>
      <c r="C950" s="210" t="s">
        <v>3633</v>
      </c>
      <c r="D950" s="210" t="s">
        <v>1343</v>
      </c>
      <c r="E950" s="238" t="s">
        <v>1344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2162</v>
      </c>
      <c r="P950" s="230" t="s">
        <v>2157</v>
      </c>
    </row>
    <row r="951" spans="1:16" hidden="1" outlineLevel="1">
      <c r="A951" s="237">
        <v>45926</v>
      </c>
      <c r="B951" s="215" t="s">
        <v>2263</v>
      </c>
      <c r="C951" s="210" t="s">
        <v>3633</v>
      </c>
      <c r="D951" s="210" t="s">
        <v>1343</v>
      </c>
      <c r="E951" s="238" t="s">
        <v>1344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2162</v>
      </c>
      <c r="P951" s="230" t="s">
        <v>2157</v>
      </c>
    </row>
    <row r="952" spans="1:16" hidden="1" outlineLevel="1">
      <c r="A952" s="237">
        <v>45926</v>
      </c>
      <c r="B952" s="215" t="s">
        <v>2263</v>
      </c>
      <c r="C952" s="210" t="s">
        <v>3634</v>
      </c>
      <c r="D952" s="210" t="s">
        <v>1343</v>
      </c>
      <c r="E952" s="238" t="s">
        <v>1344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2162</v>
      </c>
      <c r="P952" s="230" t="s">
        <v>2157</v>
      </c>
    </row>
    <row r="953" spans="1:16" ht="17.25" hidden="1" outlineLevel="1" thickBot="1">
      <c r="A953" s="237">
        <v>45926</v>
      </c>
      <c r="B953" s="215" t="s">
        <v>2263</v>
      </c>
      <c r="C953" s="210" t="s">
        <v>3635</v>
      </c>
      <c r="D953" s="210" t="s">
        <v>1343</v>
      </c>
      <c r="E953" s="238" t="s">
        <v>1344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2162</v>
      </c>
      <c r="P953" s="230" t="s">
        <v>2157</v>
      </c>
    </row>
    <row r="954" spans="1:16" ht="17.25" collapsed="1" thickBot="1">
      <c r="A954" s="447" t="s">
        <v>1363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2157</v>
      </c>
    </row>
    <row r="955" spans="1:16" outlineLevel="1">
      <c r="A955" s="237">
        <v>45931</v>
      </c>
      <c r="B955" s="215" t="s">
        <v>2263</v>
      </c>
      <c r="C955" s="210" t="s">
        <v>3640</v>
      </c>
      <c r="D955" s="210" t="s">
        <v>1343</v>
      </c>
      <c r="E955" s="238" t="s">
        <v>1344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2162</v>
      </c>
      <c r="P955" s="230" t="s">
        <v>2157</v>
      </c>
    </row>
    <row r="956" spans="1:16" outlineLevel="1">
      <c r="A956" s="237">
        <v>45931</v>
      </c>
      <c r="B956" s="215" t="s">
        <v>2263</v>
      </c>
      <c r="C956" s="210" t="s">
        <v>3641</v>
      </c>
      <c r="D956" s="210" t="s">
        <v>1343</v>
      </c>
      <c r="E956" s="238" t="s">
        <v>1344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1343</v>
      </c>
      <c r="P956" s="230" t="s">
        <v>2157</v>
      </c>
    </row>
    <row r="957" spans="1:16" outlineLevel="1">
      <c r="A957" s="237">
        <v>45931</v>
      </c>
      <c r="B957" s="215" t="s">
        <v>2263</v>
      </c>
      <c r="C957" s="210" t="s">
        <v>3641</v>
      </c>
      <c r="D957" s="210" t="s">
        <v>1345</v>
      </c>
      <c r="E957" s="238" t="s">
        <v>2248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1345</v>
      </c>
      <c r="P957" s="230" t="s">
        <v>2157</v>
      </c>
    </row>
    <row r="958" spans="1:16" outlineLevel="1">
      <c r="A958" s="237">
        <v>45931</v>
      </c>
      <c r="B958" s="215" t="s">
        <v>2263</v>
      </c>
      <c r="C958" s="210" t="s">
        <v>3642</v>
      </c>
      <c r="D958" s="210" t="s">
        <v>1343</v>
      </c>
      <c r="E958" s="238" t="s">
        <v>1344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2162</v>
      </c>
      <c r="P958" s="230" t="s">
        <v>2157</v>
      </c>
    </row>
    <row r="959" spans="1:16" outlineLevel="1">
      <c r="A959" s="237">
        <v>45931</v>
      </c>
      <c r="B959" s="215" t="s">
        <v>2263</v>
      </c>
      <c r="C959" s="210" t="s">
        <v>3642</v>
      </c>
      <c r="D959" s="210" t="s">
        <v>1343</v>
      </c>
      <c r="E959" s="238" t="s">
        <v>1344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2162</v>
      </c>
      <c r="P959" s="230" t="s">
        <v>2157</v>
      </c>
    </row>
    <row r="960" spans="1:16" outlineLevel="1">
      <c r="A960" s="237">
        <v>45931</v>
      </c>
      <c r="B960" s="215" t="s">
        <v>2263</v>
      </c>
      <c r="C960" s="210" t="s">
        <v>3643</v>
      </c>
      <c r="D960" s="210" t="s">
        <v>1343</v>
      </c>
      <c r="E960" s="238" t="s">
        <v>1344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2162</v>
      </c>
      <c r="P960" s="230" t="s">
        <v>2157</v>
      </c>
    </row>
    <row r="961" spans="1:16" outlineLevel="1">
      <c r="A961" s="237">
        <v>45931</v>
      </c>
      <c r="B961" s="215" t="s">
        <v>2263</v>
      </c>
      <c r="C961" s="210" t="s">
        <v>3643</v>
      </c>
      <c r="D961" s="210" t="s">
        <v>1343</v>
      </c>
      <c r="E961" s="238" t="s">
        <v>1344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2162</v>
      </c>
      <c r="P961" s="230" t="s">
        <v>2157</v>
      </c>
    </row>
    <row r="962" spans="1:16" outlineLevel="1">
      <c r="A962" s="237">
        <v>45931</v>
      </c>
      <c r="B962" s="215" t="s">
        <v>2263</v>
      </c>
      <c r="C962" s="210" t="s">
        <v>3644</v>
      </c>
      <c r="D962" s="210" t="s">
        <v>1343</v>
      </c>
      <c r="E962" s="238" t="s">
        <v>1344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1343</v>
      </c>
      <c r="P962" s="230" t="s">
        <v>2157</v>
      </c>
    </row>
    <row r="963" spans="1:16" outlineLevel="1">
      <c r="A963" s="237">
        <v>45931</v>
      </c>
      <c r="B963" s="215" t="s">
        <v>2263</v>
      </c>
      <c r="C963" s="210" t="s">
        <v>3644</v>
      </c>
      <c r="D963" s="210" t="s">
        <v>1345</v>
      </c>
      <c r="E963" s="238" t="s">
        <v>2248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1345</v>
      </c>
      <c r="P963" s="230" t="s">
        <v>2157</v>
      </c>
    </row>
    <row r="964" spans="1:16" outlineLevel="1">
      <c r="A964" s="237">
        <v>45931</v>
      </c>
      <c r="B964" s="215" t="s">
        <v>2263</v>
      </c>
      <c r="C964" s="210" t="s">
        <v>3644</v>
      </c>
      <c r="D964" s="210" t="s">
        <v>1345</v>
      </c>
      <c r="E964" s="238" t="s">
        <v>2248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1343</v>
      </c>
      <c r="P964" s="230" t="s">
        <v>2157</v>
      </c>
    </row>
    <row r="965" spans="1:16" outlineLevel="1">
      <c r="A965" s="237">
        <v>45933</v>
      </c>
      <c r="B965" s="215" t="s">
        <v>2263</v>
      </c>
      <c r="C965" s="210" t="s">
        <v>3646</v>
      </c>
      <c r="D965" s="210" t="s">
        <v>1343</v>
      </c>
      <c r="E965" s="238" t="s">
        <v>1344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1343</v>
      </c>
      <c r="P965" s="230" t="s">
        <v>2157</v>
      </c>
    </row>
    <row r="966" spans="1:16" outlineLevel="1">
      <c r="A966" s="237">
        <v>45933</v>
      </c>
      <c r="B966" s="215" t="s">
        <v>2263</v>
      </c>
      <c r="C966" s="210" t="s">
        <v>3646</v>
      </c>
      <c r="D966" s="210" t="s">
        <v>1345</v>
      </c>
      <c r="E966" s="238" t="s">
        <v>2248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1345</v>
      </c>
      <c r="P966" s="230" t="s">
        <v>2157</v>
      </c>
    </row>
    <row r="967" spans="1:16" outlineLevel="1">
      <c r="A967" s="237">
        <v>45933</v>
      </c>
      <c r="B967" s="215" t="s">
        <v>2263</v>
      </c>
      <c r="C967" s="210" t="s">
        <v>3647</v>
      </c>
      <c r="D967" s="210" t="s">
        <v>1343</v>
      </c>
      <c r="E967" s="238" t="s">
        <v>1344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1343</v>
      </c>
      <c r="P967" s="230" t="s">
        <v>2157</v>
      </c>
    </row>
    <row r="968" spans="1:16" outlineLevel="1">
      <c r="A968" s="237">
        <v>45933</v>
      </c>
      <c r="B968" s="215" t="s">
        <v>2263</v>
      </c>
      <c r="C968" s="210" t="s">
        <v>3647</v>
      </c>
      <c r="D968" s="210" t="s">
        <v>1345</v>
      </c>
      <c r="E968" s="238" t="s">
        <v>2248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1345</v>
      </c>
      <c r="P968" s="230" t="s">
        <v>2157</v>
      </c>
    </row>
    <row r="969" spans="1:16" outlineLevel="1">
      <c r="A969" s="237">
        <v>45933</v>
      </c>
      <c r="B969" s="215" t="s">
        <v>2263</v>
      </c>
      <c r="C969" s="210" t="s">
        <v>3647</v>
      </c>
      <c r="D969" s="210" t="s">
        <v>1343</v>
      </c>
      <c r="E969" s="238" t="s">
        <v>1344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1343</v>
      </c>
      <c r="P969" s="230" t="s">
        <v>2157</v>
      </c>
    </row>
    <row r="970" spans="1:16" outlineLevel="1">
      <c r="A970" s="237">
        <v>45933</v>
      </c>
      <c r="B970" s="215" t="s">
        <v>2263</v>
      </c>
      <c r="C970" s="210" t="s">
        <v>3647</v>
      </c>
      <c r="D970" s="210" t="s">
        <v>1345</v>
      </c>
      <c r="E970" s="238" t="s">
        <v>2248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1345</v>
      </c>
      <c r="P970" s="230" t="s">
        <v>2157</v>
      </c>
    </row>
    <row r="971" spans="1:16" outlineLevel="1">
      <c r="A971" s="237">
        <v>45933</v>
      </c>
      <c r="B971" s="215" t="s">
        <v>2263</v>
      </c>
      <c r="C971" s="210" t="s">
        <v>3647</v>
      </c>
      <c r="D971" s="210" t="s">
        <v>1345</v>
      </c>
      <c r="E971" s="238" t="s">
        <v>2248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1345</v>
      </c>
      <c r="P971" s="230" t="s">
        <v>2157</v>
      </c>
    </row>
    <row r="972" spans="1:16" outlineLevel="1">
      <c r="A972" s="237">
        <v>45933</v>
      </c>
      <c r="B972" s="215" t="s">
        <v>2263</v>
      </c>
      <c r="C972" s="210" t="s">
        <v>3646</v>
      </c>
      <c r="D972" s="210" t="s">
        <v>1343</v>
      </c>
      <c r="E972" s="238" t="s">
        <v>1344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1343</v>
      </c>
      <c r="P972" s="230" t="s">
        <v>2157</v>
      </c>
    </row>
    <row r="973" spans="1:16" outlineLevel="1">
      <c r="A973" s="237">
        <v>45933</v>
      </c>
      <c r="B973" s="215" t="s">
        <v>2263</v>
      </c>
      <c r="C973" s="210" t="s">
        <v>3646</v>
      </c>
      <c r="D973" s="210" t="s">
        <v>1345</v>
      </c>
      <c r="E973" s="238" t="s">
        <v>2248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1345</v>
      </c>
      <c r="P973" s="230" t="s">
        <v>2157</v>
      </c>
    </row>
    <row r="974" spans="1:16" outlineLevel="1">
      <c r="A974" s="237">
        <v>45933</v>
      </c>
      <c r="B974" s="215" t="s">
        <v>2263</v>
      </c>
      <c r="C974" s="210" t="s">
        <v>3646</v>
      </c>
      <c r="D974" s="210" t="s">
        <v>1345</v>
      </c>
      <c r="E974" s="238" t="s">
        <v>2248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1345</v>
      </c>
      <c r="P974" s="230" t="s">
        <v>2157</v>
      </c>
    </row>
    <row r="975" spans="1:16" outlineLevel="1">
      <c r="A975" s="237">
        <v>45933</v>
      </c>
      <c r="B975" s="215" t="s">
        <v>2263</v>
      </c>
      <c r="C975" s="210" t="s">
        <v>3648</v>
      </c>
      <c r="D975" s="210" t="s">
        <v>1343</v>
      </c>
      <c r="E975" s="238" t="s">
        <v>1344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1343</v>
      </c>
      <c r="P975" s="230" t="s">
        <v>2157</v>
      </c>
    </row>
    <row r="976" spans="1:16" outlineLevel="1">
      <c r="A976" s="237">
        <v>45933</v>
      </c>
      <c r="B976" s="215" t="s">
        <v>2263</v>
      </c>
      <c r="C976" s="210" t="s">
        <v>3648</v>
      </c>
      <c r="D976" s="210" t="s">
        <v>1343</v>
      </c>
      <c r="E976" s="238" t="s">
        <v>1344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1343</v>
      </c>
      <c r="P976" s="230" t="s">
        <v>2157</v>
      </c>
    </row>
    <row r="977" spans="1:16" outlineLevel="1">
      <c r="A977" s="237">
        <v>45933</v>
      </c>
      <c r="B977" s="215" t="s">
        <v>2263</v>
      </c>
      <c r="C977" s="210" t="s">
        <v>3648</v>
      </c>
      <c r="D977" s="210" t="s">
        <v>1343</v>
      </c>
      <c r="E977" s="238" t="s">
        <v>1344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1343</v>
      </c>
      <c r="P977" s="230" t="s">
        <v>2157</v>
      </c>
    </row>
    <row r="978" spans="1:16" outlineLevel="1">
      <c r="A978" s="237">
        <v>45933</v>
      </c>
      <c r="B978" s="215" t="s">
        <v>2263</v>
      </c>
      <c r="C978" s="210" t="s">
        <v>3648</v>
      </c>
      <c r="D978" s="210" t="s">
        <v>1345</v>
      </c>
      <c r="E978" s="238" t="s">
        <v>2248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1345</v>
      </c>
      <c r="P978" s="230" t="s">
        <v>2157</v>
      </c>
    </row>
    <row r="979" spans="1:16" outlineLevel="1">
      <c r="A979" s="237">
        <v>45933</v>
      </c>
      <c r="B979" s="215" t="s">
        <v>2263</v>
      </c>
      <c r="C979" s="210" t="s">
        <v>3648</v>
      </c>
      <c r="D979" s="210" t="s">
        <v>1343</v>
      </c>
      <c r="E979" s="238" t="s">
        <v>1344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2162</v>
      </c>
      <c r="P979" s="230" t="s">
        <v>2157</v>
      </c>
    </row>
    <row r="980" spans="1:16" outlineLevel="1">
      <c r="A980" s="237">
        <v>45937</v>
      </c>
      <c r="B980" s="215" t="s">
        <v>2263</v>
      </c>
      <c r="C980" s="210" t="s">
        <v>3649</v>
      </c>
      <c r="D980" s="210" t="s">
        <v>1343</v>
      </c>
      <c r="E980" s="238" t="s">
        <v>1344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1343</v>
      </c>
      <c r="P980" s="230" t="s">
        <v>2157</v>
      </c>
    </row>
    <row r="981" spans="1:16" outlineLevel="1">
      <c r="A981" s="237">
        <v>45937</v>
      </c>
      <c r="B981" s="215" t="s">
        <v>2263</v>
      </c>
      <c r="C981" s="210" t="s">
        <v>3649</v>
      </c>
      <c r="D981" s="210" t="s">
        <v>1345</v>
      </c>
      <c r="E981" s="238" t="s">
        <v>2248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1345</v>
      </c>
      <c r="P981" s="230" t="s">
        <v>2157</v>
      </c>
    </row>
    <row r="982" spans="1:16" outlineLevel="1">
      <c r="A982" s="237">
        <v>45937</v>
      </c>
      <c r="B982" s="215" t="s">
        <v>2263</v>
      </c>
      <c r="C982" s="210" t="s">
        <v>3650</v>
      </c>
      <c r="D982" s="210" t="s">
        <v>1343</v>
      </c>
      <c r="E982" s="238" t="s">
        <v>1344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1343</v>
      </c>
      <c r="P982" s="230" t="s">
        <v>2157</v>
      </c>
    </row>
    <row r="983" spans="1:16" outlineLevel="1">
      <c r="A983" s="237">
        <v>45937</v>
      </c>
      <c r="B983" s="215" t="s">
        <v>2263</v>
      </c>
      <c r="C983" s="210" t="s">
        <v>3650</v>
      </c>
      <c r="D983" s="210" t="s">
        <v>1345</v>
      </c>
      <c r="E983" s="238" t="s">
        <v>2248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1345</v>
      </c>
      <c r="P983" s="230" t="s">
        <v>2157</v>
      </c>
    </row>
    <row r="984" spans="1:16" outlineLevel="1">
      <c r="A984" s="237">
        <v>45937</v>
      </c>
      <c r="B984" s="215" t="s">
        <v>2263</v>
      </c>
      <c r="C984" s="210" t="s">
        <v>3650</v>
      </c>
      <c r="D984" s="210" t="s">
        <v>1343</v>
      </c>
      <c r="E984" s="238" t="s">
        <v>1344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1343</v>
      </c>
      <c r="P984" s="230" t="s">
        <v>2157</v>
      </c>
    </row>
    <row r="985" spans="1:16" outlineLevel="1">
      <c r="A985" s="237">
        <v>45937</v>
      </c>
      <c r="B985" s="215" t="s">
        <v>2263</v>
      </c>
      <c r="C985" s="210" t="s">
        <v>3650</v>
      </c>
      <c r="D985" s="210" t="s">
        <v>1345</v>
      </c>
      <c r="E985" s="238" t="s">
        <v>2248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1345</v>
      </c>
      <c r="P985" s="230" t="s">
        <v>2157</v>
      </c>
    </row>
    <row r="986" spans="1:16" outlineLevel="1">
      <c r="A986" s="237">
        <v>45937</v>
      </c>
      <c r="B986" s="215" t="s">
        <v>2263</v>
      </c>
      <c r="C986" s="210" t="s">
        <v>3650</v>
      </c>
      <c r="D986" s="210" t="s">
        <v>1343</v>
      </c>
      <c r="E986" s="238" t="s">
        <v>1344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1343</v>
      </c>
      <c r="P986" s="230" t="s">
        <v>2157</v>
      </c>
    </row>
    <row r="987" spans="1:16" outlineLevel="1">
      <c r="A987" s="237">
        <v>45937</v>
      </c>
      <c r="B987" s="215" t="s">
        <v>2263</v>
      </c>
      <c r="C987" s="210" t="s">
        <v>3650</v>
      </c>
      <c r="D987" s="210" t="s">
        <v>1345</v>
      </c>
      <c r="E987" s="238" t="s">
        <v>2248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1345</v>
      </c>
      <c r="P987" s="230" t="s">
        <v>2157</v>
      </c>
    </row>
    <row r="988" spans="1:16" outlineLevel="1">
      <c r="A988" s="237">
        <v>45937</v>
      </c>
      <c r="B988" s="215" t="s">
        <v>2263</v>
      </c>
      <c r="C988" s="210" t="s">
        <v>3650</v>
      </c>
      <c r="D988" s="210" t="s">
        <v>1343</v>
      </c>
      <c r="E988" s="238" t="s">
        <v>1344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1343</v>
      </c>
      <c r="P988" s="230" t="s">
        <v>2157</v>
      </c>
    </row>
    <row r="989" spans="1:16" outlineLevel="1">
      <c r="A989" s="237">
        <v>45937</v>
      </c>
      <c r="B989" s="215" t="s">
        <v>2263</v>
      </c>
      <c r="C989" s="210" t="s">
        <v>3650</v>
      </c>
      <c r="D989" s="210" t="s">
        <v>1343</v>
      </c>
      <c r="E989" s="238" t="s">
        <v>1344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1343</v>
      </c>
      <c r="P989" s="230" t="s">
        <v>2157</v>
      </c>
    </row>
    <row r="990" spans="1:16" outlineLevel="1">
      <c r="A990" s="237">
        <v>45937</v>
      </c>
      <c r="B990" s="215" t="s">
        <v>2263</v>
      </c>
      <c r="C990" s="210" t="s">
        <v>3650</v>
      </c>
      <c r="D990" s="210" t="s">
        <v>1345</v>
      </c>
      <c r="E990" s="238" t="s">
        <v>2248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1345</v>
      </c>
      <c r="P990" s="230" t="s">
        <v>2157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2770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1339</v>
      </c>
      <c r="F1009" s="127" t="s">
        <v>7</v>
      </c>
      <c r="G1009" s="127" t="s">
        <v>10</v>
      </c>
      <c r="H1009" s="127" t="s">
        <v>13</v>
      </c>
      <c r="I1009" s="128" t="s">
        <v>1350</v>
      </c>
      <c r="J1009" s="128" t="s">
        <v>1351</v>
      </c>
      <c r="N1009" s="207"/>
      <c r="O1009" s="258"/>
    </row>
    <row r="1010" spans="1:15" ht="17.25" thickBot="1">
      <c r="A1010" s="129" t="s">
        <v>1352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-0.94876530375418322</v>
      </c>
      <c r="M1010" s="136"/>
      <c r="N1010" s="207"/>
      <c r="O1010" s="258"/>
    </row>
    <row r="1011" spans="1:15" ht="17.25" thickBot="1">
      <c r="A1011" s="129" t="s">
        <v>1353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2660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2155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-1.7043500415902466</v>
      </c>
      <c r="M1013" s="136"/>
      <c r="N1013" s="207"/>
      <c r="O1013" s="258"/>
    </row>
    <row r="1014" spans="1:15" ht="17.25" thickBot="1">
      <c r="A1014" s="129" t="s">
        <v>2096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10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1447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1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1354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1355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-0.53290210057525123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1356</v>
      </c>
      <c r="B1020" s="62"/>
      <c r="D1020" s="61"/>
      <c r="E1020" s="207"/>
    </row>
    <row r="1021" spans="1:15">
      <c r="A1021" s="62" t="s">
        <v>1357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0"/>
  <sheetViews>
    <sheetView workbookViewId="0">
      <pane ySplit="2" topLeftCell="A3" activePane="bottomLeft" state="frozen"/>
      <selection activeCell="G29" sqref="G29"/>
      <selection pane="bottomLeft" sqref="A1:N2320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1419</v>
      </c>
      <c r="B1" s="138" t="s">
        <v>1420</v>
      </c>
      <c r="C1" s="138" t="s">
        <v>1421</v>
      </c>
      <c r="D1" s="138" t="s">
        <v>1422</v>
      </c>
      <c r="E1" s="144" t="s">
        <v>1423</v>
      </c>
      <c r="F1" s="138" t="s">
        <v>1424</v>
      </c>
      <c r="G1" s="138" t="s">
        <v>1425</v>
      </c>
      <c r="H1" s="138" t="s">
        <v>1426</v>
      </c>
      <c r="I1" s="138" t="s">
        <v>1427</v>
      </c>
      <c r="J1" s="138" t="s">
        <v>1428</v>
      </c>
      <c r="K1" s="138" t="s">
        <v>1429</v>
      </c>
      <c r="L1" s="138" t="s">
        <v>1430</v>
      </c>
      <c r="M1" s="141" t="s">
        <v>1431</v>
      </c>
      <c r="N1" s="138" t="s">
        <v>4525</v>
      </c>
      <c r="P1" s="138" t="s">
        <v>1415</v>
      </c>
      <c r="Q1" s="139">
        <f>COUNTIF(E:E,"&gt;0")</f>
        <v>854</v>
      </c>
      <c r="R1" s="138" t="s">
        <v>1416</v>
      </c>
      <c r="S1" s="140">
        <f>COUNTIF(E:E,"&lt;0")</f>
        <v>1256</v>
      </c>
    </row>
    <row r="2" spans="1:19" ht="18" thickTop="1" thickBot="1">
      <c r="A2" t="s">
        <v>3797</v>
      </c>
      <c r="B2" t="s">
        <v>3798</v>
      </c>
      <c r="C2">
        <v>15.2</v>
      </c>
      <c r="D2">
        <v>15.21</v>
      </c>
      <c r="E2" s="145">
        <v>0.16</v>
      </c>
      <c r="F2" s="143">
        <v>1.06</v>
      </c>
      <c r="G2" t="s">
        <v>4526</v>
      </c>
      <c r="H2">
        <v>39856</v>
      </c>
      <c r="I2">
        <v>42184</v>
      </c>
      <c r="J2" t="s">
        <v>1380</v>
      </c>
      <c r="K2">
        <v>15.34</v>
      </c>
      <c r="L2">
        <v>15.18</v>
      </c>
      <c r="M2" s="142" t="s">
        <v>1380</v>
      </c>
      <c r="N2" t="s">
        <v>1380</v>
      </c>
      <c r="P2" s="138" t="s">
        <v>1417</v>
      </c>
      <c r="Q2" s="139">
        <f>COUNTIF(F:F,"&gt;9.8")</f>
        <v>24</v>
      </c>
      <c r="R2" s="138" t="s">
        <v>1418</v>
      </c>
      <c r="S2" s="140">
        <f>COUNTIF(F:F,"&lt;-9.8")</f>
        <v>3</v>
      </c>
    </row>
    <row r="3" spans="1:19" ht="17.25" thickTop="1">
      <c r="A3" t="s">
        <v>3799</v>
      </c>
      <c r="B3" t="s">
        <v>3800</v>
      </c>
      <c r="C3">
        <v>14.21</v>
      </c>
      <c r="D3">
        <v>14.32</v>
      </c>
      <c r="E3" s="145">
        <v>0.19</v>
      </c>
      <c r="F3" s="143">
        <v>1.34</v>
      </c>
      <c r="G3" t="s">
        <v>4527</v>
      </c>
      <c r="H3">
        <v>5405</v>
      </c>
      <c r="I3">
        <v>7345</v>
      </c>
      <c r="J3" t="s">
        <v>1380</v>
      </c>
      <c r="K3">
        <v>14.36</v>
      </c>
      <c r="L3">
        <v>14.21</v>
      </c>
      <c r="M3" s="142" t="s">
        <v>1380</v>
      </c>
      <c r="N3" t="s">
        <v>1380</v>
      </c>
    </row>
    <row r="4" spans="1:19">
      <c r="A4" t="s">
        <v>3863</v>
      </c>
      <c r="B4" t="s">
        <v>3864</v>
      </c>
      <c r="C4">
        <v>9.51</v>
      </c>
      <c r="D4">
        <v>9.52</v>
      </c>
      <c r="E4" s="145">
        <v>0.01</v>
      </c>
      <c r="F4" s="143">
        <v>0.11</v>
      </c>
      <c r="G4" t="s">
        <v>4528</v>
      </c>
      <c r="H4">
        <v>2726</v>
      </c>
      <c r="I4">
        <v>3115</v>
      </c>
      <c r="J4" t="s">
        <v>1380</v>
      </c>
      <c r="K4">
        <v>9.5500000000000007</v>
      </c>
      <c r="L4">
        <v>9.5</v>
      </c>
      <c r="M4" s="142" t="s">
        <v>1380</v>
      </c>
      <c r="N4" t="s">
        <v>1380</v>
      </c>
    </row>
    <row r="5" spans="1:19">
      <c r="A5" t="s">
        <v>3853</v>
      </c>
      <c r="B5" t="s">
        <v>3854</v>
      </c>
      <c r="C5">
        <v>10.41</v>
      </c>
      <c r="D5">
        <v>10.39</v>
      </c>
      <c r="E5" s="145">
        <v>0.13</v>
      </c>
      <c r="F5" s="143">
        <v>1.27</v>
      </c>
      <c r="G5" t="s">
        <v>4529</v>
      </c>
      <c r="H5">
        <v>300382</v>
      </c>
      <c r="I5">
        <v>231204</v>
      </c>
      <c r="J5" t="s">
        <v>1380</v>
      </c>
      <c r="K5">
        <v>10.47</v>
      </c>
      <c r="L5">
        <v>10.35</v>
      </c>
      <c r="M5" s="142" t="s">
        <v>1380</v>
      </c>
      <c r="N5" t="s">
        <v>1380</v>
      </c>
    </row>
    <row r="6" spans="1:19">
      <c r="A6" t="s">
        <v>3865</v>
      </c>
      <c r="B6" t="s">
        <v>3866</v>
      </c>
      <c r="C6">
        <v>9.9600000000000009</v>
      </c>
      <c r="D6">
        <v>10.029999999999999</v>
      </c>
      <c r="E6" s="145">
        <v>0.17</v>
      </c>
      <c r="F6" s="143">
        <v>1.72</v>
      </c>
      <c r="G6" t="s">
        <v>4530</v>
      </c>
      <c r="H6">
        <v>17415</v>
      </c>
      <c r="I6">
        <v>15000</v>
      </c>
      <c r="J6" t="s">
        <v>1380</v>
      </c>
      <c r="K6">
        <v>10.050000000000001</v>
      </c>
      <c r="L6">
        <v>9.9499999999999993</v>
      </c>
      <c r="M6" s="142" t="s">
        <v>1380</v>
      </c>
      <c r="N6" t="s">
        <v>1380</v>
      </c>
    </row>
    <row r="7" spans="1:19">
      <c r="A7" t="s">
        <v>3867</v>
      </c>
      <c r="B7" t="s">
        <v>3868</v>
      </c>
      <c r="C7">
        <v>8.83</v>
      </c>
      <c r="D7">
        <v>8.83</v>
      </c>
      <c r="E7" s="145">
        <v>0.15</v>
      </c>
      <c r="F7" s="143">
        <v>1.73</v>
      </c>
      <c r="G7" t="s">
        <v>4315</v>
      </c>
      <c r="H7">
        <v>66948</v>
      </c>
      <c r="I7">
        <v>65752</v>
      </c>
      <c r="J7" t="s">
        <v>1380</v>
      </c>
      <c r="K7">
        <v>8.93</v>
      </c>
      <c r="L7">
        <v>8.7899999999999991</v>
      </c>
      <c r="M7" s="142" t="s">
        <v>1380</v>
      </c>
      <c r="N7" t="s">
        <v>1380</v>
      </c>
    </row>
    <row r="8" spans="1:19">
      <c r="A8" t="s">
        <v>3869</v>
      </c>
      <c r="B8" t="s">
        <v>3870</v>
      </c>
      <c r="C8">
        <v>9.6999999999999993</v>
      </c>
      <c r="D8">
        <v>9.69</v>
      </c>
      <c r="E8" s="145">
        <v>0.12</v>
      </c>
      <c r="F8" s="143">
        <v>1.25</v>
      </c>
      <c r="G8" t="s">
        <v>4531</v>
      </c>
      <c r="H8">
        <v>127142</v>
      </c>
      <c r="I8">
        <v>196137</v>
      </c>
      <c r="J8" t="s">
        <v>1380</v>
      </c>
      <c r="K8">
        <v>9.76</v>
      </c>
      <c r="L8">
        <v>9.66</v>
      </c>
      <c r="M8" s="142" t="s">
        <v>1380</v>
      </c>
      <c r="N8" t="s">
        <v>1380</v>
      </c>
    </row>
    <row r="9" spans="1:19">
      <c r="A9" t="s">
        <v>3876</v>
      </c>
      <c r="B9" t="s">
        <v>3877</v>
      </c>
      <c r="C9">
        <v>9.85</v>
      </c>
      <c r="D9">
        <v>9.82</v>
      </c>
      <c r="E9" s="145">
        <v>0.09</v>
      </c>
      <c r="F9" s="143">
        <v>0.92</v>
      </c>
      <c r="G9" t="s">
        <v>4532</v>
      </c>
      <c r="H9">
        <v>39045</v>
      </c>
      <c r="I9">
        <v>52841</v>
      </c>
      <c r="J9" t="s">
        <v>1380</v>
      </c>
      <c r="K9">
        <v>9.9</v>
      </c>
      <c r="L9">
        <v>9.7799999999999994</v>
      </c>
      <c r="M9" s="142" t="s">
        <v>1380</v>
      </c>
      <c r="N9" t="s">
        <v>1380</v>
      </c>
    </row>
    <row r="10" spans="1:19">
      <c r="A10" t="s">
        <v>3919</v>
      </c>
      <c r="B10" t="s">
        <v>3920</v>
      </c>
      <c r="C10">
        <v>10.58</v>
      </c>
      <c r="D10">
        <v>10.49</v>
      </c>
      <c r="E10" s="145">
        <v>-0.04</v>
      </c>
      <c r="F10" s="143">
        <v>-0.38</v>
      </c>
      <c r="G10" t="s">
        <v>4533</v>
      </c>
      <c r="H10">
        <v>1221</v>
      </c>
      <c r="I10">
        <v>2129</v>
      </c>
      <c r="J10" t="s">
        <v>1380</v>
      </c>
      <c r="K10">
        <v>10.58</v>
      </c>
      <c r="L10">
        <v>10.49</v>
      </c>
      <c r="M10" s="142" t="s">
        <v>1380</v>
      </c>
      <c r="N10" t="s">
        <v>1380</v>
      </c>
    </row>
    <row r="11" spans="1:19">
      <c r="A11" t="s">
        <v>4120</v>
      </c>
      <c r="B11" t="s">
        <v>4121</v>
      </c>
      <c r="C11">
        <v>9.9700000000000006</v>
      </c>
      <c r="D11">
        <v>9.91</v>
      </c>
      <c r="E11" s="145">
        <v>0.01</v>
      </c>
      <c r="F11" s="143">
        <v>0.1</v>
      </c>
      <c r="G11" t="s">
        <v>4379</v>
      </c>
      <c r="H11">
        <v>35651</v>
      </c>
      <c r="I11">
        <v>0</v>
      </c>
      <c r="J11" t="s">
        <v>1380</v>
      </c>
      <c r="K11">
        <v>9.98</v>
      </c>
      <c r="L11">
        <v>9.9</v>
      </c>
      <c r="M11" s="142" t="s">
        <v>1380</v>
      </c>
      <c r="N11" t="s">
        <v>1380</v>
      </c>
    </row>
    <row r="12" spans="1:19">
      <c r="A12" t="s">
        <v>3959</v>
      </c>
      <c r="B12" t="s">
        <v>3960</v>
      </c>
      <c r="C12">
        <v>12.28</v>
      </c>
      <c r="D12">
        <v>12.12</v>
      </c>
      <c r="E12" s="145">
        <v>-0.06</v>
      </c>
      <c r="F12" s="143">
        <v>-0.49</v>
      </c>
      <c r="G12" t="s">
        <v>3928</v>
      </c>
      <c r="H12">
        <v>8951</v>
      </c>
      <c r="I12">
        <v>10964</v>
      </c>
      <c r="J12" t="s">
        <v>1380</v>
      </c>
      <c r="K12">
        <v>12.28</v>
      </c>
      <c r="L12">
        <v>12.06</v>
      </c>
      <c r="M12" s="142" t="s">
        <v>1380</v>
      </c>
      <c r="N12" t="s">
        <v>1380</v>
      </c>
    </row>
    <row r="13" spans="1:19">
      <c r="A13" t="s">
        <v>4024</v>
      </c>
      <c r="B13" t="s">
        <v>4025</v>
      </c>
      <c r="C13">
        <v>9.8800000000000008</v>
      </c>
      <c r="D13">
        <v>9.81</v>
      </c>
      <c r="E13" s="145">
        <v>0</v>
      </c>
      <c r="F13" s="143">
        <v>0</v>
      </c>
      <c r="G13" t="s">
        <v>4089</v>
      </c>
      <c r="H13">
        <v>11338</v>
      </c>
      <c r="I13">
        <v>15786</v>
      </c>
      <c r="J13" t="s">
        <v>1380</v>
      </c>
      <c r="K13">
        <v>9.9</v>
      </c>
      <c r="L13">
        <v>9.81</v>
      </c>
      <c r="M13" s="142" t="s">
        <v>1380</v>
      </c>
      <c r="N13" t="s">
        <v>1380</v>
      </c>
    </row>
    <row r="14" spans="1:19">
      <c r="A14" s="454">
        <v>50</v>
      </c>
      <c r="B14" t="s">
        <v>1503</v>
      </c>
      <c r="C14">
        <v>109.05</v>
      </c>
      <c r="D14">
        <v>109.9</v>
      </c>
      <c r="E14" s="145">
        <v>2</v>
      </c>
      <c r="F14" s="143">
        <v>1.85</v>
      </c>
      <c r="G14" t="s">
        <v>4534</v>
      </c>
      <c r="H14">
        <v>102688</v>
      </c>
      <c r="I14">
        <v>76589</v>
      </c>
      <c r="J14" t="s">
        <v>1380</v>
      </c>
      <c r="K14">
        <v>110</v>
      </c>
      <c r="L14">
        <v>108.85</v>
      </c>
      <c r="M14" s="142" t="s">
        <v>1380</v>
      </c>
      <c r="N14" t="s">
        <v>1380</v>
      </c>
    </row>
    <row r="15" spans="1:19">
      <c r="A15">
        <v>51</v>
      </c>
      <c r="B15" t="s">
        <v>1504</v>
      </c>
      <c r="C15">
        <v>146.5</v>
      </c>
      <c r="D15">
        <v>147.44999999999999</v>
      </c>
      <c r="E15" s="145">
        <v>1.5</v>
      </c>
      <c r="F15" s="143">
        <v>1.03</v>
      </c>
      <c r="G15" t="s">
        <v>4535</v>
      </c>
      <c r="H15">
        <v>87</v>
      </c>
      <c r="I15">
        <v>59</v>
      </c>
      <c r="J15" t="s">
        <v>1380</v>
      </c>
      <c r="K15">
        <v>147.44999999999999</v>
      </c>
      <c r="L15">
        <v>146.19999999999999</v>
      </c>
      <c r="M15" s="142" t="s">
        <v>1380</v>
      </c>
      <c r="N15" t="s">
        <v>1380</v>
      </c>
    </row>
    <row r="16" spans="1:19">
      <c r="A16">
        <v>52</v>
      </c>
      <c r="B16" t="s">
        <v>1505</v>
      </c>
      <c r="C16">
        <v>63.25</v>
      </c>
      <c r="D16">
        <v>63.75</v>
      </c>
      <c r="E16" s="145">
        <v>1.05</v>
      </c>
      <c r="F16" s="143">
        <v>1.67</v>
      </c>
      <c r="G16" t="s">
        <v>4536</v>
      </c>
      <c r="H16">
        <v>22198</v>
      </c>
      <c r="I16">
        <v>15576</v>
      </c>
      <c r="J16" t="s">
        <v>1380</v>
      </c>
      <c r="K16">
        <v>63.9</v>
      </c>
      <c r="L16">
        <v>63.1</v>
      </c>
      <c r="M16" s="142" t="s">
        <v>1380</v>
      </c>
      <c r="N16" t="s">
        <v>1380</v>
      </c>
    </row>
    <row r="17" spans="1:14">
      <c r="A17">
        <v>53</v>
      </c>
      <c r="B17" t="s">
        <v>1506</v>
      </c>
      <c r="C17">
        <v>246.55</v>
      </c>
      <c r="D17">
        <v>248.3</v>
      </c>
      <c r="E17" s="145">
        <v>4.6500000000000004</v>
      </c>
      <c r="F17" s="143">
        <v>1.91</v>
      </c>
      <c r="G17" t="s">
        <v>4276</v>
      </c>
      <c r="H17">
        <v>23</v>
      </c>
      <c r="I17">
        <v>57</v>
      </c>
      <c r="J17" t="s">
        <v>1380</v>
      </c>
      <c r="K17">
        <v>248.7</v>
      </c>
      <c r="L17">
        <v>246.55</v>
      </c>
      <c r="M17" s="142" t="s">
        <v>1380</v>
      </c>
      <c r="N17" t="s">
        <v>1380</v>
      </c>
    </row>
    <row r="18" spans="1:14">
      <c r="A18">
        <v>55</v>
      </c>
      <c r="B18" t="s">
        <v>1507</v>
      </c>
      <c r="C18">
        <v>49.08</v>
      </c>
      <c r="D18">
        <v>48.63</v>
      </c>
      <c r="E18" s="145">
        <v>-0.37</v>
      </c>
      <c r="F18" s="143">
        <v>-0.76</v>
      </c>
      <c r="G18" t="s">
        <v>4537</v>
      </c>
      <c r="H18">
        <v>899</v>
      </c>
      <c r="I18">
        <v>870</v>
      </c>
      <c r="J18" t="s">
        <v>1380</v>
      </c>
      <c r="K18">
        <v>49.37</v>
      </c>
      <c r="L18">
        <v>48.34</v>
      </c>
      <c r="M18" s="142" t="s">
        <v>1380</v>
      </c>
      <c r="N18" t="s">
        <v>1380</v>
      </c>
    </row>
    <row r="19" spans="1:14">
      <c r="A19">
        <v>56</v>
      </c>
      <c r="B19" t="s">
        <v>1508</v>
      </c>
      <c r="C19">
        <v>55.95</v>
      </c>
      <c r="D19">
        <v>55.85</v>
      </c>
      <c r="E19" s="145">
        <v>0.45</v>
      </c>
      <c r="F19" s="143">
        <v>0.81</v>
      </c>
      <c r="G19" t="s">
        <v>4343</v>
      </c>
      <c r="H19">
        <v>23367</v>
      </c>
      <c r="I19">
        <v>27157</v>
      </c>
      <c r="J19" t="s">
        <v>1380</v>
      </c>
      <c r="K19">
        <v>56.1</v>
      </c>
      <c r="L19">
        <v>55.7</v>
      </c>
      <c r="M19" s="142" t="s">
        <v>1380</v>
      </c>
      <c r="N19" t="s">
        <v>1380</v>
      </c>
    </row>
    <row r="20" spans="1:14">
      <c r="A20">
        <v>57</v>
      </c>
      <c r="B20" t="s">
        <v>1509</v>
      </c>
      <c r="C20">
        <v>326</v>
      </c>
      <c r="D20">
        <v>326.89999999999998</v>
      </c>
      <c r="E20" s="145">
        <v>5.3</v>
      </c>
      <c r="F20" s="143">
        <v>1.65</v>
      </c>
      <c r="G20" t="s">
        <v>4101</v>
      </c>
      <c r="H20">
        <v>6</v>
      </c>
      <c r="I20">
        <v>20</v>
      </c>
      <c r="J20" t="s">
        <v>1380</v>
      </c>
      <c r="K20">
        <v>327.85</v>
      </c>
      <c r="L20">
        <v>326</v>
      </c>
      <c r="M20" s="142" t="s">
        <v>1380</v>
      </c>
      <c r="N20" t="s">
        <v>1380</v>
      </c>
    </row>
    <row r="21" spans="1:14">
      <c r="A21">
        <v>61</v>
      </c>
      <c r="B21" t="s">
        <v>1510</v>
      </c>
      <c r="C21">
        <v>24.39</v>
      </c>
      <c r="D21">
        <v>24.27</v>
      </c>
      <c r="E21" s="145">
        <v>-0.09</v>
      </c>
      <c r="F21" s="143">
        <v>-0.37</v>
      </c>
      <c r="G21" t="s">
        <v>3979</v>
      </c>
      <c r="H21">
        <v>47</v>
      </c>
      <c r="I21">
        <v>96</v>
      </c>
      <c r="J21" t="s">
        <v>1380</v>
      </c>
      <c r="K21">
        <v>24.39</v>
      </c>
      <c r="L21">
        <v>24.15</v>
      </c>
      <c r="M21" s="142" t="s">
        <v>1380</v>
      </c>
      <c r="N21" t="s">
        <v>1380</v>
      </c>
    </row>
    <row r="22" spans="1:14">
      <c r="A22">
        <v>6201</v>
      </c>
      <c r="B22" t="s">
        <v>1511</v>
      </c>
      <c r="C22">
        <v>44.98</v>
      </c>
      <c r="D22">
        <v>45.41</v>
      </c>
      <c r="E22" s="145">
        <v>1.23</v>
      </c>
      <c r="F22" s="143">
        <v>2.78</v>
      </c>
      <c r="G22" t="s">
        <v>4538</v>
      </c>
      <c r="H22">
        <v>125</v>
      </c>
      <c r="I22">
        <v>201</v>
      </c>
      <c r="J22" t="s">
        <v>1380</v>
      </c>
      <c r="K22">
        <v>45.82</v>
      </c>
      <c r="L22">
        <v>44.98</v>
      </c>
      <c r="M22" s="142" t="s">
        <v>1380</v>
      </c>
      <c r="N22" t="s">
        <v>1380</v>
      </c>
    </row>
    <row r="23" spans="1:14">
      <c r="A23">
        <v>6203</v>
      </c>
      <c r="B23" t="s">
        <v>1512</v>
      </c>
      <c r="C23">
        <v>198.1</v>
      </c>
      <c r="D23">
        <v>199.1</v>
      </c>
      <c r="E23" s="145">
        <v>3.3</v>
      </c>
      <c r="F23" s="143">
        <v>1.69</v>
      </c>
      <c r="G23" t="s">
        <v>4539</v>
      </c>
      <c r="H23">
        <v>22</v>
      </c>
      <c r="I23">
        <v>13</v>
      </c>
      <c r="J23" t="s">
        <v>1380</v>
      </c>
      <c r="K23">
        <v>199.65</v>
      </c>
      <c r="L23">
        <v>197.95</v>
      </c>
      <c r="M23" s="142" t="s">
        <v>1380</v>
      </c>
      <c r="N23" t="s">
        <v>1380</v>
      </c>
    </row>
    <row r="24" spans="1:14">
      <c r="A24">
        <v>6204</v>
      </c>
      <c r="B24" t="s">
        <v>1513</v>
      </c>
      <c r="C24">
        <v>235.6</v>
      </c>
      <c r="D24">
        <v>236.35</v>
      </c>
      <c r="E24" s="145">
        <v>4.0999999999999996</v>
      </c>
      <c r="F24" s="143">
        <v>1.77</v>
      </c>
      <c r="G24" t="s">
        <v>4226</v>
      </c>
      <c r="H24">
        <v>21</v>
      </c>
      <c r="I24">
        <v>19</v>
      </c>
      <c r="J24" t="s">
        <v>1380</v>
      </c>
      <c r="K24">
        <v>236.35</v>
      </c>
      <c r="L24">
        <v>235.6</v>
      </c>
      <c r="M24" s="142" t="s">
        <v>1380</v>
      </c>
      <c r="N24" t="s">
        <v>1380</v>
      </c>
    </row>
    <row r="25" spans="1:14">
      <c r="A25">
        <v>6205</v>
      </c>
      <c r="B25" t="s">
        <v>1514</v>
      </c>
      <c r="C25">
        <v>41.1</v>
      </c>
      <c r="D25">
        <v>40.18</v>
      </c>
      <c r="E25" s="145">
        <v>-0.6</v>
      </c>
      <c r="F25" s="143">
        <v>-1.47</v>
      </c>
      <c r="G25" t="s">
        <v>4540</v>
      </c>
      <c r="H25">
        <v>171</v>
      </c>
      <c r="I25">
        <v>198</v>
      </c>
      <c r="J25" t="s">
        <v>1380</v>
      </c>
      <c r="K25">
        <v>41.1</v>
      </c>
      <c r="L25">
        <v>40.14</v>
      </c>
      <c r="M25" s="142" t="s">
        <v>1380</v>
      </c>
      <c r="N25" t="s">
        <v>1380</v>
      </c>
    </row>
    <row r="26" spans="1:14">
      <c r="A26">
        <v>6206</v>
      </c>
      <c r="B26" t="s">
        <v>2680</v>
      </c>
      <c r="C26">
        <v>38.299999999999997</v>
      </c>
      <c r="D26">
        <v>37.549999999999997</v>
      </c>
      <c r="E26" s="145">
        <v>-0.57999999999999996</v>
      </c>
      <c r="F26" s="143">
        <v>-1.52</v>
      </c>
      <c r="G26" t="s">
        <v>4541</v>
      </c>
      <c r="H26">
        <v>16</v>
      </c>
      <c r="I26">
        <v>50</v>
      </c>
      <c r="J26" t="s">
        <v>1380</v>
      </c>
      <c r="K26">
        <v>38.299999999999997</v>
      </c>
      <c r="L26">
        <v>37.549999999999997</v>
      </c>
      <c r="M26" s="142" t="s">
        <v>1380</v>
      </c>
      <c r="N26" t="s">
        <v>1380</v>
      </c>
    </row>
    <row r="27" spans="1:14">
      <c r="A27">
        <v>6207</v>
      </c>
      <c r="B27" t="s">
        <v>1822</v>
      </c>
      <c r="C27">
        <v>32.340000000000003</v>
      </c>
      <c r="D27">
        <v>32.07</v>
      </c>
      <c r="E27" s="145">
        <v>-0.27</v>
      </c>
      <c r="F27" s="143">
        <v>-0.83</v>
      </c>
      <c r="G27" t="s">
        <v>4542</v>
      </c>
      <c r="H27">
        <v>123</v>
      </c>
      <c r="I27">
        <v>132</v>
      </c>
      <c r="J27" t="s">
        <v>1380</v>
      </c>
      <c r="K27">
        <v>32.340000000000003</v>
      </c>
      <c r="L27">
        <v>32</v>
      </c>
      <c r="M27" s="142" t="s">
        <v>1380</v>
      </c>
      <c r="N27" t="s">
        <v>1380</v>
      </c>
    </row>
    <row r="28" spans="1:14">
      <c r="A28">
        <v>6208</v>
      </c>
      <c r="B28" t="s">
        <v>1515</v>
      </c>
      <c r="C28">
        <v>249.95</v>
      </c>
      <c r="D28">
        <v>251.65</v>
      </c>
      <c r="E28" s="145">
        <v>4.4000000000000004</v>
      </c>
      <c r="F28" s="143">
        <v>1.78</v>
      </c>
      <c r="G28" t="s">
        <v>4543</v>
      </c>
      <c r="H28">
        <v>3279</v>
      </c>
      <c r="I28">
        <v>2477</v>
      </c>
      <c r="J28" t="s">
        <v>1380</v>
      </c>
      <c r="K28">
        <v>252.2</v>
      </c>
      <c r="L28">
        <v>249.5</v>
      </c>
      <c r="M28" s="142" t="s">
        <v>1380</v>
      </c>
      <c r="N28" t="s">
        <v>1380</v>
      </c>
    </row>
    <row r="29" spans="1:14">
      <c r="A29" t="s">
        <v>1516</v>
      </c>
      <c r="B29" t="s">
        <v>1517</v>
      </c>
      <c r="C29" t="s">
        <v>1380</v>
      </c>
      <c r="D29" t="s">
        <v>1380</v>
      </c>
      <c r="E29" s="145" t="s">
        <v>1380</v>
      </c>
      <c r="F29" s="143" t="s">
        <v>1380</v>
      </c>
      <c r="G29" t="s">
        <v>1380</v>
      </c>
      <c r="H29">
        <v>0</v>
      </c>
      <c r="I29">
        <v>0</v>
      </c>
      <c r="J29" t="s">
        <v>1380</v>
      </c>
      <c r="K29" t="s">
        <v>1380</v>
      </c>
      <c r="L29" t="s">
        <v>1380</v>
      </c>
      <c r="M29" s="142" t="s">
        <v>1380</v>
      </c>
      <c r="N29" t="s">
        <v>1380</v>
      </c>
    </row>
    <row r="30" spans="1:14">
      <c r="A30" t="s">
        <v>3787</v>
      </c>
      <c r="B30" t="s">
        <v>3788</v>
      </c>
      <c r="C30">
        <v>37.5</v>
      </c>
      <c r="D30">
        <v>37.840000000000003</v>
      </c>
      <c r="E30" s="145">
        <v>1.2</v>
      </c>
      <c r="F30" s="143">
        <v>3.28</v>
      </c>
      <c r="G30" t="s">
        <v>4544</v>
      </c>
      <c r="H30">
        <v>250618</v>
      </c>
      <c r="I30">
        <v>200194</v>
      </c>
      <c r="J30" t="s">
        <v>1380</v>
      </c>
      <c r="K30">
        <v>37.99</v>
      </c>
      <c r="L30">
        <v>37.24</v>
      </c>
      <c r="M30" s="142" t="s">
        <v>1380</v>
      </c>
      <c r="N30" t="s">
        <v>1380</v>
      </c>
    </row>
    <row r="31" spans="1:14">
      <c r="A31" t="s">
        <v>2646</v>
      </c>
      <c r="B31" t="s">
        <v>2647</v>
      </c>
      <c r="C31">
        <v>9.69</v>
      </c>
      <c r="D31">
        <v>9.64</v>
      </c>
      <c r="E31" s="145">
        <v>-0.17</v>
      </c>
      <c r="F31" s="143">
        <v>-1.73</v>
      </c>
      <c r="G31" t="s">
        <v>4455</v>
      </c>
      <c r="H31">
        <v>165533</v>
      </c>
      <c r="I31">
        <v>160679</v>
      </c>
      <c r="J31" t="s">
        <v>1380</v>
      </c>
      <c r="K31">
        <v>9.7200000000000006</v>
      </c>
      <c r="L31">
        <v>9.6199999999999992</v>
      </c>
      <c r="M31" s="142" t="s">
        <v>1380</v>
      </c>
      <c r="N31" t="s">
        <v>1380</v>
      </c>
    </row>
    <row r="32" spans="1:14">
      <c r="A32" t="s">
        <v>1518</v>
      </c>
      <c r="B32" t="s">
        <v>1519</v>
      </c>
      <c r="C32">
        <v>48.82</v>
      </c>
      <c r="D32">
        <v>48.44</v>
      </c>
      <c r="E32" s="145">
        <v>-0.43</v>
      </c>
      <c r="F32" s="143">
        <v>-0.88</v>
      </c>
      <c r="G32" t="s">
        <v>4545</v>
      </c>
      <c r="H32">
        <v>1743</v>
      </c>
      <c r="I32">
        <v>1734</v>
      </c>
      <c r="J32" t="s">
        <v>1380</v>
      </c>
      <c r="K32">
        <v>49</v>
      </c>
      <c r="L32">
        <v>48.05</v>
      </c>
      <c r="M32" s="142" t="s">
        <v>1380</v>
      </c>
      <c r="N32" t="s">
        <v>1380</v>
      </c>
    </row>
    <row r="33" spans="1:14">
      <c r="A33" t="s">
        <v>1520</v>
      </c>
      <c r="B33" t="s">
        <v>1521</v>
      </c>
      <c r="C33">
        <v>3.11</v>
      </c>
      <c r="D33">
        <v>3.11</v>
      </c>
      <c r="E33" s="145">
        <v>0</v>
      </c>
      <c r="F33" s="143">
        <v>0</v>
      </c>
      <c r="G33" t="s">
        <v>4014</v>
      </c>
      <c r="H33">
        <v>103</v>
      </c>
      <c r="I33">
        <v>124</v>
      </c>
      <c r="J33" t="s">
        <v>1380</v>
      </c>
      <c r="K33">
        <v>3.11</v>
      </c>
      <c r="L33">
        <v>3.11</v>
      </c>
      <c r="M33" s="142" t="s">
        <v>1380</v>
      </c>
      <c r="N33" t="s">
        <v>1380</v>
      </c>
    </row>
    <row r="34" spans="1:14">
      <c r="A34" t="s">
        <v>1522</v>
      </c>
      <c r="B34" t="s">
        <v>1523</v>
      </c>
      <c r="C34">
        <v>45.67</v>
      </c>
      <c r="D34">
        <v>45.57</v>
      </c>
      <c r="E34" s="145">
        <v>-0.64</v>
      </c>
      <c r="F34" s="143">
        <v>-1.38</v>
      </c>
      <c r="G34" t="s">
        <v>4546</v>
      </c>
      <c r="H34">
        <v>2612</v>
      </c>
      <c r="I34">
        <v>4043</v>
      </c>
      <c r="J34" t="s">
        <v>1380</v>
      </c>
      <c r="K34">
        <v>45.67</v>
      </c>
      <c r="L34">
        <v>45.36</v>
      </c>
      <c r="M34" s="142" t="s">
        <v>1380</v>
      </c>
      <c r="N34" t="s">
        <v>1380</v>
      </c>
    </row>
    <row r="35" spans="1:14">
      <c r="A35">
        <v>636</v>
      </c>
      <c r="B35" t="s">
        <v>1524</v>
      </c>
      <c r="C35">
        <v>27.9</v>
      </c>
      <c r="D35">
        <v>27.5</v>
      </c>
      <c r="E35" s="145">
        <v>-0.25</v>
      </c>
      <c r="F35" s="143">
        <v>-0.9</v>
      </c>
      <c r="G35" t="s">
        <v>4547</v>
      </c>
      <c r="H35">
        <v>204</v>
      </c>
      <c r="I35">
        <v>211</v>
      </c>
      <c r="J35" t="s">
        <v>1380</v>
      </c>
      <c r="K35">
        <v>27.9</v>
      </c>
      <c r="L35">
        <v>27.4</v>
      </c>
      <c r="M35" s="142" t="s">
        <v>1380</v>
      </c>
      <c r="N35" t="s">
        <v>1380</v>
      </c>
    </row>
    <row r="36" spans="1:14">
      <c r="A36" t="s">
        <v>1525</v>
      </c>
      <c r="B36" t="s">
        <v>1526</v>
      </c>
      <c r="C36">
        <v>8.7100000000000009</v>
      </c>
      <c r="D36">
        <v>8.7100000000000009</v>
      </c>
      <c r="E36" s="145">
        <v>-0.03</v>
      </c>
      <c r="F36" s="143">
        <v>-0.34</v>
      </c>
      <c r="G36">
        <v>1742</v>
      </c>
      <c r="H36">
        <v>2</v>
      </c>
      <c r="I36">
        <v>2</v>
      </c>
      <c r="J36" t="s">
        <v>1380</v>
      </c>
      <c r="K36">
        <v>8.7100000000000009</v>
      </c>
      <c r="L36">
        <v>8.7100000000000009</v>
      </c>
      <c r="M36" s="142" t="s">
        <v>1380</v>
      </c>
      <c r="N36" t="s">
        <v>1380</v>
      </c>
    </row>
    <row r="37" spans="1:14">
      <c r="A37" t="s">
        <v>1527</v>
      </c>
      <c r="B37" t="s">
        <v>1528</v>
      </c>
      <c r="C37">
        <v>20.07</v>
      </c>
      <c r="D37">
        <v>19.940000000000001</v>
      </c>
      <c r="E37" s="145">
        <v>-0.18</v>
      </c>
      <c r="F37" s="143">
        <v>-0.89</v>
      </c>
      <c r="G37" t="s">
        <v>4262</v>
      </c>
      <c r="H37">
        <v>10700</v>
      </c>
      <c r="I37">
        <v>15023</v>
      </c>
      <c r="J37" t="s">
        <v>1380</v>
      </c>
      <c r="K37">
        <v>20.13</v>
      </c>
      <c r="L37">
        <v>19.77</v>
      </c>
      <c r="M37" s="142" t="s">
        <v>1380</v>
      </c>
      <c r="N37" t="s">
        <v>1380</v>
      </c>
    </row>
    <row r="38" spans="1:14">
      <c r="A38" t="s">
        <v>1529</v>
      </c>
      <c r="B38" t="s">
        <v>1530</v>
      </c>
      <c r="C38">
        <v>6.65</v>
      </c>
      <c r="D38">
        <v>6.65</v>
      </c>
      <c r="E38" s="145">
        <v>0.01</v>
      </c>
      <c r="F38" s="143">
        <v>0.15</v>
      </c>
      <c r="G38" t="s">
        <v>4548</v>
      </c>
      <c r="H38">
        <v>39</v>
      </c>
      <c r="I38">
        <v>44</v>
      </c>
      <c r="J38" t="s">
        <v>1380</v>
      </c>
      <c r="K38">
        <v>6.67</v>
      </c>
      <c r="L38">
        <v>6.63</v>
      </c>
      <c r="M38" s="142" t="s">
        <v>1380</v>
      </c>
      <c r="N38" t="s">
        <v>1380</v>
      </c>
    </row>
    <row r="39" spans="1:14">
      <c r="A39">
        <v>639</v>
      </c>
      <c r="B39" t="s">
        <v>1531</v>
      </c>
      <c r="C39">
        <v>16.100000000000001</v>
      </c>
      <c r="D39">
        <v>16.2</v>
      </c>
      <c r="E39" s="145">
        <v>0.1</v>
      </c>
      <c r="F39" s="143">
        <v>0.62</v>
      </c>
      <c r="G39" t="s">
        <v>4549</v>
      </c>
      <c r="H39">
        <v>642</v>
      </c>
      <c r="I39">
        <v>561</v>
      </c>
      <c r="J39" t="s">
        <v>1380</v>
      </c>
      <c r="K39">
        <v>16.2</v>
      </c>
      <c r="L39">
        <v>16.02</v>
      </c>
      <c r="M39" s="142" t="s">
        <v>1380</v>
      </c>
      <c r="N39" t="s">
        <v>1380</v>
      </c>
    </row>
    <row r="40" spans="1:14">
      <c r="A40" t="s">
        <v>1532</v>
      </c>
      <c r="B40" t="s">
        <v>1533</v>
      </c>
      <c r="C40">
        <v>109</v>
      </c>
      <c r="D40">
        <v>109.05</v>
      </c>
      <c r="E40" s="145">
        <v>0.55000000000000004</v>
      </c>
      <c r="F40" s="143">
        <v>0.51</v>
      </c>
      <c r="G40" t="s">
        <v>4542</v>
      </c>
      <c r="H40">
        <v>36</v>
      </c>
      <c r="I40">
        <v>84</v>
      </c>
      <c r="J40" t="s">
        <v>1380</v>
      </c>
      <c r="K40">
        <v>109.75</v>
      </c>
      <c r="L40">
        <v>108.95</v>
      </c>
      <c r="M40" s="142" t="s">
        <v>1380</v>
      </c>
      <c r="N40" t="s">
        <v>1380</v>
      </c>
    </row>
    <row r="41" spans="1:14">
      <c r="A41" t="s">
        <v>1534</v>
      </c>
      <c r="B41" t="s">
        <v>1535</v>
      </c>
      <c r="C41">
        <v>3.64</v>
      </c>
      <c r="D41">
        <v>3.63</v>
      </c>
      <c r="E41" s="145">
        <v>-0.04</v>
      </c>
      <c r="F41" s="143">
        <v>-1.0900000000000001</v>
      </c>
      <c r="G41" t="s">
        <v>4550</v>
      </c>
      <c r="H41">
        <v>4200</v>
      </c>
      <c r="I41">
        <v>2051</v>
      </c>
      <c r="J41" t="s">
        <v>1380</v>
      </c>
      <c r="K41">
        <v>3.65</v>
      </c>
      <c r="L41">
        <v>3.62</v>
      </c>
      <c r="M41" s="142" t="s">
        <v>1380</v>
      </c>
      <c r="N41" t="s">
        <v>1380</v>
      </c>
    </row>
    <row r="42" spans="1:14">
      <c r="A42" t="s">
        <v>1536</v>
      </c>
      <c r="B42" t="s">
        <v>1537</v>
      </c>
      <c r="C42">
        <v>30.5</v>
      </c>
      <c r="D42">
        <v>30.67</v>
      </c>
      <c r="E42" s="145">
        <v>0.4</v>
      </c>
      <c r="F42" s="143">
        <v>1.32</v>
      </c>
      <c r="G42" t="s">
        <v>4551</v>
      </c>
      <c r="H42">
        <v>1675</v>
      </c>
      <c r="I42">
        <v>2806</v>
      </c>
      <c r="J42" t="s">
        <v>1380</v>
      </c>
      <c r="K42">
        <v>30.68</v>
      </c>
      <c r="L42">
        <v>30.39</v>
      </c>
      <c r="M42" s="142" t="s">
        <v>1380</v>
      </c>
      <c r="N42" t="s">
        <v>1380</v>
      </c>
    </row>
    <row r="43" spans="1:14">
      <c r="A43">
        <v>643</v>
      </c>
      <c r="B43" t="s">
        <v>1538</v>
      </c>
      <c r="C43">
        <v>17.989999999999998</v>
      </c>
      <c r="D43">
        <v>18.100000000000001</v>
      </c>
      <c r="E43" s="145">
        <v>-0.04</v>
      </c>
      <c r="F43" s="143">
        <v>-0.22</v>
      </c>
      <c r="G43" t="s">
        <v>4552</v>
      </c>
      <c r="H43">
        <v>2744</v>
      </c>
      <c r="I43">
        <v>2403</v>
      </c>
      <c r="J43" t="s">
        <v>1380</v>
      </c>
      <c r="K43">
        <v>18.14</v>
      </c>
      <c r="L43">
        <v>17.97</v>
      </c>
      <c r="M43" s="142" t="s">
        <v>1380</v>
      </c>
      <c r="N43" t="s">
        <v>1380</v>
      </c>
    </row>
    <row r="44" spans="1:14">
      <c r="A44" t="s">
        <v>1539</v>
      </c>
      <c r="B44" t="s">
        <v>1540</v>
      </c>
      <c r="C44" t="s">
        <v>1380</v>
      </c>
      <c r="D44" t="s">
        <v>1380</v>
      </c>
      <c r="E44" s="145" t="s">
        <v>1380</v>
      </c>
      <c r="F44" s="143" t="s">
        <v>1380</v>
      </c>
      <c r="G44" t="s">
        <v>1380</v>
      </c>
      <c r="H44">
        <v>0</v>
      </c>
      <c r="I44">
        <v>5</v>
      </c>
      <c r="J44" t="s">
        <v>1380</v>
      </c>
      <c r="K44" t="s">
        <v>1380</v>
      </c>
      <c r="L44" t="s">
        <v>1380</v>
      </c>
      <c r="M44" s="142" t="s">
        <v>1380</v>
      </c>
      <c r="N44" t="s">
        <v>1380</v>
      </c>
    </row>
    <row r="45" spans="1:14">
      <c r="A45">
        <v>645</v>
      </c>
      <c r="B45" t="s">
        <v>1541</v>
      </c>
      <c r="C45">
        <v>58</v>
      </c>
      <c r="D45">
        <v>58.2</v>
      </c>
      <c r="E45" s="145">
        <v>0.2</v>
      </c>
      <c r="F45" s="143">
        <v>0.34</v>
      </c>
      <c r="G45" t="s">
        <v>4553</v>
      </c>
      <c r="H45">
        <v>191</v>
      </c>
      <c r="I45">
        <v>254</v>
      </c>
      <c r="J45" t="s">
        <v>1380</v>
      </c>
      <c r="K45">
        <v>58.4</v>
      </c>
      <c r="L45">
        <v>58</v>
      </c>
      <c r="M45" s="142" t="s">
        <v>1380</v>
      </c>
      <c r="N45" t="s">
        <v>1380</v>
      </c>
    </row>
    <row r="46" spans="1:14">
      <c r="A46">
        <v>646</v>
      </c>
      <c r="B46" t="s">
        <v>1542</v>
      </c>
      <c r="C46">
        <v>76.849999999999994</v>
      </c>
      <c r="D46">
        <v>76.849999999999994</v>
      </c>
      <c r="E46" s="145">
        <v>-0.7</v>
      </c>
      <c r="F46" s="143">
        <v>-0.9</v>
      </c>
      <c r="G46" t="s">
        <v>4554</v>
      </c>
      <c r="H46">
        <v>4033</v>
      </c>
      <c r="I46">
        <v>4134</v>
      </c>
      <c r="J46" t="s">
        <v>1380</v>
      </c>
      <c r="K46">
        <v>76.95</v>
      </c>
      <c r="L46">
        <v>76.75</v>
      </c>
      <c r="M46" s="142" t="s">
        <v>1380</v>
      </c>
      <c r="N46" t="s">
        <v>1380</v>
      </c>
    </row>
    <row r="47" spans="1:14">
      <c r="A47" t="s">
        <v>1543</v>
      </c>
      <c r="B47" t="s">
        <v>1544</v>
      </c>
      <c r="C47">
        <v>138.85</v>
      </c>
      <c r="D47">
        <v>138.75</v>
      </c>
      <c r="E47" s="145">
        <v>-1.75</v>
      </c>
      <c r="F47" s="143">
        <v>-1.25</v>
      </c>
      <c r="G47" t="s">
        <v>4555</v>
      </c>
      <c r="H47">
        <v>74</v>
      </c>
      <c r="I47">
        <v>97</v>
      </c>
      <c r="J47" t="s">
        <v>1380</v>
      </c>
      <c r="K47">
        <v>139.05000000000001</v>
      </c>
      <c r="L47">
        <v>138.44999999999999</v>
      </c>
      <c r="M47" s="142" t="s">
        <v>1380</v>
      </c>
      <c r="N47" t="s">
        <v>1380</v>
      </c>
    </row>
    <row r="48" spans="1:14">
      <c r="A48" t="s">
        <v>1545</v>
      </c>
      <c r="B48" t="s">
        <v>1546</v>
      </c>
      <c r="C48">
        <v>3.9</v>
      </c>
      <c r="D48">
        <v>3.91</v>
      </c>
      <c r="E48" s="145">
        <v>0.03</v>
      </c>
      <c r="F48" s="143">
        <v>0.77</v>
      </c>
      <c r="G48" t="s">
        <v>4556</v>
      </c>
      <c r="H48">
        <v>295</v>
      </c>
      <c r="I48">
        <v>443</v>
      </c>
      <c r="J48" t="s">
        <v>1380</v>
      </c>
      <c r="K48">
        <v>3.91</v>
      </c>
      <c r="L48">
        <v>3.9</v>
      </c>
      <c r="M48" s="142" t="s">
        <v>1380</v>
      </c>
      <c r="N48" t="s">
        <v>1380</v>
      </c>
    </row>
    <row r="49" spans="1:14">
      <c r="A49" t="s">
        <v>1547</v>
      </c>
      <c r="B49" t="s">
        <v>1823</v>
      </c>
      <c r="C49">
        <v>17.47</v>
      </c>
      <c r="D49">
        <v>17.02</v>
      </c>
      <c r="E49" s="145">
        <v>-0.46</v>
      </c>
      <c r="F49" s="143">
        <v>-2.63</v>
      </c>
      <c r="G49" t="s">
        <v>4557</v>
      </c>
      <c r="H49">
        <v>2066</v>
      </c>
      <c r="I49">
        <v>2371</v>
      </c>
      <c r="J49" t="s">
        <v>1380</v>
      </c>
      <c r="K49">
        <v>17.48</v>
      </c>
      <c r="L49">
        <v>16.96</v>
      </c>
      <c r="M49" s="142" t="s">
        <v>1380</v>
      </c>
      <c r="N49" t="s">
        <v>1380</v>
      </c>
    </row>
    <row r="50" spans="1:14">
      <c r="A50" t="s">
        <v>1548</v>
      </c>
      <c r="B50" t="s">
        <v>1824</v>
      </c>
      <c r="C50">
        <v>5.1100000000000003</v>
      </c>
      <c r="D50">
        <v>5.16</v>
      </c>
      <c r="E50" s="145">
        <v>0.05</v>
      </c>
      <c r="F50" s="143">
        <v>0.98</v>
      </c>
      <c r="G50" t="s">
        <v>4436</v>
      </c>
      <c r="H50">
        <v>209</v>
      </c>
      <c r="I50">
        <v>145</v>
      </c>
      <c r="J50" t="s">
        <v>1380</v>
      </c>
      <c r="K50">
        <v>5.16</v>
      </c>
      <c r="L50">
        <v>5.1100000000000003</v>
      </c>
      <c r="M50" s="142" t="s">
        <v>1380</v>
      </c>
      <c r="N50" t="s">
        <v>1380</v>
      </c>
    </row>
    <row r="51" spans="1:14">
      <c r="A51">
        <v>652</v>
      </c>
      <c r="B51" t="s">
        <v>1549</v>
      </c>
      <c r="C51">
        <v>33.11</v>
      </c>
      <c r="D51">
        <v>32.81</v>
      </c>
      <c r="E51" s="145">
        <v>-0.24</v>
      </c>
      <c r="F51" s="143">
        <v>-0.73</v>
      </c>
      <c r="G51" t="s">
        <v>4558</v>
      </c>
      <c r="H51">
        <v>146</v>
      </c>
      <c r="I51">
        <v>242</v>
      </c>
      <c r="J51" t="s">
        <v>1380</v>
      </c>
      <c r="K51">
        <v>33.11</v>
      </c>
      <c r="L51">
        <v>32.770000000000003</v>
      </c>
      <c r="M51" s="142" t="s">
        <v>1380</v>
      </c>
      <c r="N51" t="s">
        <v>1380</v>
      </c>
    </row>
    <row r="52" spans="1:14">
      <c r="A52" t="s">
        <v>1550</v>
      </c>
      <c r="B52" t="s">
        <v>1551</v>
      </c>
      <c r="C52">
        <v>45.6</v>
      </c>
      <c r="D52">
        <v>45.15</v>
      </c>
      <c r="E52" s="145">
        <v>-0.73</v>
      </c>
      <c r="F52" s="143">
        <v>-1.59</v>
      </c>
      <c r="G52" t="s">
        <v>4559</v>
      </c>
      <c r="H52">
        <v>237</v>
      </c>
      <c r="I52">
        <v>149</v>
      </c>
      <c r="J52" t="s">
        <v>1380</v>
      </c>
      <c r="K52">
        <v>45.6</v>
      </c>
      <c r="L52">
        <v>45.02</v>
      </c>
      <c r="M52" s="142" t="s">
        <v>1380</v>
      </c>
      <c r="N52" t="s">
        <v>1380</v>
      </c>
    </row>
    <row r="53" spans="1:14">
      <c r="A53" t="s">
        <v>1552</v>
      </c>
      <c r="B53" t="s">
        <v>1553</v>
      </c>
      <c r="C53">
        <v>6.81</v>
      </c>
      <c r="D53">
        <v>6.81</v>
      </c>
      <c r="E53" s="145">
        <v>0.05</v>
      </c>
      <c r="F53" s="143">
        <v>0.74</v>
      </c>
      <c r="G53" t="s">
        <v>4560</v>
      </c>
      <c r="H53">
        <v>9</v>
      </c>
      <c r="I53">
        <v>35</v>
      </c>
      <c r="J53" t="s">
        <v>1380</v>
      </c>
      <c r="K53">
        <v>6.81</v>
      </c>
      <c r="L53">
        <v>6.81</v>
      </c>
      <c r="M53" s="142" t="s">
        <v>1380</v>
      </c>
      <c r="N53" t="s">
        <v>1380</v>
      </c>
    </row>
    <row r="54" spans="1:14">
      <c r="A54" t="s">
        <v>1554</v>
      </c>
      <c r="B54" t="s">
        <v>1555</v>
      </c>
      <c r="C54">
        <v>33.9</v>
      </c>
      <c r="D54">
        <v>33.68</v>
      </c>
      <c r="E54" s="145">
        <v>-0.32</v>
      </c>
      <c r="F54" s="143">
        <v>-0.94</v>
      </c>
      <c r="G54" t="s">
        <v>4561</v>
      </c>
      <c r="H54">
        <v>670</v>
      </c>
      <c r="I54">
        <v>844</v>
      </c>
      <c r="J54" t="s">
        <v>1380</v>
      </c>
      <c r="K54">
        <v>34.020000000000003</v>
      </c>
      <c r="L54">
        <v>33.369999999999997</v>
      </c>
      <c r="M54" s="142" t="s">
        <v>1380</v>
      </c>
      <c r="N54" t="s">
        <v>1380</v>
      </c>
    </row>
    <row r="55" spans="1:14">
      <c r="A55" t="s">
        <v>1556</v>
      </c>
      <c r="B55" t="s">
        <v>1557</v>
      </c>
      <c r="C55">
        <v>5.83</v>
      </c>
      <c r="D55">
        <v>5.85</v>
      </c>
      <c r="E55" s="145">
        <v>0.01</v>
      </c>
      <c r="F55" s="143">
        <v>0.17</v>
      </c>
      <c r="G55" t="s">
        <v>4562</v>
      </c>
      <c r="H55">
        <v>36</v>
      </c>
      <c r="I55">
        <v>77</v>
      </c>
      <c r="J55" t="s">
        <v>1380</v>
      </c>
      <c r="K55">
        <v>5.86</v>
      </c>
      <c r="L55">
        <v>5.81</v>
      </c>
      <c r="M55" s="142" t="s">
        <v>1380</v>
      </c>
      <c r="N55" t="s">
        <v>1380</v>
      </c>
    </row>
    <row r="56" spans="1:14">
      <c r="A56">
        <v>657</v>
      </c>
      <c r="B56" t="s">
        <v>1558</v>
      </c>
      <c r="C56">
        <v>78</v>
      </c>
      <c r="D56">
        <v>78.05</v>
      </c>
      <c r="E56" s="145">
        <v>1.55</v>
      </c>
      <c r="F56" s="143">
        <v>2.0299999999999998</v>
      </c>
      <c r="G56" t="s">
        <v>4563</v>
      </c>
      <c r="H56">
        <v>68</v>
      </c>
      <c r="I56">
        <v>92</v>
      </c>
      <c r="J56" t="s">
        <v>1380</v>
      </c>
      <c r="K56">
        <v>78.5</v>
      </c>
      <c r="L56">
        <v>77.95</v>
      </c>
      <c r="M56" s="142" t="s">
        <v>1380</v>
      </c>
      <c r="N56" t="s">
        <v>1380</v>
      </c>
    </row>
    <row r="57" spans="1:14">
      <c r="A57" t="s">
        <v>1559</v>
      </c>
      <c r="B57" t="s">
        <v>1560</v>
      </c>
      <c r="C57">
        <v>24.79</v>
      </c>
      <c r="D57">
        <v>24.79</v>
      </c>
      <c r="E57" s="145">
        <v>0.56000000000000005</v>
      </c>
      <c r="F57" s="143">
        <v>2.31</v>
      </c>
      <c r="G57">
        <v>4958</v>
      </c>
      <c r="H57">
        <v>2</v>
      </c>
      <c r="I57">
        <v>2</v>
      </c>
      <c r="J57" t="s">
        <v>1380</v>
      </c>
      <c r="K57">
        <v>24.79</v>
      </c>
      <c r="L57">
        <v>24.79</v>
      </c>
      <c r="M57" s="142" t="s">
        <v>1380</v>
      </c>
      <c r="N57" t="s">
        <v>1380</v>
      </c>
    </row>
    <row r="58" spans="1:14">
      <c r="A58">
        <v>660</v>
      </c>
      <c r="B58" t="s">
        <v>1561</v>
      </c>
      <c r="C58">
        <v>46.71</v>
      </c>
      <c r="D58">
        <v>46.7</v>
      </c>
      <c r="E58" s="145">
        <v>0.03</v>
      </c>
      <c r="F58" s="143">
        <v>0.06</v>
      </c>
      <c r="G58" t="s">
        <v>4564</v>
      </c>
      <c r="H58">
        <v>9</v>
      </c>
      <c r="I58">
        <v>31</v>
      </c>
      <c r="J58" t="s">
        <v>1380</v>
      </c>
      <c r="K58">
        <v>46.72</v>
      </c>
      <c r="L58">
        <v>46.51</v>
      </c>
      <c r="M58" s="142" t="s">
        <v>1380</v>
      </c>
      <c r="N58" t="s">
        <v>1380</v>
      </c>
    </row>
    <row r="59" spans="1:14">
      <c r="A59">
        <v>661</v>
      </c>
      <c r="B59" t="s">
        <v>1562</v>
      </c>
      <c r="C59">
        <v>85.75</v>
      </c>
      <c r="D59">
        <v>85.9</v>
      </c>
      <c r="E59" s="145">
        <v>1.75</v>
      </c>
      <c r="F59" s="143">
        <v>2.08</v>
      </c>
      <c r="G59" t="s">
        <v>4181</v>
      </c>
      <c r="H59">
        <v>71</v>
      </c>
      <c r="I59">
        <v>59</v>
      </c>
      <c r="J59" t="s">
        <v>1380</v>
      </c>
      <c r="K59">
        <v>86.35</v>
      </c>
      <c r="L59">
        <v>85.5</v>
      </c>
      <c r="M59" s="142" t="s">
        <v>1380</v>
      </c>
      <c r="N59" t="s">
        <v>1380</v>
      </c>
    </row>
    <row r="60" spans="1:14">
      <c r="A60">
        <v>662</v>
      </c>
      <c r="B60" t="s">
        <v>1563</v>
      </c>
      <c r="C60">
        <v>119.95</v>
      </c>
      <c r="D60">
        <v>120.1</v>
      </c>
      <c r="E60" s="145">
        <v>-0.45</v>
      </c>
      <c r="F60" s="143">
        <v>-0.37</v>
      </c>
      <c r="G60" t="s">
        <v>4400</v>
      </c>
      <c r="H60">
        <v>3694</v>
      </c>
      <c r="I60">
        <v>3164</v>
      </c>
      <c r="J60" t="s">
        <v>1380</v>
      </c>
      <c r="K60">
        <v>120.35</v>
      </c>
      <c r="L60">
        <v>119.75</v>
      </c>
      <c r="M60" s="142" t="s">
        <v>1380</v>
      </c>
      <c r="N60" t="s">
        <v>1380</v>
      </c>
    </row>
    <row r="61" spans="1:14">
      <c r="A61" t="s">
        <v>1564</v>
      </c>
      <c r="B61" t="s">
        <v>1565</v>
      </c>
      <c r="C61">
        <v>108.7</v>
      </c>
      <c r="D61">
        <v>109.7</v>
      </c>
      <c r="E61" s="145">
        <v>3.45</v>
      </c>
      <c r="F61" s="143">
        <v>3.25</v>
      </c>
      <c r="G61" t="s">
        <v>4433</v>
      </c>
      <c r="H61">
        <v>9204</v>
      </c>
      <c r="I61">
        <v>6586</v>
      </c>
      <c r="J61" t="s">
        <v>1380</v>
      </c>
      <c r="K61">
        <v>110.15</v>
      </c>
      <c r="L61">
        <v>108.05</v>
      </c>
      <c r="M61" s="142" t="s">
        <v>1380</v>
      </c>
      <c r="N61" t="s">
        <v>1380</v>
      </c>
    </row>
    <row r="62" spans="1:14">
      <c r="A62" t="s">
        <v>1566</v>
      </c>
      <c r="B62" t="s">
        <v>1567</v>
      </c>
      <c r="C62">
        <v>1.56</v>
      </c>
      <c r="D62">
        <v>1.57</v>
      </c>
      <c r="E62" s="145">
        <v>-0.02</v>
      </c>
      <c r="F62" s="143">
        <v>-1.26</v>
      </c>
      <c r="G62" t="s">
        <v>4565</v>
      </c>
      <c r="H62">
        <v>22547</v>
      </c>
      <c r="I62">
        <v>21374</v>
      </c>
      <c r="J62" t="s">
        <v>1380</v>
      </c>
      <c r="K62">
        <v>1.57</v>
      </c>
      <c r="L62">
        <v>1.55</v>
      </c>
      <c r="M62" s="142" t="s">
        <v>1380</v>
      </c>
      <c r="N62" t="s">
        <v>1380</v>
      </c>
    </row>
    <row r="63" spans="1:14">
      <c r="A63" t="s">
        <v>1568</v>
      </c>
      <c r="B63" t="s">
        <v>1569</v>
      </c>
      <c r="C63">
        <v>9.66</v>
      </c>
      <c r="D63">
        <v>9.31</v>
      </c>
      <c r="E63" s="145">
        <v>-0.32</v>
      </c>
      <c r="F63" s="143">
        <v>-3.32</v>
      </c>
      <c r="G63" t="s">
        <v>3982</v>
      </c>
      <c r="H63">
        <v>11679</v>
      </c>
      <c r="I63">
        <v>10550</v>
      </c>
      <c r="J63" t="s">
        <v>1380</v>
      </c>
      <c r="K63">
        <v>9.66</v>
      </c>
      <c r="L63">
        <v>9.2899999999999991</v>
      </c>
      <c r="M63" s="142" t="s">
        <v>1380</v>
      </c>
      <c r="N63" t="s">
        <v>1380</v>
      </c>
    </row>
    <row r="64" spans="1:14">
      <c r="A64" t="s">
        <v>1570</v>
      </c>
      <c r="B64" t="s">
        <v>1571</v>
      </c>
      <c r="C64">
        <v>8.9499999999999993</v>
      </c>
      <c r="D64">
        <v>9.08</v>
      </c>
      <c r="E64" s="145">
        <v>0.14000000000000001</v>
      </c>
      <c r="F64" s="143">
        <v>1.57</v>
      </c>
      <c r="G64" t="s">
        <v>4566</v>
      </c>
      <c r="H64">
        <v>37</v>
      </c>
      <c r="I64">
        <v>126</v>
      </c>
      <c r="J64" t="s">
        <v>1380</v>
      </c>
      <c r="K64">
        <v>9.08</v>
      </c>
      <c r="L64">
        <v>8.9499999999999993</v>
      </c>
      <c r="M64" s="142" t="s">
        <v>1380</v>
      </c>
      <c r="N64" t="s">
        <v>1380</v>
      </c>
    </row>
    <row r="65" spans="1:14">
      <c r="A65">
        <v>668</v>
      </c>
      <c r="B65" t="s">
        <v>1572</v>
      </c>
      <c r="C65">
        <v>61.7</v>
      </c>
      <c r="D65">
        <v>61.4</v>
      </c>
      <c r="E65" s="145">
        <v>-0.95</v>
      </c>
      <c r="F65" s="143">
        <v>-1.52</v>
      </c>
      <c r="G65" t="s">
        <v>3948</v>
      </c>
      <c r="H65">
        <v>22</v>
      </c>
      <c r="I65">
        <v>52</v>
      </c>
      <c r="J65" t="s">
        <v>1380</v>
      </c>
      <c r="K65">
        <v>61.7</v>
      </c>
      <c r="L65">
        <v>61.4</v>
      </c>
      <c r="M65" s="142" t="s">
        <v>1380</v>
      </c>
      <c r="N65" t="s">
        <v>1380</v>
      </c>
    </row>
    <row r="66" spans="1:14">
      <c r="A66" t="s">
        <v>1573</v>
      </c>
      <c r="B66" t="s">
        <v>1574</v>
      </c>
      <c r="C66">
        <v>19.579999999999998</v>
      </c>
      <c r="D66">
        <v>19.579999999999998</v>
      </c>
      <c r="E66" s="145">
        <v>-0.08</v>
      </c>
      <c r="F66" s="143">
        <v>-0.41</v>
      </c>
      <c r="G66">
        <v>3916</v>
      </c>
      <c r="H66">
        <v>2</v>
      </c>
      <c r="I66">
        <v>2</v>
      </c>
      <c r="J66" t="s">
        <v>1380</v>
      </c>
      <c r="K66">
        <v>19.579999999999998</v>
      </c>
      <c r="L66">
        <v>19.579999999999998</v>
      </c>
      <c r="M66" s="142" t="s">
        <v>1380</v>
      </c>
      <c r="N66" t="s">
        <v>1380</v>
      </c>
    </row>
    <row r="67" spans="1:14">
      <c r="A67" t="s">
        <v>1575</v>
      </c>
      <c r="B67" t="s">
        <v>1576</v>
      </c>
      <c r="C67">
        <v>5.18</v>
      </c>
      <c r="D67">
        <v>5.18</v>
      </c>
      <c r="E67" s="145">
        <v>0.02</v>
      </c>
      <c r="F67" s="143">
        <v>0.39</v>
      </c>
      <c r="G67" t="s">
        <v>4567</v>
      </c>
      <c r="H67">
        <v>638</v>
      </c>
      <c r="I67">
        <v>508</v>
      </c>
      <c r="J67" t="s">
        <v>1380</v>
      </c>
      <c r="K67">
        <v>5.19</v>
      </c>
      <c r="L67">
        <v>5.17</v>
      </c>
      <c r="M67" s="142" t="s">
        <v>1380</v>
      </c>
      <c r="N67" t="s">
        <v>1380</v>
      </c>
    </row>
    <row r="68" spans="1:14">
      <c r="A68" t="s">
        <v>1577</v>
      </c>
      <c r="B68" t="s">
        <v>1578</v>
      </c>
      <c r="C68">
        <v>199.85</v>
      </c>
      <c r="D68">
        <v>200.6</v>
      </c>
      <c r="E68" s="145">
        <v>-0.35</v>
      </c>
      <c r="F68" s="143">
        <v>-0.17</v>
      </c>
      <c r="G68" t="s">
        <v>3909</v>
      </c>
      <c r="H68">
        <v>584</v>
      </c>
      <c r="I68">
        <v>722</v>
      </c>
      <c r="J68" t="s">
        <v>1380</v>
      </c>
      <c r="K68">
        <v>200.6</v>
      </c>
      <c r="L68">
        <v>199.7</v>
      </c>
      <c r="M68" s="142" t="s">
        <v>1380</v>
      </c>
      <c r="N68" t="s">
        <v>1380</v>
      </c>
    </row>
    <row r="69" spans="1:14">
      <c r="A69" t="s">
        <v>1579</v>
      </c>
      <c r="B69" t="s">
        <v>1580</v>
      </c>
      <c r="C69">
        <v>2.42</v>
      </c>
      <c r="D69">
        <v>2.42</v>
      </c>
      <c r="E69" s="145">
        <v>0</v>
      </c>
      <c r="F69" s="143">
        <v>0</v>
      </c>
      <c r="G69" t="s">
        <v>4286</v>
      </c>
      <c r="H69">
        <v>1616</v>
      </c>
      <c r="I69">
        <v>3893</v>
      </c>
      <c r="J69" t="s">
        <v>1380</v>
      </c>
      <c r="K69">
        <v>2.4300000000000002</v>
      </c>
      <c r="L69">
        <v>2.42</v>
      </c>
      <c r="M69" s="142" t="s">
        <v>1380</v>
      </c>
      <c r="N69" t="s">
        <v>1380</v>
      </c>
    </row>
    <row r="70" spans="1:14">
      <c r="A70" t="s">
        <v>3670</v>
      </c>
      <c r="B70" t="s">
        <v>3671</v>
      </c>
      <c r="C70">
        <v>11.18</v>
      </c>
      <c r="D70">
        <v>11.11</v>
      </c>
      <c r="E70" s="145">
        <v>-0.15</v>
      </c>
      <c r="F70" s="143">
        <v>-1.33</v>
      </c>
      <c r="G70" t="s">
        <v>4568</v>
      </c>
      <c r="H70">
        <v>41998</v>
      </c>
      <c r="I70">
        <v>51134</v>
      </c>
      <c r="J70" t="s">
        <v>1380</v>
      </c>
      <c r="K70">
        <v>11.22</v>
      </c>
      <c r="L70">
        <v>11.1</v>
      </c>
      <c r="M70" s="142" t="s">
        <v>1380</v>
      </c>
      <c r="N70" t="s">
        <v>1380</v>
      </c>
    </row>
    <row r="71" spans="1:14">
      <c r="A71" t="s">
        <v>3816</v>
      </c>
      <c r="B71" t="s">
        <v>3817</v>
      </c>
      <c r="C71">
        <v>27.62</v>
      </c>
      <c r="D71">
        <v>27.66</v>
      </c>
      <c r="E71" s="145">
        <v>0.3</v>
      </c>
      <c r="F71" s="143">
        <v>1.1000000000000001</v>
      </c>
      <c r="G71" t="s">
        <v>3966</v>
      </c>
      <c r="H71">
        <v>128</v>
      </c>
      <c r="I71">
        <v>188</v>
      </c>
      <c r="J71" t="s">
        <v>1380</v>
      </c>
      <c r="K71">
        <v>27.77</v>
      </c>
      <c r="L71">
        <v>27.62</v>
      </c>
      <c r="M71" s="142" t="s">
        <v>1380</v>
      </c>
      <c r="N71" t="s">
        <v>1380</v>
      </c>
    </row>
    <row r="72" spans="1:14">
      <c r="A72" t="s">
        <v>1581</v>
      </c>
      <c r="B72" t="s">
        <v>1582</v>
      </c>
      <c r="C72">
        <v>329.65</v>
      </c>
      <c r="D72">
        <v>332.75</v>
      </c>
      <c r="E72" s="145">
        <v>10.7</v>
      </c>
      <c r="F72" s="143">
        <v>3.32</v>
      </c>
      <c r="G72" t="s">
        <v>4569</v>
      </c>
      <c r="H72">
        <v>1668</v>
      </c>
      <c r="I72">
        <v>1363</v>
      </c>
      <c r="J72" t="s">
        <v>1380</v>
      </c>
      <c r="K72">
        <v>334</v>
      </c>
      <c r="L72">
        <v>327.2</v>
      </c>
      <c r="M72" s="142" t="s">
        <v>1380</v>
      </c>
      <c r="N72" t="s">
        <v>1380</v>
      </c>
    </row>
    <row r="73" spans="1:14">
      <c r="A73" t="s">
        <v>2688</v>
      </c>
      <c r="B73" t="s">
        <v>2689</v>
      </c>
      <c r="C73">
        <v>5.36</v>
      </c>
      <c r="D73">
        <v>5.35</v>
      </c>
      <c r="E73" s="145">
        <v>-0.09</v>
      </c>
      <c r="F73" s="143">
        <v>-1.65</v>
      </c>
      <c r="G73" t="s">
        <v>4570</v>
      </c>
      <c r="H73">
        <v>11670</v>
      </c>
      <c r="I73">
        <v>8191</v>
      </c>
      <c r="J73" t="s">
        <v>1380</v>
      </c>
      <c r="K73">
        <v>5.39</v>
      </c>
      <c r="L73">
        <v>5.33</v>
      </c>
      <c r="M73" s="142" t="s">
        <v>1380</v>
      </c>
      <c r="N73" t="s">
        <v>1380</v>
      </c>
    </row>
    <row r="74" spans="1:14">
      <c r="A74">
        <v>678</v>
      </c>
      <c r="B74" t="s">
        <v>2100</v>
      </c>
      <c r="C74">
        <v>44.34</v>
      </c>
      <c r="D74">
        <v>43.89</v>
      </c>
      <c r="E74" s="145">
        <v>-0.76</v>
      </c>
      <c r="F74" s="143">
        <v>-1.7</v>
      </c>
      <c r="G74" t="s">
        <v>4384</v>
      </c>
      <c r="H74">
        <v>239</v>
      </c>
      <c r="I74">
        <v>391</v>
      </c>
      <c r="J74" t="s">
        <v>1380</v>
      </c>
      <c r="K74">
        <v>44.34</v>
      </c>
      <c r="L74">
        <v>43.83</v>
      </c>
      <c r="M74" s="142" t="s">
        <v>1380</v>
      </c>
      <c r="N74" t="s">
        <v>1380</v>
      </c>
    </row>
    <row r="75" spans="1:14">
      <c r="A75" t="s">
        <v>1583</v>
      </c>
      <c r="B75" t="s">
        <v>1584</v>
      </c>
      <c r="C75">
        <v>25.72</v>
      </c>
      <c r="D75">
        <v>25.62</v>
      </c>
      <c r="E75" s="145">
        <v>-0.16</v>
      </c>
      <c r="F75" s="143">
        <v>-0.62</v>
      </c>
      <c r="G75" t="s">
        <v>4379</v>
      </c>
      <c r="H75">
        <v>13883</v>
      </c>
      <c r="I75">
        <v>15740</v>
      </c>
      <c r="J75" t="s">
        <v>1380</v>
      </c>
      <c r="K75">
        <v>25.72</v>
      </c>
      <c r="L75">
        <v>25.62</v>
      </c>
      <c r="M75" s="142" t="s">
        <v>1380</v>
      </c>
      <c r="N75" t="s">
        <v>1380</v>
      </c>
    </row>
    <row r="76" spans="1:14">
      <c r="A76" t="s">
        <v>1585</v>
      </c>
      <c r="B76" t="s">
        <v>1586</v>
      </c>
      <c r="C76">
        <v>6.42</v>
      </c>
      <c r="D76">
        <v>6.37</v>
      </c>
      <c r="E76" s="145">
        <v>-0.05</v>
      </c>
      <c r="F76" s="143">
        <v>-0.78</v>
      </c>
      <c r="G76" t="s">
        <v>4571</v>
      </c>
      <c r="H76">
        <v>3245</v>
      </c>
      <c r="I76">
        <v>9012</v>
      </c>
      <c r="J76" t="s">
        <v>1380</v>
      </c>
      <c r="K76">
        <v>6.42</v>
      </c>
      <c r="L76">
        <v>6.37</v>
      </c>
      <c r="M76" s="142" t="s">
        <v>1380</v>
      </c>
      <c r="N76" t="s">
        <v>1380</v>
      </c>
    </row>
    <row r="77" spans="1:14">
      <c r="A77" t="s">
        <v>1587</v>
      </c>
      <c r="B77" t="s">
        <v>1588</v>
      </c>
      <c r="C77">
        <v>21.68</v>
      </c>
      <c r="D77">
        <v>21.74</v>
      </c>
      <c r="E77" s="145">
        <v>0.04</v>
      </c>
      <c r="F77" s="143">
        <v>0.18</v>
      </c>
      <c r="G77" t="s">
        <v>4074</v>
      </c>
      <c r="H77">
        <v>64</v>
      </c>
      <c r="I77">
        <v>54</v>
      </c>
      <c r="J77" t="s">
        <v>1380</v>
      </c>
      <c r="K77">
        <v>21.74</v>
      </c>
      <c r="L77">
        <v>21.68</v>
      </c>
      <c r="M77" s="142" t="s">
        <v>1380</v>
      </c>
      <c r="N77" t="s">
        <v>1380</v>
      </c>
    </row>
    <row r="78" spans="1:14">
      <c r="A78" t="s">
        <v>1589</v>
      </c>
      <c r="B78" t="s">
        <v>1590</v>
      </c>
      <c r="C78" t="s">
        <v>1380</v>
      </c>
      <c r="D78" t="s">
        <v>1380</v>
      </c>
      <c r="E78" s="145" t="s">
        <v>1380</v>
      </c>
      <c r="F78" s="143" t="s">
        <v>1380</v>
      </c>
      <c r="G78" t="s">
        <v>1380</v>
      </c>
      <c r="H78">
        <v>0</v>
      </c>
      <c r="I78">
        <v>2</v>
      </c>
      <c r="J78" t="s">
        <v>1380</v>
      </c>
      <c r="K78" t="s">
        <v>1380</v>
      </c>
      <c r="L78" t="s">
        <v>1380</v>
      </c>
      <c r="M78" s="142" t="s">
        <v>1380</v>
      </c>
      <c r="N78" t="s">
        <v>1380</v>
      </c>
    </row>
    <row r="79" spans="1:14">
      <c r="A79" t="s">
        <v>1591</v>
      </c>
      <c r="B79" t="s">
        <v>1592</v>
      </c>
      <c r="C79">
        <v>21.16</v>
      </c>
      <c r="D79">
        <v>21.25</v>
      </c>
      <c r="E79" s="145">
        <v>0.03</v>
      </c>
      <c r="F79" s="143">
        <v>0.14000000000000001</v>
      </c>
      <c r="G79" t="s">
        <v>3936</v>
      </c>
      <c r="H79">
        <v>48</v>
      </c>
      <c r="I79">
        <v>41</v>
      </c>
      <c r="J79" t="s">
        <v>1380</v>
      </c>
      <c r="K79">
        <v>21.26</v>
      </c>
      <c r="L79">
        <v>21.16</v>
      </c>
      <c r="M79" s="142" t="s">
        <v>1380</v>
      </c>
      <c r="N79" t="s">
        <v>1380</v>
      </c>
    </row>
    <row r="80" spans="1:14">
      <c r="A80" t="s">
        <v>1593</v>
      </c>
      <c r="B80" t="s">
        <v>1594</v>
      </c>
      <c r="C80" t="s">
        <v>1380</v>
      </c>
      <c r="D80" t="s">
        <v>1380</v>
      </c>
      <c r="E80" s="145" t="s">
        <v>1380</v>
      </c>
      <c r="F80" s="143" t="s">
        <v>1380</v>
      </c>
      <c r="G80" t="s">
        <v>1380</v>
      </c>
      <c r="H80">
        <v>0</v>
      </c>
      <c r="I80">
        <v>12</v>
      </c>
      <c r="J80" t="s">
        <v>1380</v>
      </c>
      <c r="K80" t="s">
        <v>1380</v>
      </c>
      <c r="L80" t="s">
        <v>1380</v>
      </c>
      <c r="M80" s="142" t="s">
        <v>1380</v>
      </c>
      <c r="N80" t="s">
        <v>1380</v>
      </c>
    </row>
    <row r="81" spans="1:14">
      <c r="A81" t="s">
        <v>3906</v>
      </c>
      <c r="B81" t="s">
        <v>3907</v>
      </c>
      <c r="C81">
        <v>12.42</v>
      </c>
      <c r="D81">
        <v>12.52</v>
      </c>
      <c r="E81" s="145">
        <v>0.39</v>
      </c>
      <c r="F81" s="143">
        <v>3.22</v>
      </c>
      <c r="G81" t="s">
        <v>4572</v>
      </c>
      <c r="H81">
        <v>299942</v>
      </c>
      <c r="I81">
        <v>261222</v>
      </c>
      <c r="J81" t="s">
        <v>1380</v>
      </c>
      <c r="K81">
        <v>12.58</v>
      </c>
      <c r="L81">
        <v>12.32</v>
      </c>
      <c r="M81" s="142" t="s">
        <v>1380</v>
      </c>
      <c r="N81" t="s">
        <v>1380</v>
      </c>
    </row>
    <row r="82" spans="1:14">
      <c r="A82" t="s">
        <v>1595</v>
      </c>
      <c r="B82" t="s">
        <v>1596</v>
      </c>
      <c r="C82">
        <v>27.06</v>
      </c>
      <c r="D82">
        <v>26.97</v>
      </c>
      <c r="E82" s="145">
        <v>-0.15</v>
      </c>
      <c r="F82" s="143">
        <v>-0.55000000000000004</v>
      </c>
      <c r="G82" t="s">
        <v>4573</v>
      </c>
      <c r="H82">
        <v>9108</v>
      </c>
      <c r="I82">
        <v>14010</v>
      </c>
      <c r="J82" t="s">
        <v>1380</v>
      </c>
      <c r="K82">
        <v>27.06</v>
      </c>
      <c r="L82">
        <v>26.96</v>
      </c>
      <c r="M82" s="142" t="s">
        <v>1380</v>
      </c>
      <c r="N82" t="s">
        <v>1380</v>
      </c>
    </row>
    <row r="83" spans="1:14">
      <c r="A83" t="s">
        <v>2664</v>
      </c>
      <c r="B83" t="s">
        <v>2665</v>
      </c>
      <c r="C83">
        <v>9.09</v>
      </c>
      <c r="D83">
        <v>9.09</v>
      </c>
      <c r="E83" s="145">
        <v>0</v>
      </c>
      <c r="F83" s="143">
        <v>0</v>
      </c>
      <c r="G83" t="s">
        <v>3999</v>
      </c>
      <c r="H83">
        <v>250</v>
      </c>
      <c r="I83">
        <v>252</v>
      </c>
      <c r="J83" t="s">
        <v>1380</v>
      </c>
      <c r="K83">
        <v>9.09</v>
      </c>
      <c r="L83">
        <v>9.09</v>
      </c>
      <c r="M83" s="142" t="s">
        <v>1380</v>
      </c>
      <c r="N83" t="s">
        <v>1380</v>
      </c>
    </row>
    <row r="84" spans="1:14">
      <c r="A84" t="s">
        <v>1597</v>
      </c>
      <c r="B84" t="s">
        <v>1598</v>
      </c>
      <c r="C84">
        <v>6.4</v>
      </c>
      <c r="D84">
        <v>6.38</v>
      </c>
      <c r="E84" s="145">
        <v>-0.02</v>
      </c>
      <c r="F84" s="143">
        <v>-0.31</v>
      </c>
      <c r="G84" t="s">
        <v>4574</v>
      </c>
      <c r="H84">
        <v>2830</v>
      </c>
      <c r="I84">
        <v>3357</v>
      </c>
      <c r="J84" t="s">
        <v>1380</v>
      </c>
      <c r="K84">
        <v>6.4</v>
      </c>
      <c r="L84">
        <v>6.36</v>
      </c>
      <c r="M84" s="142" t="s">
        <v>1380</v>
      </c>
      <c r="N84" t="s">
        <v>1380</v>
      </c>
    </row>
    <row r="85" spans="1:14">
      <c r="A85" t="s">
        <v>1599</v>
      </c>
      <c r="B85" t="s">
        <v>1600</v>
      </c>
      <c r="C85">
        <v>22.72</v>
      </c>
      <c r="D85">
        <v>22.7</v>
      </c>
      <c r="E85" s="145">
        <v>-0.02</v>
      </c>
      <c r="F85" s="143">
        <v>-0.09</v>
      </c>
      <c r="G85" t="s">
        <v>4194</v>
      </c>
      <c r="H85">
        <v>303</v>
      </c>
      <c r="I85">
        <v>103</v>
      </c>
      <c r="J85" t="s">
        <v>1380</v>
      </c>
      <c r="K85">
        <v>22.72</v>
      </c>
      <c r="L85">
        <v>22.7</v>
      </c>
      <c r="M85" s="142" t="s">
        <v>1380</v>
      </c>
      <c r="N85" t="s">
        <v>1380</v>
      </c>
    </row>
    <row r="86" spans="1:14">
      <c r="A86">
        <v>690</v>
      </c>
      <c r="B86" t="s">
        <v>1601</v>
      </c>
      <c r="C86">
        <v>80.400000000000006</v>
      </c>
      <c r="D86">
        <v>81.2</v>
      </c>
      <c r="E86" s="145">
        <v>1.5</v>
      </c>
      <c r="F86" s="143">
        <v>1.88</v>
      </c>
      <c r="G86" t="s">
        <v>4382</v>
      </c>
      <c r="H86">
        <v>372</v>
      </c>
      <c r="I86">
        <v>469</v>
      </c>
      <c r="J86" t="s">
        <v>1380</v>
      </c>
      <c r="K86">
        <v>81.8</v>
      </c>
      <c r="L86">
        <v>80.400000000000006</v>
      </c>
      <c r="M86" s="142" t="s">
        <v>1380</v>
      </c>
      <c r="N86" t="s">
        <v>1380</v>
      </c>
    </row>
    <row r="87" spans="1:14">
      <c r="A87">
        <v>692</v>
      </c>
      <c r="B87" t="s">
        <v>1502</v>
      </c>
      <c r="C87">
        <v>93</v>
      </c>
      <c r="D87">
        <v>94.3</v>
      </c>
      <c r="E87" s="145">
        <v>1.75</v>
      </c>
      <c r="F87" s="143">
        <v>1.89</v>
      </c>
      <c r="G87" t="s">
        <v>4575</v>
      </c>
      <c r="H87">
        <v>949</v>
      </c>
      <c r="I87">
        <v>746</v>
      </c>
      <c r="J87" t="s">
        <v>1380</v>
      </c>
      <c r="K87">
        <v>94.3</v>
      </c>
      <c r="L87">
        <v>93</v>
      </c>
      <c r="M87" s="142" t="s">
        <v>1380</v>
      </c>
      <c r="N87" t="s">
        <v>1380</v>
      </c>
    </row>
    <row r="88" spans="1:14">
      <c r="A88" t="s">
        <v>1602</v>
      </c>
      <c r="B88" t="s">
        <v>1603</v>
      </c>
      <c r="C88">
        <v>23.86</v>
      </c>
      <c r="D88">
        <v>23.72</v>
      </c>
      <c r="E88" s="145">
        <v>-0.17</v>
      </c>
      <c r="F88" s="143">
        <v>-0.71</v>
      </c>
      <c r="G88" t="s">
        <v>4576</v>
      </c>
      <c r="H88">
        <v>962</v>
      </c>
      <c r="I88">
        <v>1816</v>
      </c>
      <c r="J88" t="s">
        <v>1380</v>
      </c>
      <c r="K88">
        <v>23.86</v>
      </c>
      <c r="L88">
        <v>23.72</v>
      </c>
      <c r="M88" s="142" t="s">
        <v>1380</v>
      </c>
      <c r="N88" t="s">
        <v>1380</v>
      </c>
    </row>
    <row r="89" spans="1:14">
      <c r="A89" t="s">
        <v>1604</v>
      </c>
      <c r="B89" t="s">
        <v>1605</v>
      </c>
      <c r="C89">
        <v>41.61</v>
      </c>
      <c r="D89">
        <v>41.56</v>
      </c>
      <c r="E89" s="145">
        <v>-0.17</v>
      </c>
      <c r="F89" s="143">
        <v>-0.41</v>
      </c>
      <c r="G89" t="s">
        <v>4450</v>
      </c>
      <c r="H89">
        <v>115</v>
      </c>
      <c r="I89">
        <v>339</v>
      </c>
      <c r="J89" t="s">
        <v>1380</v>
      </c>
      <c r="K89">
        <v>41.62</v>
      </c>
      <c r="L89">
        <v>41.51</v>
      </c>
      <c r="M89" s="142" t="s">
        <v>1380</v>
      </c>
      <c r="N89" t="s">
        <v>1380</v>
      </c>
    </row>
    <row r="90" spans="1:14">
      <c r="A90" t="s">
        <v>1606</v>
      </c>
      <c r="B90" t="s">
        <v>1607</v>
      </c>
      <c r="C90">
        <v>34.39</v>
      </c>
      <c r="D90">
        <v>34.409999999999997</v>
      </c>
      <c r="E90" s="145">
        <v>-0.21</v>
      </c>
      <c r="F90" s="143">
        <v>-0.61</v>
      </c>
      <c r="G90" t="s">
        <v>4577</v>
      </c>
      <c r="H90">
        <v>149</v>
      </c>
      <c r="I90">
        <v>141</v>
      </c>
      <c r="J90" t="s">
        <v>1380</v>
      </c>
      <c r="K90">
        <v>34.479999999999997</v>
      </c>
      <c r="L90">
        <v>34.39</v>
      </c>
      <c r="M90" s="142" t="s">
        <v>1380</v>
      </c>
      <c r="N90" t="s">
        <v>1380</v>
      </c>
    </row>
    <row r="91" spans="1:14">
      <c r="A91" t="s">
        <v>1608</v>
      </c>
      <c r="B91" t="s">
        <v>1609</v>
      </c>
      <c r="C91">
        <v>28.02</v>
      </c>
      <c r="D91">
        <v>27.94</v>
      </c>
      <c r="E91" s="145">
        <v>-0.15</v>
      </c>
      <c r="F91" s="143">
        <v>-0.53</v>
      </c>
      <c r="G91" t="s">
        <v>4578</v>
      </c>
      <c r="H91">
        <v>1858</v>
      </c>
      <c r="I91">
        <v>2551</v>
      </c>
      <c r="J91" t="s">
        <v>1380</v>
      </c>
      <c r="K91">
        <v>28.02</v>
      </c>
      <c r="L91">
        <v>27.92</v>
      </c>
      <c r="M91" s="142" t="s">
        <v>1380</v>
      </c>
      <c r="N91" t="s">
        <v>1380</v>
      </c>
    </row>
    <row r="92" spans="1:14">
      <c r="A92" t="s">
        <v>1610</v>
      </c>
      <c r="B92" t="s">
        <v>1611</v>
      </c>
      <c r="C92">
        <v>35.049999999999997</v>
      </c>
      <c r="D92">
        <v>34.99</v>
      </c>
      <c r="E92" s="145">
        <v>-0.18</v>
      </c>
      <c r="F92" s="143">
        <v>-0.51</v>
      </c>
      <c r="G92" t="s">
        <v>4579</v>
      </c>
      <c r="H92">
        <v>336</v>
      </c>
      <c r="I92">
        <v>290</v>
      </c>
      <c r="J92" t="s">
        <v>1380</v>
      </c>
      <c r="K92">
        <v>35.049999999999997</v>
      </c>
      <c r="L92">
        <v>34.97</v>
      </c>
      <c r="M92" s="142" t="s">
        <v>1380</v>
      </c>
      <c r="N92" t="s">
        <v>1380</v>
      </c>
    </row>
    <row r="93" spans="1:14">
      <c r="A93">
        <v>700</v>
      </c>
      <c r="B93" t="s">
        <v>1612</v>
      </c>
      <c r="C93">
        <v>17.55</v>
      </c>
      <c r="D93">
        <v>17.23</v>
      </c>
      <c r="E93" s="145">
        <v>-0.32</v>
      </c>
      <c r="F93" s="143">
        <v>-1.82</v>
      </c>
      <c r="G93" t="s">
        <v>4134</v>
      </c>
      <c r="H93">
        <v>107</v>
      </c>
      <c r="I93">
        <v>133</v>
      </c>
      <c r="J93" t="s">
        <v>1380</v>
      </c>
      <c r="K93">
        <v>17.61</v>
      </c>
      <c r="L93">
        <v>17.21</v>
      </c>
      <c r="M93" s="142" t="s">
        <v>1380</v>
      </c>
      <c r="N93" t="s">
        <v>1380</v>
      </c>
    </row>
    <row r="94" spans="1:14">
      <c r="A94">
        <v>701</v>
      </c>
      <c r="B94" t="s">
        <v>1613</v>
      </c>
      <c r="C94">
        <v>40.130000000000003</v>
      </c>
      <c r="D94">
        <v>40.700000000000003</v>
      </c>
      <c r="E94" s="145">
        <v>0.62</v>
      </c>
      <c r="F94" s="143">
        <v>1.55</v>
      </c>
      <c r="G94" t="s">
        <v>4580</v>
      </c>
      <c r="H94">
        <v>989</v>
      </c>
      <c r="I94">
        <v>998</v>
      </c>
      <c r="J94" t="s">
        <v>1380</v>
      </c>
      <c r="K94">
        <v>40.99</v>
      </c>
      <c r="L94">
        <v>40.130000000000003</v>
      </c>
      <c r="M94" s="142" t="s">
        <v>1380</v>
      </c>
      <c r="N94" t="s">
        <v>1380</v>
      </c>
    </row>
    <row r="95" spans="1:14">
      <c r="A95">
        <v>702</v>
      </c>
      <c r="B95" t="s">
        <v>1614</v>
      </c>
      <c r="C95">
        <v>24.85</v>
      </c>
      <c r="D95">
        <v>24.8</v>
      </c>
      <c r="E95" s="145">
        <v>-0.17</v>
      </c>
      <c r="F95" s="143">
        <v>-0.68</v>
      </c>
      <c r="G95" t="s">
        <v>4499</v>
      </c>
      <c r="H95">
        <v>106</v>
      </c>
      <c r="I95">
        <v>111</v>
      </c>
      <c r="J95" t="s">
        <v>1380</v>
      </c>
      <c r="K95">
        <v>24.85</v>
      </c>
      <c r="L95">
        <v>24.79</v>
      </c>
      <c r="M95" s="142" t="s">
        <v>1380</v>
      </c>
      <c r="N95" t="s">
        <v>1380</v>
      </c>
    </row>
    <row r="96" spans="1:14">
      <c r="A96">
        <v>703</v>
      </c>
      <c r="B96" t="s">
        <v>1615</v>
      </c>
      <c r="C96">
        <v>19.64</v>
      </c>
      <c r="D96">
        <v>19.29</v>
      </c>
      <c r="E96" s="145">
        <v>-0.33</v>
      </c>
      <c r="F96" s="143">
        <v>-1.68</v>
      </c>
      <c r="G96" t="s">
        <v>4581</v>
      </c>
      <c r="H96">
        <v>35</v>
      </c>
      <c r="I96">
        <v>32</v>
      </c>
      <c r="J96" t="s">
        <v>1380</v>
      </c>
      <c r="K96">
        <v>19.64</v>
      </c>
      <c r="L96">
        <v>19.25</v>
      </c>
      <c r="M96" s="142" t="s">
        <v>1380</v>
      </c>
      <c r="N96" t="s">
        <v>1380</v>
      </c>
    </row>
    <row r="97" spans="1:14">
      <c r="A97" t="s">
        <v>3672</v>
      </c>
      <c r="B97" t="s">
        <v>3673</v>
      </c>
      <c r="C97">
        <v>19.68</v>
      </c>
      <c r="D97">
        <v>19.66</v>
      </c>
      <c r="E97" s="145">
        <v>7.0000000000000007E-2</v>
      </c>
      <c r="F97" s="143">
        <v>0.36</v>
      </c>
      <c r="G97" t="s">
        <v>4582</v>
      </c>
      <c r="H97">
        <v>1325</v>
      </c>
      <c r="I97">
        <v>1832</v>
      </c>
      <c r="J97" t="s">
        <v>1380</v>
      </c>
      <c r="K97">
        <v>19.7</v>
      </c>
      <c r="L97">
        <v>19.600000000000001</v>
      </c>
      <c r="M97" s="142" t="s">
        <v>1380</v>
      </c>
      <c r="N97" t="s">
        <v>1380</v>
      </c>
    </row>
    <row r="98" spans="1:14">
      <c r="A98" t="s">
        <v>1616</v>
      </c>
      <c r="B98" t="s">
        <v>1617</v>
      </c>
      <c r="C98" t="s">
        <v>1380</v>
      </c>
      <c r="D98" t="s">
        <v>1380</v>
      </c>
      <c r="E98" s="145" t="s">
        <v>1380</v>
      </c>
      <c r="F98" s="143" t="s">
        <v>1380</v>
      </c>
      <c r="G98" t="s">
        <v>1380</v>
      </c>
      <c r="H98">
        <v>0</v>
      </c>
      <c r="I98">
        <v>0</v>
      </c>
      <c r="J98" t="s">
        <v>1380</v>
      </c>
      <c r="K98" t="s">
        <v>1380</v>
      </c>
      <c r="L98" t="s">
        <v>1380</v>
      </c>
      <c r="M98" s="142" t="s">
        <v>1380</v>
      </c>
      <c r="N98" t="s">
        <v>1380</v>
      </c>
    </row>
    <row r="99" spans="1:14">
      <c r="A99" t="s">
        <v>1618</v>
      </c>
      <c r="B99" t="s">
        <v>1619</v>
      </c>
      <c r="C99">
        <v>81.349999999999994</v>
      </c>
      <c r="D99">
        <v>81.25</v>
      </c>
      <c r="E99" s="145">
        <v>-2.2999999999999998</v>
      </c>
      <c r="F99" s="143">
        <v>-2.75</v>
      </c>
      <c r="G99" t="s">
        <v>4167</v>
      </c>
      <c r="H99">
        <v>4315</v>
      </c>
      <c r="I99">
        <v>6210</v>
      </c>
      <c r="J99" t="s">
        <v>1380</v>
      </c>
      <c r="K99">
        <v>81.599999999999994</v>
      </c>
      <c r="L99">
        <v>80.599999999999994</v>
      </c>
      <c r="M99" s="142" t="s">
        <v>1380</v>
      </c>
      <c r="N99" t="s">
        <v>1380</v>
      </c>
    </row>
    <row r="100" spans="1:14">
      <c r="A100">
        <v>709</v>
      </c>
      <c r="B100" t="s">
        <v>1620</v>
      </c>
      <c r="C100">
        <v>40.78</v>
      </c>
      <c r="D100">
        <v>40.68</v>
      </c>
      <c r="E100" s="145">
        <v>-0.24</v>
      </c>
      <c r="F100" s="143">
        <v>-0.59</v>
      </c>
      <c r="G100" t="s">
        <v>4583</v>
      </c>
      <c r="H100">
        <v>14</v>
      </c>
      <c r="I100">
        <v>40</v>
      </c>
      <c r="J100" t="s">
        <v>1380</v>
      </c>
      <c r="K100">
        <v>40.83</v>
      </c>
      <c r="L100">
        <v>40.68</v>
      </c>
      <c r="M100" s="142" t="s">
        <v>1380</v>
      </c>
      <c r="N100" t="s">
        <v>1380</v>
      </c>
    </row>
    <row r="101" spans="1:14">
      <c r="A101" t="s">
        <v>1621</v>
      </c>
      <c r="B101" t="s">
        <v>1825</v>
      </c>
      <c r="C101">
        <v>19.079999999999998</v>
      </c>
      <c r="D101">
        <v>19.07</v>
      </c>
      <c r="E101" s="145">
        <v>-0.03</v>
      </c>
      <c r="F101" s="143">
        <v>-0.16</v>
      </c>
      <c r="G101" t="s">
        <v>4053</v>
      </c>
      <c r="H101">
        <v>203</v>
      </c>
      <c r="I101">
        <v>236</v>
      </c>
      <c r="J101" t="s">
        <v>1380</v>
      </c>
      <c r="K101">
        <v>19.09</v>
      </c>
      <c r="L101">
        <v>19.05</v>
      </c>
      <c r="M101" s="142" t="s">
        <v>1380</v>
      </c>
      <c r="N101" t="s">
        <v>1380</v>
      </c>
    </row>
    <row r="102" spans="1:14">
      <c r="A102" t="s">
        <v>1622</v>
      </c>
      <c r="B102" t="s">
        <v>1826</v>
      </c>
      <c r="C102">
        <v>15.52</v>
      </c>
      <c r="D102">
        <v>15.5</v>
      </c>
      <c r="E102" s="145">
        <v>-0.06</v>
      </c>
      <c r="F102" s="143">
        <v>-0.39</v>
      </c>
      <c r="G102" t="s">
        <v>4075</v>
      </c>
      <c r="H102">
        <v>108</v>
      </c>
      <c r="I102">
        <v>109</v>
      </c>
      <c r="J102" t="s">
        <v>1380</v>
      </c>
      <c r="K102">
        <v>15.52</v>
      </c>
      <c r="L102">
        <v>15.5</v>
      </c>
      <c r="M102" s="142" t="s">
        <v>1380</v>
      </c>
      <c r="N102" t="s">
        <v>1380</v>
      </c>
    </row>
    <row r="103" spans="1:14">
      <c r="A103">
        <v>712</v>
      </c>
      <c r="B103" t="s">
        <v>1827</v>
      </c>
      <c r="C103">
        <v>8.7100000000000009</v>
      </c>
      <c r="D103">
        <v>8.69</v>
      </c>
      <c r="E103" s="145">
        <v>0.01</v>
      </c>
      <c r="F103" s="143">
        <v>0.12</v>
      </c>
      <c r="G103" t="s">
        <v>4584</v>
      </c>
      <c r="H103">
        <v>21462</v>
      </c>
      <c r="I103">
        <v>41610</v>
      </c>
      <c r="J103" t="s">
        <v>1380</v>
      </c>
      <c r="K103">
        <v>8.7100000000000009</v>
      </c>
      <c r="L103">
        <v>8.66</v>
      </c>
      <c r="M103" s="142" t="s">
        <v>1380</v>
      </c>
      <c r="N103" t="s">
        <v>1380</v>
      </c>
    </row>
    <row r="104" spans="1:14">
      <c r="A104">
        <v>713</v>
      </c>
      <c r="B104" t="s">
        <v>1623</v>
      </c>
      <c r="C104">
        <v>63.6</v>
      </c>
      <c r="D104">
        <v>63.45</v>
      </c>
      <c r="E104" s="145">
        <v>0</v>
      </c>
      <c r="F104" s="143">
        <v>0</v>
      </c>
      <c r="G104" t="s">
        <v>4585</v>
      </c>
      <c r="H104">
        <v>5476</v>
      </c>
      <c r="I104">
        <v>4783</v>
      </c>
      <c r="J104" t="s">
        <v>1380</v>
      </c>
      <c r="K104">
        <v>63.6</v>
      </c>
      <c r="L104">
        <v>63.25</v>
      </c>
      <c r="M104" s="142" t="s">
        <v>1380</v>
      </c>
      <c r="N104" t="s">
        <v>1380</v>
      </c>
    </row>
    <row r="105" spans="1:14">
      <c r="A105">
        <v>714</v>
      </c>
      <c r="B105" t="s">
        <v>1624</v>
      </c>
      <c r="C105">
        <v>21.46</v>
      </c>
      <c r="D105">
        <v>21.49</v>
      </c>
      <c r="E105" s="145">
        <v>-0.24</v>
      </c>
      <c r="F105" s="143">
        <v>-1.1000000000000001</v>
      </c>
      <c r="G105" t="s">
        <v>4421</v>
      </c>
      <c r="H105">
        <v>17</v>
      </c>
      <c r="I105">
        <v>112</v>
      </c>
      <c r="J105" t="s">
        <v>1380</v>
      </c>
      <c r="K105">
        <v>21.51</v>
      </c>
      <c r="L105">
        <v>21.46</v>
      </c>
      <c r="M105" s="142" t="s">
        <v>1380</v>
      </c>
      <c r="N105" t="s">
        <v>1380</v>
      </c>
    </row>
    <row r="106" spans="1:14">
      <c r="A106" t="s">
        <v>1625</v>
      </c>
      <c r="B106" t="s">
        <v>1626</v>
      </c>
      <c r="C106">
        <v>58.3</v>
      </c>
      <c r="D106">
        <v>59.15</v>
      </c>
      <c r="E106" s="145">
        <v>2.15</v>
      </c>
      <c r="F106" s="143">
        <v>3.77</v>
      </c>
      <c r="G106" t="s">
        <v>4311</v>
      </c>
      <c r="H106">
        <v>5143</v>
      </c>
      <c r="I106">
        <v>6103</v>
      </c>
      <c r="J106" t="s">
        <v>1380</v>
      </c>
      <c r="K106">
        <v>59.15</v>
      </c>
      <c r="L106">
        <v>57.75</v>
      </c>
      <c r="M106" s="142" t="s">
        <v>1380</v>
      </c>
      <c r="N106" t="s">
        <v>1380</v>
      </c>
    </row>
    <row r="107" spans="1:14">
      <c r="A107">
        <v>717</v>
      </c>
      <c r="B107" t="s">
        <v>1627</v>
      </c>
      <c r="C107">
        <v>14.64</v>
      </c>
      <c r="D107">
        <v>14.63</v>
      </c>
      <c r="E107" s="145">
        <v>-7.0000000000000007E-2</v>
      </c>
      <c r="F107" s="143">
        <v>-0.48</v>
      </c>
      <c r="G107" t="s">
        <v>4586</v>
      </c>
      <c r="H107">
        <v>45</v>
      </c>
      <c r="I107">
        <v>91</v>
      </c>
      <c r="J107" t="s">
        <v>1380</v>
      </c>
      <c r="K107">
        <v>14.66</v>
      </c>
      <c r="L107">
        <v>14.58</v>
      </c>
      <c r="M107" s="142" t="s">
        <v>1380</v>
      </c>
      <c r="N107" t="s">
        <v>1380</v>
      </c>
    </row>
    <row r="108" spans="1:14">
      <c r="A108" t="s">
        <v>1628</v>
      </c>
      <c r="B108" t="s">
        <v>1629</v>
      </c>
      <c r="C108">
        <v>30.95</v>
      </c>
      <c r="D108">
        <v>30.93</v>
      </c>
      <c r="E108" s="145">
        <v>-0.11</v>
      </c>
      <c r="F108" s="143">
        <v>-0.35</v>
      </c>
      <c r="G108" t="s">
        <v>4587</v>
      </c>
      <c r="H108">
        <v>2639</v>
      </c>
      <c r="I108">
        <v>1983</v>
      </c>
      <c r="J108" t="s">
        <v>1380</v>
      </c>
      <c r="K108">
        <v>30.95</v>
      </c>
      <c r="L108">
        <v>30.9</v>
      </c>
      <c r="M108" s="142" t="s">
        <v>1380</v>
      </c>
      <c r="N108" t="s">
        <v>1380</v>
      </c>
    </row>
    <row r="109" spans="1:14">
      <c r="A109" t="s">
        <v>1630</v>
      </c>
      <c r="B109" t="s">
        <v>1631</v>
      </c>
      <c r="C109">
        <v>31.8</v>
      </c>
      <c r="D109">
        <v>31.65</v>
      </c>
      <c r="E109" s="145">
        <v>-0.17</v>
      </c>
      <c r="F109" s="143">
        <v>-0.53</v>
      </c>
      <c r="G109" t="s">
        <v>4085</v>
      </c>
      <c r="H109">
        <v>3352</v>
      </c>
      <c r="I109">
        <v>3307</v>
      </c>
      <c r="J109" t="s">
        <v>1380</v>
      </c>
      <c r="K109">
        <v>31.8</v>
      </c>
      <c r="L109">
        <v>31.62</v>
      </c>
      <c r="M109" s="142" t="s">
        <v>1380</v>
      </c>
      <c r="N109" t="s">
        <v>1380</v>
      </c>
    </row>
    <row r="110" spans="1:14">
      <c r="A110" t="s">
        <v>1632</v>
      </c>
      <c r="B110" t="s">
        <v>1828</v>
      </c>
      <c r="C110">
        <v>34.159999999999997</v>
      </c>
      <c r="D110">
        <v>34.01</v>
      </c>
      <c r="E110" s="145">
        <v>-0.2</v>
      </c>
      <c r="F110" s="143">
        <v>-0.57999999999999996</v>
      </c>
      <c r="G110" t="s">
        <v>4588</v>
      </c>
      <c r="H110">
        <v>2668</v>
      </c>
      <c r="I110">
        <v>3317</v>
      </c>
      <c r="J110" t="s">
        <v>1380</v>
      </c>
      <c r="K110">
        <v>34.159999999999997</v>
      </c>
      <c r="L110">
        <v>33.99</v>
      </c>
      <c r="M110" s="142" t="s">
        <v>1380</v>
      </c>
      <c r="N110" t="s">
        <v>1380</v>
      </c>
    </row>
    <row r="111" spans="1:14">
      <c r="A111" t="s">
        <v>1633</v>
      </c>
      <c r="B111" t="s">
        <v>1829</v>
      </c>
      <c r="C111">
        <v>29.16</v>
      </c>
      <c r="D111">
        <v>29.12</v>
      </c>
      <c r="E111" s="145">
        <v>-0.16</v>
      </c>
      <c r="F111" s="143">
        <v>-0.55000000000000004</v>
      </c>
      <c r="G111" t="s">
        <v>4456</v>
      </c>
      <c r="H111">
        <v>270</v>
      </c>
      <c r="I111">
        <v>159</v>
      </c>
      <c r="J111" t="s">
        <v>1380</v>
      </c>
      <c r="K111">
        <v>29.16</v>
      </c>
      <c r="L111">
        <v>29.1</v>
      </c>
      <c r="M111" s="142" t="s">
        <v>1380</v>
      </c>
      <c r="N111" t="s">
        <v>1380</v>
      </c>
    </row>
    <row r="112" spans="1:14">
      <c r="A112" t="s">
        <v>1634</v>
      </c>
      <c r="B112" t="s">
        <v>1830</v>
      </c>
      <c r="C112">
        <v>32.57</v>
      </c>
      <c r="D112">
        <v>32.5</v>
      </c>
      <c r="E112" s="145">
        <v>-0.2</v>
      </c>
      <c r="F112" s="143">
        <v>-0.61</v>
      </c>
      <c r="G112" t="s">
        <v>4218</v>
      </c>
      <c r="H112">
        <v>3710</v>
      </c>
      <c r="I112">
        <v>3884</v>
      </c>
      <c r="J112" t="s">
        <v>1380</v>
      </c>
      <c r="K112">
        <v>32.57</v>
      </c>
      <c r="L112">
        <v>32.479999999999997</v>
      </c>
      <c r="M112" s="142" t="s">
        <v>1380</v>
      </c>
      <c r="N112" t="s">
        <v>1380</v>
      </c>
    </row>
    <row r="113" spans="1:14">
      <c r="A113" t="s">
        <v>1635</v>
      </c>
      <c r="B113" t="s">
        <v>1636</v>
      </c>
      <c r="C113">
        <v>33.880000000000003</v>
      </c>
      <c r="D113">
        <v>33.700000000000003</v>
      </c>
      <c r="E113" s="145">
        <v>-0.22</v>
      </c>
      <c r="F113" s="143">
        <v>-0.65</v>
      </c>
      <c r="G113" t="s">
        <v>4589</v>
      </c>
      <c r="H113">
        <v>2394</v>
      </c>
      <c r="I113">
        <v>2949</v>
      </c>
      <c r="J113" t="s">
        <v>1380</v>
      </c>
      <c r="K113">
        <v>33.880000000000003</v>
      </c>
      <c r="L113">
        <v>33.69</v>
      </c>
      <c r="M113" s="142" t="s">
        <v>1380</v>
      </c>
      <c r="N113" t="s">
        <v>1380</v>
      </c>
    </row>
    <row r="114" spans="1:14">
      <c r="A114" t="s">
        <v>1637</v>
      </c>
      <c r="B114" t="s">
        <v>2584</v>
      </c>
      <c r="C114">
        <v>32.17</v>
      </c>
      <c r="D114">
        <v>32.04</v>
      </c>
      <c r="E114" s="145">
        <v>-0.1</v>
      </c>
      <c r="F114" s="143">
        <v>-0.31</v>
      </c>
      <c r="G114" t="s">
        <v>4002</v>
      </c>
      <c r="H114">
        <v>97</v>
      </c>
      <c r="I114">
        <v>158</v>
      </c>
      <c r="J114" t="s">
        <v>1380</v>
      </c>
      <c r="K114">
        <v>32.17</v>
      </c>
      <c r="L114">
        <v>32.020000000000003</v>
      </c>
      <c r="M114" s="142" t="s">
        <v>1380</v>
      </c>
      <c r="N114" t="s">
        <v>1380</v>
      </c>
    </row>
    <row r="115" spans="1:14">
      <c r="A115" t="s">
        <v>1638</v>
      </c>
      <c r="B115" t="s">
        <v>2585</v>
      </c>
      <c r="C115">
        <v>39.19</v>
      </c>
      <c r="D115">
        <v>39.08</v>
      </c>
      <c r="E115" s="145">
        <v>-0.17</v>
      </c>
      <c r="F115" s="143">
        <v>-0.43</v>
      </c>
      <c r="G115" t="s">
        <v>4590</v>
      </c>
      <c r="H115">
        <v>115</v>
      </c>
      <c r="I115">
        <v>143</v>
      </c>
      <c r="J115" t="s">
        <v>1380</v>
      </c>
      <c r="K115">
        <v>39.19</v>
      </c>
      <c r="L115">
        <v>39.020000000000003</v>
      </c>
      <c r="M115" s="142" t="s">
        <v>1380</v>
      </c>
      <c r="N115" t="s">
        <v>1380</v>
      </c>
    </row>
    <row r="116" spans="1:14">
      <c r="A116">
        <v>728</v>
      </c>
      <c r="B116" t="s">
        <v>1639</v>
      </c>
      <c r="C116">
        <v>70.400000000000006</v>
      </c>
      <c r="D116">
        <v>70.8</v>
      </c>
      <c r="E116" s="145">
        <v>1.1499999999999999</v>
      </c>
      <c r="F116" s="143">
        <v>1.65</v>
      </c>
      <c r="G116" t="s">
        <v>4306</v>
      </c>
      <c r="H116">
        <v>140</v>
      </c>
      <c r="I116">
        <v>286</v>
      </c>
      <c r="J116" t="s">
        <v>1380</v>
      </c>
      <c r="K116">
        <v>71</v>
      </c>
      <c r="L116">
        <v>70.2</v>
      </c>
      <c r="M116" s="142" t="s">
        <v>1380</v>
      </c>
      <c r="N116" t="s">
        <v>1380</v>
      </c>
    </row>
    <row r="117" spans="1:14">
      <c r="A117">
        <v>730</v>
      </c>
      <c r="B117" t="s">
        <v>1640</v>
      </c>
      <c r="C117">
        <v>29.11</v>
      </c>
      <c r="D117">
        <v>29</v>
      </c>
      <c r="E117" s="145">
        <v>0</v>
      </c>
      <c r="F117" s="143">
        <v>0</v>
      </c>
      <c r="G117" t="s">
        <v>4591</v>
      </c>
      <c r="H117">
        <v>130</v>
      </c>
      <c r="I117">
        <v>107</v>
      </c>
      <c r="J117" t="s">
        <v>1380</v>
      </c>
      <c r="K117">
        <v>29.11</v>
      </c>
      <c r="L117">
        <v>28.81</v>
      </c>
      <c r="M117" s="142" t="s">
        <v>1380</v>
      </c>
      <c r="N117" t="s">
        <v>1380</v>
      </c>
    </row>
    <row r="118" spans="1:14">
      <c r="A118">
        <v>731</v>
      </c>
      <c r="B118" t="s">
        <v>1831</v>
      </c>
      <c r="C118">
        <v>98.75</v>
      </c>
      <c r="D118">
        <v>97.4</v>
      </c>
      <c r="E118" s="145">
        <v>-1</v>
      </c>
      <c r="F118" s="143">
        <v>-1.02</v>
      </c>
      <c r="G118" t="s">
        <v>4592</v>
      </c>
      <c r="H118">
        <v>618</v>
      </c>
      <c r="I118">
        <v>617</v>
      </c>
      <c r="J118" t="s">
        <v>1380</v>
      </c>
      <c r="K118">
        <v>98.75</v>
      </c>
      <c r="L118">
        <v>97.15</v>
      </c>
      <c r="M118" s="142" t="s">
        <v>1380</v>
      </c>
      <c r="N118" t="s">
        <v>1380</v>
      </c>
    </row>
    <row r="119" spans="1:14">
      <c r="A119">
        <v>733</v>
      </c>
      <c r="B119" t="s">
        <v>1641</v>
      </c>
      <c r="C119">
        <v>68.55</v>
      </c>
      <c r="D119">
        <v>68</v>
      </c>
      <c r="E119" s="145">
        <v>0.65</v>
      </c>
      <c r="F119" s="143">
        <v>0.97</v>
      </c>
      <c r="G119" t="s">
        <v>4593</v>
      </c>
      <c r="H119">
        <v>457</v>
      </c>
      <c r="I119">
        <v>485</v>
      </c>
      <c r="J119" t="s">
        <v>1380</v>
      </c>
      <c r="K119">
        <v>68.849999999999994</v>
      </c>
      <c r="L119">
        <v>67.8</v>
      </c>
      <c r="M119" s="142" t="s">
        <v>1380</v>
      </c>
      <c r="N119" t="s">
        <v>1380</v>
      </c>
    </row>
    <row r="120" spans="1:14">
      <c r="A120" t="s">
        <v>1642</v>
      </c>
      <c r="B120" t="s">
        <v>1643</v>
      </c>
      <c r="C120">
        <v>15.33</v>
      </c>
      <c r="D120">
        <v>15.35</v>
      </c>
      <c r="E120" s="145">
        <v>0</v>
      </c>
      <c r="F120" s="143">
        <v>0</v>
      </c>
      <c r="G120" t="s">
        <v>3980</v>
      </c>
      <c r="H120">
        <v>101</v>
      </c>
      <c r="I120">
        <v>85</v>
      </c>
      <c r="J120" t="s">
        <v>1380</v>
      </c>
      <c r="K120">
        <v>15.35</v>
      </c>
      <c r="L120">
        <v>15.33</v>
      </c>
      <c r="M120" s="142" t="s">
        <v>1380</v>
      </c>
      <c r="N120" t="s">
        <v>1380</v>
      </c>
    </row>
    <row r="121" spans="1:14">
      <c r="A121">
        <v>735</v>
      </c>
      <c r="B121" t="s">
        <v>1644</v>
      </c>
      <c r="C121">
        <v>106</v>
      </c>
      <c r="D121">
        <v>106.85</v>
      </c>
      <c r="E121" s="145">
        <v>2.8</v>
      </c>
      <c r="F121" s="143">
        <v>2.69</v>
      </c>
      <c r="G121" t="s">
        <v>4594</v>
      </c>
      <c r="H121">
        <v>2476</v>
      </c>
      <c r="I121">
        <v>1855</v>
      </c>
      <c r="J121" t="s">
        <v>1380</v>
      </c>
      <c r="K121">
        <v>106.85</v>
      </c>
      <c r="L121">
        <v>105.75</v>
      </c>
      <c r="M121" s="142" t="s">
        <v>1380</v>
      </c>
      <c r="N121" t="s">
        <v>1380</v>
      </c>
    </row>
    <row r="122" spans="1:14">
      <c r="A122">
        <v>736</v>
      </c>
      <c r="B122" t="s">
        <v>1645</v>
      </c>
      <c r="C122">
        <v>31.91</v>
      </c>
      <c r="D122">
        <v>32</v>
      </c>
      <c r="E122" s="145">
        <v>0.09</v>
      </c>
      <c r="F122" s="143">
        <v>0.28000000000000003</v>
      </c>
      <c r="G122" t="s">
        <v>4595</v>
      </c>
      <c r="H122">
        <v>54</v>
      </c>
      <c r="I122">
        <v>153</v>
      </c>
      <c r="J122" t="s">
        <v>1380</v>
      </c>
      <c r="K122">
        <v>32</v>
      </c>
      <c r="L122">
        <v>31.91</v>
      </c>
      <c r="M122" s="142" t="s">
        <v>1380</v>
      </c>
      <c r="N122" t="s">
        <v>1380</v>
      </c>
    </row>
    <row r="123" spans="1:14">
      <c r="A123">
        <v>737</v>
      </c>
      <c r="B123" t="s">
        <v>2777</v>
      </c>
      <c r="C123">
        <v>40.61</v>
      </c>
      <c r="D123">
        <v>40.380000000000003</v>
      </c>
      <c r="E123" s="145">
        <v>-0.25</v>
      </c>
      <c r="F123" s="143">
        <v>-0.62</v>
      </c>
      <c r="G123" t="s">
        <v>4016</v>
      </c>
      <c r="H123">
        <v>68</v>
      </c>
      <c r="I123">
        <v>108</v>
      </c>
      <c r="J123" t="s">
        <v>1380</v>
      </c>
      <c r="K123">
        <v>40.61</v>
      </c>
      <c r="L123">
        <v>40.119999999999997</v>
      </c>
      <c r="M123" s="142" t="s">
        <v>1380</v>
      </c>
      <c r="N123" t="s">
        <v>1380</v>
      </c>
    </row>
    <row r="124" spans="1:14">
      <c r="A124" t="s">
        <v>1646</v>
      </c>
      <c r="B124" t="s">
        <v>1647</v>
      </c>
      <c r="C124">
        <v>52.35</v>
      </c>
      <c r="D124">
        <v>52.4</v>
      </c>
      <c r="E124" s="145">
        <v>-0.55000000000000004</v>
      </c>
      <c r="F124" s="143">
        <v>-1.04</v>
      </c>
      <c r="G124" t="s">
        <v>4596</v>
      </c>
      <c r="H124">
        <v>1987</v>
      </c>
      <c r="I124">
        <v>3085</v>
      </c>
      <c r="J124" t="s">
        <v>1380</v>
      </c>
      <c r="K124">
        <v>52.65</v>
      </c>
      <c r="L124">
        <v>52.05</v>
      </c>
      <c r="M124" s="142" t="s">
        <v>1380</v>
      </c>
      <c r="N124" t="s">
        <v>1380</v>
      </c>
    </row>
    <row r="125" spans="1:14">
      <c r="A125">
        <v>739</v>
      </c>
      <c r="B125" t="s">
        <v>1648</v>
      </c>
      <c r="C125">
        <v>27.54</v>
      </c>
      <c r="D125">
        <v>27.48</v>
      </c>
      <c r="E125" s="145">
        <v>-0.25</v>
      </c>
      <c r="F125" s="143">
        <v>-0.9</v>
      </c>
      <c r="G125" t="s">
        <v>4597</v>
      </c>
      <c r="H125">
        <v>22</v>
      </c>
      <c r="I125">
        <v>110</v>
      </c>
      <c r="J125" t="s">
        <v>1380</v>
      </c>
      <c r="K125">
        <v>27.64</v>
      </c>
      <c r="L125">
        <v>27.41</v>
      </c>
      <c r="M125" s="142" t="s">
        <v>1380</v>
      </c>
      <c r="N125" t="s">
        <v>1380</v>
      </c>
    </row>
    <row r="126" spans="1:14">
      <c r="A126" t="s">
        <v>1649</v>
      </c>
      <c r="B126" t="s">
        <v>1650</v>
      </c>
      <c r="C126">
        <v>37.270000000000003</v>
      </c>
      <c r="D126">
        <v>37.07</v>
      </c>
      <c r="E126" s="145">
        <v>-0.24</v>
      </c>
      <c r="F126" s="143">
        <v>-0.64</v>
      </c>
      <c r="G126" t="s">
        <v>4598</v>
      </c>
      <c r="H126">
        <v>1501</v>
      </c>
      <c r="I126">
        <v>1215</v>
      </c>
      <c r="J126" t="s">
        <v>1380</v>
      </c>
      <c r="K126">
        <v>37.270000000000003</v>
      </c>
      <c r="L126">
        <v>37.049999999999997</v>
      </c>
      <c r="M126" s="142" t="s">
        <v>1380</v>
      </c>
      <c r="N126" t="s">
        <v>1380</v>
      </c>
    </row>
    <row r="127" spans="1:14">
      <c r="A127" t="s">
        <v>1651</v>
      </c>
      <c r="B127" t="s">
        <v>1652</v>
      </c>
      <c r="C127">
        <v>37.11</v>
      </c>
      <c r="D127">
        <v>37.06</v>
      </c>
      <c r="E127" s="145">
        <v>-0.05</v>
      </c>
      <c r="F127" s="143">
        <v>-0.13</v>
      </c>
      <c r="G127" t="s">
        <v>4250</v>
      </c>
      <c r="H127">
        <v>133</v>
      </c>
      <c r="I127">
        <v>116</v>
      </c>
      <c r="J127" t="s">
        <v>1380</v>
      </c>
      <c r="K127">
        <v>37.11</v>
      </c>
      <c r="L127">
        <v>36.93</v>
      </c>
      <c r="M127" s="142" t="s">
        <v>1380</v>
      </c>
      <c r="N127" t="s">
        <v>1380</v>
      </c>
    </row>
    <row r="128" spans="1:14">
      <c r="A128" t="s">
        <v>1653</v>
      </c>
      <c r="B128" t="s">
        <v>1654</v>
      </c>
      <c r="C128">
        <v>34.35</v>
      </c>
      <c r="D128">
        <v>34.15</v>
      </c>
      <c r="E128" s="145">
        <v>-0.21</v>
      </c>
      <c r="F128" s="143">
        <v>-0.61</v>
      </c>
      <c r="G128" t="s">
        <v>4453</v>
      </c>
      <c r="H128">
        <v>213</v>
      </c>
      <c r="I128">
        <v>404</v>
      </c>
      <c r="J128" t="s">
        <v>1380</v>
      </c>
      <c r="K128">
        <v>34.35</v>
      </c>
      <c r="L128">
        <v>34.15</v>
      </c>
      <c r="M128" s="142" t="s">
        <v>1380</v>
      </c>
      <c r="N128" t="s">
        <v>1380</v>
      </c>
    </row>
    <row r="129" spans="1:14">
      <c r="A129" t="s">
        <v>1655</v>
      </c>
      <c r="B129" t="s">
        <v>1656</v>
      </c>
      <c r="C129">
        <v>30.43</v>
      </c>
      <c r="D129">
        <v>30.7</v>
      </c>
      <c r="E129" s="145">
        <v>-0.06</v>
      </c>
      <c r="F129" s="143">
        <v>-0.2</v>
      </c>
      <c r="G129" t="s">
        <v>4231</v>
      </c>
      <c r="H129">
        <v>121</v>
      </c>
      <c r="I129">
        <v>109</v>
      </c>
      <c r="J129" t="s">
        <v>1380</v>
      </c>
      <c r="K129">
        <v>30.7</v>
      </c>
      <c r="L129">
        <v>30.43</v>
      </c>
      <c r="M129" s="142" t="s">
        <v>1380</v>
      </c>
      <c r="N129" t="s">
        <v>1380</v>
      </c>
    </row>
    <row r="130" spans="1:14">
      <c r="A130" t="s">
        <v>1657</v>
      </c>
      <c r="B130" t="s">
        <v>1658</v>
      </c>
      <c r="C130">
        <v>31.45</v>
      </c>
      <c r="D130">
        <v>31.45</v>
      </c>
      <c r="E130" s="145">
        <v>-0.13</v>
      </c>
      <c r="F130" s="143">
        <v>-0.41</v>
      </c>
      <c r="G130" t="s">
        <v>4240</v>
      </c>
      <c r="H130">
        <v>100</v>
      </c>
      <c r="I130">
        <v>142</v>
      </c>
      <c r="J130" t="s">
        <v>1380</v>
      </c>
      <c r="K130">
        <v>31.45</v>
      </c>
      <c r="L130">
        <v>31.45</v>
      </c>
      <c r="M130" s="142" t="s">
        <v>1380</v>
      </c>
      <c r="N130" t="s">
        <v>1380</v>
      </c>
    </row>
    <row r="131" spans="1:14">
      <c r="A131" t="s">
        <v>1659</v>
      </c>
      <c r="B131" t="s">
        <v>1660</v>
      </c>
      <c r="C131">
        <v>30.26</v>
      </c>
      <c r="D131">
        <v>30.15</v>
      </c>
      <c r="E131" s="145">
        <v>-0.15</v>
      </c>
      <c r="F131" s="143">
        <v>-0.5</v>
      </c>
      <c r="G131" t="s">
        <v>3953</v>
      </c>
      <c r="H131">
        <v>5037</v>
      </c>
      <c r="I131">
        <v>4339</v>
      </c>
      <c r="J131" t="s">
        <v>1380</v>
      </c>
      <c r="K131">
        <v>30.26</v>
      </c>
      <c r="L131">
        <v>30.13</v>
      </c>
      <c r="M131" s="142" t="s">
        <v>1380</v>
      </c>
      <c r="N131" t="s">
        <v>1380</v>
      </c>
    </row>
    <row r="132" spans="1:14">
      <c r="A132">
        <v>752</v>
      </c>
      <c r="B132" t="s">
        <v>1661</v>
      </c>
      <c r="C132">
        <v>23</v>
      </c>
      <c r="D132">
        <v>22.84</v>
      </c>
      <c r="E132" s="145">
        <v>-0.33</v>
      </c>
      <c r="F132" s="143">
        <v>-1.42</v>
      </c>
      <c r="G132" t="s">
        <v>4599</v>
      </c>
      <c r="H132">
        <v>903</v>
      </c>
      <c r="I132">
        <v>795</v>
      </c>
      <c r="J132" t="s">
        <v>1380</v>
      </c>
      <c r="K132">
        <v>23.09</v>
      </c>
      <c r="L132">
        <v>22.8</v>
      </c>
      <c r="M132" s="142" t="s">
        <v>1380</v>
      </c>
      <c r="N132" t="s">
        <v>1380</v>
      </c>
    </row>
    <row r="133" spans="1:14">
      <c r="A133" t="s">
        <v>1662</v>
      </c>
      <c r="B133" t="s">
        <v>1663</v>
      </c>
      <c r="C133">
        <v>9.52</v>
      </c>
      <c r="D133">
        <v>9.23</v>
      </c>
      <c r="E133" s="145">
        <v>-0.25</v>
      </c>
      <c r="F133" s="143">
        <v>-2.64</v>
      </c>
      <c r="G133" t="s">
        <v>4600</v>
      </c>
      <c r="H133">
        <v>7260</v>
      </c>
      <c r="I133">
        <v>8569</v>
      </c>
      <c r="J133" t="s">
        <v>1380</v>
      </c>
      <c r="K133">
        <v>9.52</v>
      </c>
      <c r="L133">
        <v>9.2200000000000006</v>
      </c>
      <c r="M133" s="142" t="s">
        <v>1380</v>
      </c>
      <c r="N133" t="s">
        <v>1380</v>
      </c>
    </row>
    <row r="134" spans="1:14">
      <c r="A134" t="s">
        <v>1664</v>
      </c>
      <c r="B134" t="s">
        <v>1665</v>
      </c>
      <c r="C134">
        <v>31.14</v>
      </c>
      <c r="D134">
        <v>31.14</v>
      </c>
      <c r="E134" s="145">
        <v>-0.13</v>
      </c>
      <c r="F134" s="143">
        <v>-0.42</v>
      </c>
      <c r="G134" t="s">
        <v>4002</v>
      </c>
      <c r="H134">
        <v>100</v>
      </c>
      <c r="I134">
        <v>116</v>
      </c>
      <c r="J134" t="s">
        <v>1380</v>
      </c>
      <c r="K134">
        <v>31.14</v>
      </c>
      <c r="L134">
        <v>31.14</v>
      </c>
      <c r="M134" s="142" t="s">
        <v>1380</v>
      </c>
      <c r="N134" t="s">
        <v>1380</v>
      </c>
    </row>
    <row r="135" spans="1:14">
      <c r="A135" t="s">
        <v>1666</v>
      </c>
      <c r="B135" t="s">
        <v>1832</v>
      </c>
      <c r="C135">
        <v>31.35</v>
      </c>
      <c r="D135">
        <v>31.37</v>
      </c>
      <c r="E135" s="145">
        <v>-0.14000000000000001</v>
      </c>
      <c r="F135" s="143">
        <v>-0.44</v>
      </c>
      <c r="G135" t="s">
        <v>4208</v>
      </c>
      <c r="H135">
        <v>103</v>
      </c>
      <c r="I135">
        <v>115</v>
      </c>
      <c r="J135" t="s">
        <v>1380</v>
      </c>
      <c r="K135">
        <v>31.37</v>
      </c>
      <c r="L135">
        <v>31.31</v>
      </c>
      <c r="M135" s="142" t="s">
        <v>1380</v>
      </c>
      <c r="N135" t="s">
        <v>1380</v>
      </c>
    </row>
    <row r="136" spans="1:14">
      <c r="A136" t="s">
        <v>1667</v>
      </c>
      <c r="B136" t="s">
        <v>1833</v>
      </c>
      <c r="C136">
        <v>30.2</v>
      </c>
      <c r="D136">
        <v>30.17</v>
      </c>
      <c r="E136" s="145">
        <v>-0.12</v>
      </c>
      <c r="F136" s="143">
        <v>-0.4</v>
      </c>
      <c r="G136" t="s">
        <v>4128</v>
      </c>
      <c r="H136">
        <v>234</v>
      </c>
      <c r="I136">
        <v>200</v>
      </c>
      <c r="J136" t="s">
        <v>1380</v>
      </c>
      <c r="K136">
        <v>30.2</v>
      </c>
      <c r="L136">
        <v>30.13</v>
      </c>
      <c r="M136" s="142" t="s">
        <v>1380</v>
      </c>
      <c r="N136" t="s">
        <v>1380</v>
      </c>
    </row>
    <row r="137" spans="1:14">
      <c r="A137">
        <v>757</v>
      </c>
      <c r="B137" t="s">
        <v>1668</v>
      </c>
      <c r="C137">
        <v>139.4</v>
      </c>
      <c r="D137">
        <v>139.9</v>
      </c>
      <c r="E137" s="145">
        <v>-1.65</v>
      </c>
      <c r="F137" s="143">
        <v>-1.17</v>
      </c>
      <c r="G137" t="s">
        <v>4601</v>
      </c>
      <c r="H137">
        <v>541</v>
      </c>
      <c r="I137">
        <v>545</v>
      </c>
      <c r="J137" t="s">
        <v>1380</v>
      </c>
      <c r="K137">
        <v>139.94999999999999</v>
      </c>
      <c r="L137">
        <v>139.1</v>
      </c>
      <c r="M137" s="142" t="s">
        <v>1380</v>
      </c>
      <c r="N137" t="s">
        <v>1380</v>
      </c>
    </row>
    <row r="138" spans="1:14">
      <c r="A138" t="s">
        <v>1669</v>
      </c>
      <c r="B138" t="s">
        <v>1834</v>
      </c>
      <c r="C138">
        <v>49.84</v>
      </c>
      <c r="D138">
        <v>49.84</v>
      </c>
      <c r="E138" s="145">
        <v>-0.26</v>
      </c>
      <c r="F138" s="143">
        <v>-0.52</v>
      </c>
      <c r="G138" t="s">
        <v>4602</v>
      </c>
      <c r="H138">
        <v>100</v>
      </c>
      <c r="I138">
        <v>100</v>
      </c>
      <c r="J138" t="s">
        <v>1380</v>
      </c>
      <c r="K138">
        <v>49.84</v>
      </c>
      <c r="L138">
        <v>49.84</v>
      </c>
      <c r="M138" s="142" t="s">
        <v>1380</v>
      </c>
      <c r="N138" t="s">
        <v>1380</v>
      </c>
    </row>
    <row r="139" spans="1:14">
      <c r="A139" t="s">
        <v>1670</v>
      </c>
      <c r="B139" t="s">
        <v>1835</v>
      </c>
      <c r="C139">
        <v>52.35</v>
      </c>
      <c r="D139">
        <v>52.35</v>
      </c>
      <c r="E139" s="145">
        <v>-0.2</v>
      </c>
      <c r="F139" s="143">
        <v>-0.38</v>
      </c>
      <c r="G139" t="s">
        <v>4603</v>
      </c>
      <c r="H139">
        <v>100</v>
      </c>
      <c r="I139">
        <v>101</v>
      </c>
      <c r="J139" t="s">
        <v>1380</v>
      </c>
      <c r="K139">
        <v>52.35</v>
      </c>
      <c r="L139">
        <v>52.35</v>
      </c>
      <c r="M139" s="142" t="s">
        <v>1380</v>
      </c>
      <c r="N139" t="s">
        <v>1380</v>
      </c>
    </row>
    <row r="140" spans="1:14">
      <c r="A140" t="s">
        <v>1671</v>
      </c>
      <c r="B140" t="s">
        <v>1836</v>
      </c>
      <c r="C140">
        <v>52.15</v>
      </c>
      <c r="D140">
        <v>52</v>
      </c>
      <c r="E140" s="145">
        <v>-0.05</v>
      </c>
      <c r="F140" s="143">
        <v>-0.1</v>
      </c>
      <c r="G140" t="s">
        <v>4604</v>
      </c>
      <c r="H140">
        <v>102</v>
      </c>
      <c r="I140">
        <v>104</v>
      </c>
      <c r="J140" t="s">
        <v>1380</v>
      </c>
      <c r="K140">
        <v>52.15</v>
      </c>
      <c r="L140">
        <v>52</v>
      </c>
      <c r="M140" s="142" t="s">
        <v>1380</v>
      </c>
      <c r="N140" t="s">
        <v>1380</v>
      </c>
    </row>
    <row r="141" spans="1:14">
      <c r="A141" t="s">
        <v>1672</v>
      </c>
      <c r="B141" t="s">
        <v>1673</v>
      </c>
      <c r="C141">
        <v>32.950000000000003</v>
      </c>
      <c r="D141">
        <v>32.74</v>
      </c>
      <c r="E141" s="145">
        <v>-0.21</v>
      </c>
      <c r="F141" s="143">
        <v>-0.64</v>
      </c>
      <c r="G141" t="s">
        <v>4605</v>
      </c>
      <c r="H141">
        <v>284</v>
      </c>
      <c r="I141">
        <v>384</v>
      </c>
      <c r="J141" t="s">
        <v>1380</v>
      </c>
      <c r="K141">
        <v>32.950000000000003</v>
      </c>
      <c r="L141">
        <v>32.729999999999997</v>
      </c>
      <c r="M141" s="142" t="s">
        <v>1380</v>
      </c>
      <c r="N141" t="s">
        <v>1380</v>
      </c>
    </row>
    <row r="142" spans="1:14">
      <c r="A142">
        <v>762</v>
      </c>
      <c r="B142" t="s">
        <v>1674</v>
      </c>
      <c r="C142">
        <v>114.1</v>
      </c>
      <c r="D142">
        <v>114.4</v>
      </c>
      <c r="E142" s="145">
        <v>1.05</v>
      </c>
      <c r="F142" s="143">
        <v>0.93</v>
      </c>
      <c r="G142" t="s">
        <v>4606</v>
      </c>
      <c r="H142">
        <v>195</v>
      </c>
      <c r="I142">
        <v>177</v>
      </c>
      <c r="J142" t="s">
        <v>1380</v>
      </c>
      <c r="K142">
        <v>114.5</v>
      </c>
      <c r="L142">
        <v>113.85</v>
      </c>
      <c r="M142" s="142" t="s">
        <v>1380</v>
      </c>
      <c r="N142" t="s">
        <v>1380</v>
      </c>
    </row>
    <row r="143" spans="1:14">
      <c r="A143" t="s">
        <v>1675</v>
      </c>
      <c r="B143" t="s">
        <v>1676</v>
      </c>
      <c r="C143">
        <v>34.799999999999997</v>
      </c>
      <c r="D143">
        <v>34.799999999999997</v>
      </c>
      <c r="E143" s="145">
        <v>0</v>
      </c>
      <c r="F143" s="143">
        <v>0</v>
      </c>
      <c r="G143" t="s">
        <v>4607</v>
      </c>
      <c r="H143">
        <v>178</v>
      </c>
      <c r="I143">
        <v>303</v>
      </c>
      <c r="J143" t="s">
        <v>1380</v>
      </c>
      <c r="K143">
        <v>34.799999999999997</v>
      </c>
      <c r="L143">
        <v>34.68</v>
      </c>
      <c r="M143" s="142" t="s">
        <v>1380</v>
      </c>
      <c r="N143" t="s">
        <v>1380</v>
      </c>
    </row>
    <row r="144" spans="1:14">
      <c r="A144" t="s">
        <v>1677</v>
      </c>
      <c r="B144" t="s">
        <v>1678</v>
      </c>
      <c r="C144">
        <v>26.93</v>
      </c>
      <c r="D144">
        <v>26.85</v>
      </c>
      <c r="E144" s="145">
        <v>-0.17</v>
      </c>
      <c r="F144" s="143">
        <v>-0.63</v>
      </c>
      <c r="G144" t="s">
        <v>4608</v>
      </c>
      <c r="H144">
        <v>3333</v>
      </c>
      <c r="I144">
        <v>5961</v>
      </c>
      <c r="J144" t="s">
        <v>1380</v>
      </c>
      <c r="K144">
        <v>26.93</v>
      </c>
      <c r="L144">
        <v>26.85</v>
      </c>
      <c r="M144" s="142" t="s">
        <v>1380</v>
      </c>
      <c r="N144" t="s">
        <v>1380</v>
      </c>
    </row>
    <row r="145" spans="1:14">
      <c r="A145" t="s">
        <v>1679</v>
      </c>
      <c r="B145" t="s">
        <v>1837</v>
      </c>
      <c r="C145">
        <v>47.89</v>
      </c>
      <c r="D145">
        <v>47.75</v>
      </c>
      <c r="E145" s="145">
        <v>-0.26</v>
      </c>
      <c r="F145" s="143">
        <v>-0.54</v>
      </c>
      <c r="G145" t="s">
        <v>4609</v>
      </c>
      <c r="H145">
        <v>228</v>
      </c>
      <c r="I145">
        <v>852</v>
      </c>
      <c r="J145" t="s">
        <v>1380</v>
      </c>
      <c r="K145">
        <v>47.89</v>
      </c>
      <c r="L145">
        <v>47.74</v>
      </c>
      <c r="M145" s="142" t="s">
        <v>1380</v>
      </c>
      <c r="N145" t="s">
        <v>1380</v>
      </c>
    </row>
    <row r="146" spans="1:14">
      <c r="A146">
        <v>770</v>
      </c>
      <c r="B146" t="s">
        <v>1680</v>
      </c>
      <c r="C146">
        <v>68.150000000000006</v>
      </c>
      <c r="D146">
        <v>68.45</v>
      </c>
      <c r="E146" s="145">
        <v>0.3</v>
      </c>
      <c r="F146" s="143">
        <v>0.44</v>
      </c>
      <c r="G146" t="s">
        <v>4610</v>
      </c>
      <c r="H146">
        <v>938</v>
      </c>
      <c r="I146">
        <v>873</v>
      </c>
      <c r="J146" t="s">
        <v>1380</v>
      </c>
      <c r="K146">
        <v>68.45</v>
      </c>
      <c r="L146">
        <v>67.900000000000006</v>
      </c>
      <c r="M146" s="142" t="s">
        <v>1380</v>
      </c>
      <c r="N146" t="s">
        <v>1380</v>
      </c>
    </row>
    <row r="147" spans="1:14">
      <c r="A147">
        <v>771</v>
      </c>
      <c r="B147" t="s">
        <v>1681</v>
      </c>
      <c r="C147">
        <v>15.23</v>
      </c>
      <c r="D147">
        <v>15.2</v>
      </c>
      <c r="E147" s="145">
        <v>-0.03</v>
      </c>
      <c r="F147" s="143">
        <v>-0.2</v>
      </c>
      <c r="G147" t="s">
        <v>4611</v>
      </c>
      <c r="H147">
        <v>20</v>
      </c>
      <c r="I147">
        <v>18</v>
      </c>
      <c r="J147" t="s">
        <v>1380</v>
      </c>
      <c r="K147">
        <v>15.25</v>
      </c>
      <c r="L147">
        <v>15.2</v>
      </c>
      <c r="M147" s="142" t="s">
        <v>1380</v>
      </c>
      <c r="N147" t="s">
        <v>1380</v>
      </c>
    </row>
    <row r="148" spans="1:14">
      <c r="A148" t="s">
        <v>1682</v>
      </c>
      <c r="B148" t="s">
        <v>1683</v>
      </c>
      <c r="C148">
        <v>32.299999999999997</v>
      </c>
      <c r="D148">
        <v>32.17</v>
      </c>
      <c r="E148" s="145">
        <v>-0.22</v>
      </c>
      <c r="F148" s="143">
        <v>-0.68</v>
      </c>
      <c r="G148" t="s">
        <v>4612</v>
      </c>
      <c r="H148">
        <v>2266</v>
      </c>
      <c r="I148">
        <v>1507</v>
      </c>
      <c r="J148" t="s">
        <v>1380</v>
      </c>
      <c r="K148">
        <v>32.299999999999997</v>
      </c>
      <c r="L148">
        <v>32.17</v>
      </c>
      <c r="M148" s="142" t="s">
        <v>1380</v>
      </c>
      <c r="N148" t="s">
        <v>1380</v>
      </c>
    </row>
    <row r="149" spans="1:14">
      <c r="A149" t="s">
        <v>1684</v>
      </c>
      <c r="B149" t="s">
        <v>1685</v>
      </c>
      <c r="C149">
        <v>34.630000000000003</v>
      </c>
      <c r="D149">
        <v>34.5</v>
      </c>
      <c r="E149" s="145">
        <v>-0.21</v>
      </c>
      <c r="F149" s="143">
        <v>-0.61</v>
      </c>
      <c r="G149" t="s">
        <v>4613</v>
      </c>
      <c r="H149">
        <v>1545</v>
      </c>
      <c r="I149">
        <v>1606</v>
      </c>
      <c r="J149" t="s">
        <v>1380</v>
      </c>
      <c r="K149">
        <v>34.630000000000003</v>
      </c>
      <c r="L149">
        <v>34.49</v>
      </c>
      <c r="M149" s="142" t="s">
        <v>1380</v>
      </c>
      <c r="N149" t="s">
        <v>1380</v>
      </c>
    </row>
    <row r="150" spans="1:14">
      <c r="A150" t="s">
        <v>1686</v>
      </c>
      <c r="B150" t="s">
        <v>3912</v>
      </c>
      <c r="C150">
        <v>30.6</v>
      </c>
      <c r="D150">
        <v>30.71</v>
      </c>
      <c r="E150" s="145">
        <v>-0.09</v>
      </c>
      <c r="F150" s="143">
        <v>-0.28999999999999998</v>
      </c>
      <c r="G150" t="s">
        <v>4357</v>
      </c>
      <c r="H150">
        <v>81</v>
      </c>
      <c r="I150">
        <v>90</v>
      </c>
      <c r="J150" t="s">
        <v>1380</v>
      </c>
      <c r="K150">
        <v>30.71</v>
      </c>
      <c r="L150">
        <v>30.6</v>
      </c>
      <c r="M150" s="142" t="s">
        <v>1380</v>
      </c>
      <c r="N150" t="s">
        <v>1380</v>
      </c>
    </row>
    <row r="151" spans="1:14">
      <c r="A151" t="s">
        <v>1687</v>
      </c>
      <c r="B151" t="s">
        <v>1688</v>
      </c>
      <c r="C151">
        <v>31</v>
      </c>
      <c r="D151">
        <v>30.96</v>
      </c>
      <c r="E151" s="145">
        <v>-0.15</v>
      </c>
      <c r="F151" s="143">
        <v>-0.48</v>
      </c>
      <c r="G151" t="s">
        <v>4103</v>
      </c>
      <c r="H151">
        <v>101</v>
      </c>
      <c r="I151">
        <v>100</v>
      </c>
      <c r="J151" t="s">
        <v>1380</v>
      </c>
      <c r="K151">
        <v>31</v>
      </c>
      <c r="L151">
        <v>30.96</v>
      </c>
      <c r="M151" s="142" t="s">
        <v>1380</v>
      </c>
      <c r="N151" t="s">
        <v>1380</v>
      </c>
    </row>
    <row r="152" spans="1:14">
      <c r="A152" t="s">
        <v>1689</v>
      </c>
      <c r="B152" t="s">
        <v>1690</v>
      </c>
      <c r="C152">
        <v>32.950000000000003</v>
      </c>
      <c r="D152">
        <v>32.950000000000003</v>
      </c>
      <c r="E152" s="145">
        <v>-0.18</v>
      </c>
      <c r="F152" s="143">
        <v>-0.54</v>
      </c>
      <c r="G152" t="s">
        <v>4567</v>
      </c>
      <c r="H152">
        <v>100</v>
      </c>
      <c r="I152">
        <v>100</v>
      </c>
      <c r="J152" t="s">
        <v>1380</v>
      </c>
      <c r="K152">
        <v>32.950000000000003</v>
      </c>
      <c r="L152">
        <v>32.950000000000003</v>
      </c>
      <c r="M152" s="142" t="s">
        <v>1380</v>
      </c>
      <c r="N152" t="s">
        <v>1380</v>
      </c>
    </row>
    <row r="153" spans="1:14">
      <c r="A153" t="s">
        <v>1691</v>
      </c>
      <c r="B153" t="s">
        <v>1692</v>
      </c>
      <c r="C153">
        <v>27.25</v>
      </c>
      <c r="D153">
        <v>27.17</v>
      </c>
      <c r="E153" s="145">
        <v>-0.14000000000000001</v>
      </c>
      <c r="F153" s="143">
        <v>-0.51</v>
      </c>
      <c r="G153" t="s">
        <v>4402</v>
      </c>
      <c r="H153">
        <v>304</v>
      </c>
      <c r="I153">
        <v>303</v>
      </c>
      <c r="J153" t="s">
        <v>1380</v>
      </c>
      <c r="K153">
        <v>27.25</v>
      </c>
      <c r="L153">
        <v>27.17</v>
      </c>
      <c r="M153" s="142" t="s">
        <v>1380</v>
      </c>
      <c r="N153" t="s">
        <v>1380</v>
      </c>
    </row>
    <row r="154" spans="1:14">
      <c r="A154" t="s">
        <v>1693</v>
      </c>
      <c r="B154" t="s">
        <v>1694</v>
      </c>
      <c r="C154">
        <v>36.14</v>
      </c>
      <c r="D154">
        <v>36.049999999999997</v>
      </c>
      <c r="E154" s="145">
        <v>-0.22</v>
      </c>
      <c r="F154" s="143">
        <v>-0.61</v>
      </c>
      <c r="G154" t="s">
        <v>4365</v>
      </c>
      <c r="H154">
        <v>159</v>
      </c>
      <c r="I154">
        <v>163</v>
      </c>
      <c r="J154" t="s">
        <v>1380</v>
      </c>
      <c r="K154">
        <v>36.14</v>
      </c>
      <c r="L154">
        <v>36.049999999999997</v>
      </c>
      <c r="M154" s="142" t="s">
        <v>1380</v>
      </c>
      <c r="N154" t="s">
        <v>1380</v>
      </c>
    </row>
    <row r="155" spans="1:14">
      <c r="A155" t="s">
        <v>1695</v>
      </c>
      <c r="B155" t="s">
        <v>1696</v>
      </c>
      <c r="C155">
        <v>27.05</v>
      </c>
      <c r="D155">
        <v>26.97</v>
      </c>
      <c r="E155" s="145">
        <v>-0.13</v>
      </c>
      <c r="F155" s="143">
        <v>-0.48</v>
      </c>
      <c r="G155" t="s">
        <v>4127</v>
      </c>
      <c r="H155">
        <v>182</v>
      </c>
      <c r="I155">
        <v>149</v>
      </c>
      <c r="J155" t="s">
        <v>1380</v>
      </c>
      <c r="K155">
        <v>27.05</v>
      </c>
      <c r="L155">
        <v>26.94</v>
      </c>
      <c r="M155" s="142" t="s">
        <v>1380</v>
      </c>
      <c r="N155" t="s">
        <v>1380</v>
      </c>
    </row>
    <row r="156" spans="1:14">
      <c r="A156" t="s">
        <v>1697</v>
      </c>
      <c r="B156" t="s">
        <v>1698</v>
      </c>
      <c r="C156">
        <v>29.29</v>
      </c>
      <c r="D156">
        <v>29.17</v>
      </c>
      <c r="E156" s="145">
        <v>-0.16</v>
      </c>
      <c r="F156" s="143">
        <v>-0.55000000000000004</v>
      </c>
      <c r="G156" t="s">
        <v>4483</v>
      </c>
      <c r="H156">
        <v>333</v>
      </c>
      <c r="I156">
        <v>223</v>
      </c>
      <c r="J156" t="s">
        <v>1380</v>
      </c>
      <c r="K156">
        <v>29.29</v>
      </c>
      <c r="L156">
        <v>29.15</v>
      </c>
      <c r="M156" s="142" t="s">
        <v>1380</v>
      </c>
      <c r="N156" t="s">
        <v>1380</v>
      </c>
    </row>
    <row r="157" spans="1:14">
      <c r="A157">
        <v>783</v>
      </c>
      <c r="B157" t="s">
        <v>1699</v>
      </c>
      <c r="C157">
        <v>27.55</v>
      </c>
      <c r="D157">
        <v>27.66</v>
      </c>
      <c r="E157" s="145">
        <v>-0.14000000000000001</v>
      </c>
      <c r="F157" s="143">
        <v>-0.5</v>
      </c>
      <c r="G157" t="s">
        <v>4614</v>
      </c>
      <c r="H157">
        <v>4</v>
      </c>
      <c r="I157">
        <v>62</v>
      </c>
      <c r="J157" t="s">
        <v>1380</v>
      </c>
      <c r="K157">
        <v>27.66</v>
      </c>
      <c r="L157">
        <v>27.55</v>
      </c>
      <c r="M157" s="142" t="s">
        <v>1380</v>
      </c>
      <c r="N157" t="s">
        <v>1380</v>
      </c>
    </row>
    <row r="158" spans="1:14">
      <c r="A158" t="s">
        <v>1700</v>
      </c>
      <c r="B158" t="s">
        <v>1701</v>
      </c>
      <c r="C158">
        <v>33.67</v>
      </c>
      <c r="D158">
        <v>33.6</v>
      </c>
      <c r="E158" s="145">
        <v>-0.18</v>
      </c>
      <c r="F158" s="143">
        <v>-0.53</v>
      </c>
      <c r="G158" t="s">
        <v>4078</v>
      </c>
      <c r="H158">
        <v>51</v>
      </c>
      <c r="I158">
        <v>89</v>
      </c>
      <c r="J158" t="s">
        <v>1380</v>
      </c>
      <c r="K158">
        <v>33.67</v>
      </c>
      <c r="L158">
        <v>33.6</v>
      </c>
      <c r="M158" s="142" t="s">
        <v>1380</v>
      </c>
      <c r="N158" t="s">
        <v>1380</v>
      </c>
    </row>
    <row r="159" spans="1:14">
      <c r="A159" t="s">
        <v>1702</v>
      </c>
      <c r="B159" t="s">
        <v>1703</v>
      </c>
      <c r="C159">
        <v>31.53</v>
      </c>
      <c r="D159">
        <v>31.49</v>
      </c>
      <c r="E159" s="145">
        <v>-0.19</v>
      </c>
      <c r="F159" s="143">
        <v>-0.6</v>
      </c>
      <c r="G159" t="s">
        <v>4615</v>
      </c>
      <c r="H159">
        <v>22</v>
      </c>
      <c r="I159">
        <v>48</v>
      </c>
      <c r="J159" t="s">
        <v>1380</v>
      </c>
      <c r="K159">
        <v>31.53</v>
      </c>
      <c r="L159">
        <v>31.49</v>
      </c>
      <c r="M159" s="142" t="s">
        <v>1380</v>
      </c>
      <c r="N159" t="s">
        <v>1380</v>
      </c>
    </row>
    <row r="160" spans="1:14">
      <c r="A160" t="s">
        <v>1704</v>
      </c>
      <c r="B160" t="s">
        <v>1705</v>
      </c>
      <c r="C160">
        <v>31.52</v>
      </c>
      <c r="D160">
        <v>31.55</v>
      </c>
      <c r="E160" s="145">
        <v>-0.15</v>
      </c>
      <c r="F160" s="143">
        <v>-0.47</v>
      </c>
      <c r="G160" t="s">
        <v>4616</v>
      </c>
      <c r="H160">
        <v>24</v>
      </c>
      <c r="I160">
        <v>31</v>
      </c>
      <c r="J160" t="s">
        <v>1380</v>
      </c>
      <c r="K160">
        <v>31.56</v>
      </c>
      <c r="L160">
        <v>31.52</v>
      </c>
      <c r="M160" s="142" t="s">
        <v>1380</v>
      </c>
      <c r="N160" t="s">
        <v>1380</v>
      </c>
    </row>
    <row r="161" spans="1:14">
      <c r="A161" t="s">
        <v>1706</v>
      </c>
      <c r="B161" t="s">
        <v>1707</v>
      </c>
      <c r="C161">
        <v>28.88</v>
      </c>
      <c r="D161">
        <v>28.88</v>
      </c>
      <c r="E161" s="145">
        <v>-0.17</v>
      </c>
      <c r="F161" s="143">
        <v>-0.59</v>
      </c>
      <c r="G161" t="s">
        <v>4617</v>
      </c>
      <c r="H161">
        <v>2</v>
      </c>
      <c r="I161">
        <v>24</v>
      </c>
      <c r="J161" t="s">
        <v>1380</v>
      </c>
      <c r="K161">
        <v>28.88</v>
      </c>
      <c r="L161">
        <v>28.88</v>
      </c>
      <c r="M161" s="142" t="s">
        <v>1380</v>
      </c>
      <c r="N161" t="s">
        <v>1380</v>
      </c>
    </row>
    <row r="162" spans="1:14">
      <c r="A162" t="s">
        <v>1708</v>
      </c>
      <c r="B162" t="s">
        <v>1838</v>
      </c>
      <c r="C162">
        <v>45.74</v>
      </c>
      <c r="D162">
        <v>45.74</v>
      </c>
      <c r="E162" s="145">
        <v>-0.23</v>
      </c>
      <c r="F162" s="143">
        <v>-0.5</v>
      </c>
      <c r="G162" t="s">
        <v>4618</v>
      </c>
      <c r="H162">
        <v>100</v>
      </c>
      <c r="I162">
        <v>106</v>
      </c>
      <c r="J162" t="s">
        <v>1380</v>
      </c>
      <c r="K162">
        <v>45.74</v>
      </c>
      <c r="L162">
        <v>45.74</v>
      </c>
      <c r="M162" s="142" t="s">
        <v>1380</v>
      </c>
      <c r="N162" t="s">
        <v>1380</v>
      </c>
    </row>
    <row r="163" spans="1:14">
      <c r="A163" t="s">
        <v>1709</v>
      </c>
      <c r="B163" t="s">
        <v>1839</v>
      </c>
      <c r="C163">
        <v>56.5</v>
      </c>
      <c r="D163">
        <v>56.4</v>
      </c>
      <c r="E163" s="145">
        <v>-0.2</v>
      </c>
      <c r="F163" s="143">
        <v>-0.35</v>
      </c>
      <c r="G163" t="s">
        <v>4619</v>
      </c>
      <c r="H163">
        <v>103</v>
      </c>
      <c r="I163">
        <v>101</v>
      </c>
      <c r="J163" t="s">
        <v>1380</v>
      </c>
      <c r="K163">
        <v>56.5</v>
      </c>
      <c r="L163">
        <v>56.4</v>
      </c>
      <c r="M163" s="142" t="s">
        <v>1380</v>
      </c>
      <c r="N163" t="s">
        <v>1380</v>
      </c>
    </row>
    <row r="164" spans="1:14">
      <c r="A164" t="s">
        <v>1710</v>
      </c>
      <c r="B164" t="s">
        <v>1711</v>
      </c>
      <c r="C164">
        <v>30.59</v>
      </c>
      <c r="D164">
        <v>30.58</v>
      </c>
      <c r="E164" s="145">
        <v>-0.14000000000000001</v>
      </c>
      <c r="F164" s="143">
        <v>-0.46</v>
      </c>
      <c r="G164" t="s">
        <v>4620</v>
      </c>
      <c r="H164">
        <v>167</v>
      </c>
      <c r="I164">
        <v>131</v>
      </c>
      <c r="J164" t="s">
        <v>1380</v>
      </c>
      <c r="K164">
        <v>30.59</v>
      </c>
      <c r="L164">
        <v>30.57</v>
      </c>
      <c r="M164" s="142" t="s">
        <v>1380</v>
      </c>
      <c r="N164" t="s">
        <v>1380</v>
      </c>
    </row>
    <row r="165" spans="1:14">
      <c r="A165" t="s">
        <v>1712</v>
      </c>
      <c r="B165" t="s">
        <v>1713</v>
      </c>
      <c r="C165">
        <v>29.57</v>
      </c>
      <c r="D165">
        <v>29.58</v>
      </c>
      <c r="E165" s="145">
        <v>-0.17</v>
      </c>
      <c r="F165" s="143">
        <v>-0.56999999999999995</v>
      </c>
      <c r="G165" t="s">
        <v>4405</v>
      </c>
      <c r="H165">
        <v>57</v>
      </c>
      <c r="I165">
        <v>142</v>
      </c>
      <c r="J165" t="s">
        <v>1380</v>
      </c>
      <c r="K165">
        <v>29.58</v>
      </c>
      <c r="L165">
        <v>29.57</v>
      </c>
      <c r="M165" s="142" t="s">
        <v>1380</v>
      </c>
      <c r="N165" t="s">
        <v>1380</v>
      </c>
    </row>
    <row r="166" spans="1:14">
      <c r="A166" t="s">
        <v>1714</v>
      </c>
      <c r="B166" t="s">
        <v>1715</v>
      </c>
      <c r="C166">
        <v>25.83</v>
      </c>
      <c r="D166">
        <v>25.72</v>
      </c>
      <c r="E166" s="145">
        <v>-0.18</v>
      </c>
      <c r="F166" s="143">
        <v>-0.69</v>
      </c>
      <c r="G166" t="s">
        <v>4097</v>
      </c>
      <c r="H166">
        <v>7618</v>
      </c>
      <c r="I166">
        <v>5855</v>
      </c>
      <c r="J166" t="s">
        <v>1380</v>
      </c>
      <c r="K166">
        <v>25.83</v>
      </c>
      <c r="L166">
        <v>25.72</v>
      </c>
      <c r="M166" s="142" t="s">
        <v>1380</v>
      </c>
      <c r="N166" t="s">
        <v>1380</v>
      </c>
    </row>
    <row r="167" spans="1:14">
      <c r="A167" t="s">
        <v>1716</v>
      </c>
      <c r="B167" t="s">
        <v>1717</v>
      </c>
      <c r="C167">
        <v>28.4</v>
      </c>
      <c r="D167">
        <v>28.3</v>
      </c>
      <c r="E167" s="145">
        <v>-0.15</v>
      </c>
      <c r="F167" s="143">
        <v>-0.53</v>
      </c>
      <c r="G167" t="s">
        <v>4621</v>
      </c>
      <c r="H167">
        <v>31</v>
      </c>
      <c r="I167">
        <v>259</v>
      </c>
      <c r="J167" t="s">
        <v>1380</v>
      </c>
      <c r="K167">
        <v>28.4</v>
      </c>
      <c r="L167">
        <v>28.3</v>
      </c>
      <c r="M167" s="142" t="s">
        <v>1380</v>
      </c>
      <c r="N167" t="s">
        <v>1380</v>
      </c>
    </row>
    <row r="168" spans="1:14">
      <c r="A168">
        <v>830</v>
      </c>
      <c r="B168" t="s">
        <v>1718</v>
      </c>
      <c r="C168">
        <v>82.15</v>
      </c>
      <c r="D168">
        <v>83.3</v>
      </c>
      <c r="E168" s="145">
        <v>2.35</v>
      </c>
      <c r="F168" s="143">
        <v>2.9</v>
      </c>
      <c r="G168" t="s">
        <v>4622</v>
      </c>
      <c r="H168">
        <v>8591</v>
      </c>
      <c r="I168">
        <v>7586</v>
      </c>
      <c r="J168" t="s">
        <v>1380</v>
      </c>
      <c r="K168">
        <v>83.3</v>
      </c>
      <c r="L168">
        <v>82.1</v>
      </c>
      <c r="M168" s="142" t="s">
        <v>1380</v>
      </c>
      <c r="N168" t="s">
        <v>1380</v>
      </c>
    </row>
    <row r="169" spans="1:14">
      <c r="A169" t="s">
        <v>1719</v>
      </c>
      <c r="B169" t="s">
        <v>1720</v>
      </c>
      <c r="C169">
        <v>32.93</v>
      </c>
      <c r="D169">
        <v>32.93</v>
      </c>
      <c r="E169" s="145">
        <v>-0.06</v>
      </c>
      <c r="F169" s="143">
        <v>-0.18</v>
      </c>
      <c r="G169" t="s">
        <v>4081</v>
      </c>
      <c r="H169">
        <v>100</v>
      </c>
      <c r="I169">
        <v>114</v>
      </c>
      <c r="J169" t="s">
        <v>1380</v>
      </c>
      <c r="K169">
        <v>32.93</v>
      </c>
      <c r="L169">
        <v>32.93</v>
      </c>
      <c r="M169" s="142" t="s">
        <v>1380</v>
      </c>
      <c r="N169" t="s">
        <v>1380</v>
      </c>
    </row>
    <row r="170" spans="1:14">
      <c r="A170" t="s">
        <v>1721</v>
      </c>
      <c r="B170" t="s">
        <v>1722</v>
      </c>
      <c r="C170">
        <v>27.78</v>
      </c>
      <c r="D170">
        <v>27.57</v>
      </c>
      <c r="E170" s="145">
        <v>-0.23</v>
      </c>
      <c r="F170" s="143">
        <v>-0.83</v>
      </c>
      <c r="G170" t="s">
        <v>4623</v>
      </c>
      <c r="H170">
        <v>95</v>
      </c>
      <c r="I170">
        <v>83</v>
      </c>
      <c r="J170" t="s">
        <v>1380</v>
      </c>
      <c r="K170">
        <v>27.78</v>
      </c>
      <c r="L170">
        <v>27.57</v>
      </c>
      <c r="M170" s="142" t="s">
        <v>1380</v>
      </c>
      <c r="N170" t="s">
        <v>1380</v>
      </c>
    </row>
    <row r="171" spans="1:14">
      <c r="A171" t="s">
        <v>1723</v>
      </c>
      <c r="B171" t="s">
        <v>1724</v>
      </c>
      <c r="C171">
        <v>28.47</v>
      </c>
      <c r="D171">
        <v>28.47</v>
      </c>
      <c r="E171" s="145">
        <v>-0.16</v>
      </c>
      <c r="F171" s="143">
        <v>-0.56000000000000005</v>
      </c>
      <c r="G171" t="s">
        <v>4624</v>
      </c>
      <c r="H171">
        <v>100</v>
      </c>
      <c r="I171">
        <v>100</v>
      </c>
      <c r="J171" t="s">
        <v>1380</v>
      </c>
      <c r="K171">
        <v>28.47</v>
      </c>
      <c r="L171">
        <v>28.47</v>
      </c>
      <c r="M171" s="142" t="s">
        <v>1380</v>
      </c>
      <c r="N171" t="s">
        <v>1380</v>
      </c>
    </row>
    <row r="172" spans="1:14">
      <c r="A172" t="s">
        <v>1725</v>
      </c>
      <c r="B172" t="s">
        <v>1726</v>
      </c>
      <c r="C172">
        <v>27.13</v>
      </c>
      <c r="D172">
        <v>27.13</v>
      </c>
      <c r="E172" s="145">
        <v>-0.14000000000000001</v>
      </c>
      <c r="F172" s="143">
        <v>-0.51</v>
      </c>
      <c r="G172" t="s">
        <v>4625</v>
      </c>
      <c r="H172">
        <v>100</v>
      </c>
      <c r="I172">
        <v>100</v>
      </c>
      <c r="J172" t="s">
        <v>1380</v>
      </c>
      <c r="K172">
        <v>27.13</v>
      </c>
      <c r="L172">
        <v>27.13</v>
      </c>
      <c r="M172" s="142" t="s">
        <v>1380</v>
      </c>
      <c r="N172" t="s">
        <v>1380</v>
      </c>
    </row>
    <row r="173" spans="1:14">
      <c r="A173" t="s">
        <v>1727</v>
      </c>
      <c r="B173" t="s">
        <v>1728</v>
      </c>
      <c r="C173">
        <v>29.2</v>
      </c>
      <c r="D173">
        <v>29.19</v>
      </c>
      <c r="E173" s="145">
        <v>-7.0000000000000007E-2</v>
      </c>
      <c r="F173" s="143">
        <v>-0.24</v>
      </c>
      <c r="G173" t="s">
        <v>4626</v>
      </c>
      <c r="H173">
        <v>161</v>
      </c>
      <c r="I173">
        <v>157</v>
      </c>
      <c r="J173" t="s">
        <v>1380</v>
      </c>
      <c r="K173">
        <v>29.25</v>
      </c>
      <c r="L173">
        <v>29.17</v>
      </c>
      <c r="M173" s="142" t="s">
        <v>1380</v>
      </c>
      <c r="N173" t="s">
        <v>1380</v>
      </c>
    </row>
    <row r="174" spans="1:14">
      <c r="A174" t="s">
        <v>1729</v>
      </c>
      <c r="B174" t="s">
        <v>3913</v>
      </c>
      <c r="C174">
        <v>30.2</v>
      </c>
      <c r="D174">
        <v>30.2</v>
      </c>
      <c r="E174" s="145">
        <v>-0.09</v>
      </c>
      <c r="F174" s="143">
        <v>-0.3</v>
      </c>
      <c r="G174" t="s">
        <v>4099</v>
      </c>
      <c r="H174">
        <v>80</v>
      </c>
      <c r="I174">
        <v>97</v>
      </c>
      <c r="J174" t="s">
        <v>1380</v>
      </c>
      <c r="K174">
        <v>30.2</v>
      </c>
      <c r="L174">
        <v>30.2</v>
      </c>
      <c r="M174" s="142" t="s">
        <v>1380</v>
      </c>
      <c r="N174" t="s">
        <v>1380</v>
      </c>
    </row>
    <row r="175" spans="1:14">
      <c r="A175" t="s">
        <v>1730</v>
      </c>
      <c r="B175" t="s">
        <v>1731</v>
      </c>
      <c r="C175">
        <v>32.340000000000003</v>
      </c>
      <c r="D175">
        <v>32.32</v>
      </c>
      <c r="E175" s="145">
        <v>-0.1</v>
      </c>
      <c r="F175" s="143">
        <v>-0.31</v>
      </c>
      <c r="G175" t="s">
        <v>4270</v>
      </c>
      <c r="H175">
        <v>101</v>
      </c>
      <c r="I175">
        <v>168</v>
      </c>
      <c r="J175" t="s">
        <v>1380</v>
      </c>
      <c r="K175">
        <v>32.340000000000003</v>
      </c>
      <c r="L175">
        <v>32.32</v>
      </c>
      <c r="M175" s="142" t="s">
        <v>1380</v>
      </c>
      <c r="N175" t="s">
        <v>1380</v>
      </c>
    </row>
    <row r="176" spans="1:14">
      <c r="A176" t="s">
        <v>1732</v>
      </c>
      <c r="B176" t="s">
        <v>1733</v>
      </c>
      <c r="C176">
        <v>34.840000000000003</v>
      </c>
      <c r="D176">
        <v>34.93</v>
      </c>
      <c r="E176" s="145">
        <v>-0.18</v>
      </c>
      <c r="F176" s="143">
        <v>-0.51</v>
      </c>
      <c r="G176" t="s">
        <v>4144</v>
      </c>
      <c r="H176">
        <v>105</v>
      </c>
      <c r="I176">
        <v>104</v>
      </c>
      <c r="J176" t="s">
        <v>1380</v>
      </c>
      <c r="K176">
        <v>35</v>
      </c>
      <c r="L176">
        <v>34.840000000000003</v>
      </c>
      <c r="M176" s="142" t="s">
        <v>1380</v>
      </c>
      <c r="N176" t="s">
        <v>1380</v>
      </c>
    </row>
    <row r="177" spans="1:14">
      <c r="A177" t="s">
        <v>1734</v>
      </c>
      <c r="B177" t="s">
        <v>1735</v>
      </c>
      <c r="C177">
        <v>24.4</v>
      </c>
      <c r="D177">
        <v>24.34</v>
      </c>
      <c r="E177" s="145">
        <v>-0.2</v>
      </c>
      <c r="F177" s="143">
        <v>-0.81</v>
      </c>
      <c r="G177" t="s">
        <v>4362</v>
      </c>
      <c r="H177">
        <v>453</v>
      </c>
      <c r="I177">
        <v>282</v>
      </c>
      <c r="J177" t="s">
        <v>1380</v>
      </c>
      <c r="K177">
        <v>24.41</v>
      </c>
      <c r="L177">
        <v>24.34</v>
      </c>
      <c r="M177" s="142" t="s">
        <v>1380</v>
      </c>
      <c r="N177" t="s">
        <v>1380</v>
      </c>
    </row>
    <row r="178" spans="1:14">
      <c r="A178" t="s">
        <v>1736</v>
      </c>
      <c r="B178" t="s">
        <v>1737</v>
      </c>
      <c r="C178">
        <v>33.22</v>
      </c>
      <c r="D178">
        <v>33.21</v>
      </c>
      <c r="E178" s="145">
        <v>-0.12</v>
      </c>
      <c r="F178" s="143">
        <v>-0.36</v>
      </c>
      <c r="G178" t="s">
        <v>4627</v>
      </c>
      <c r="H178">
        <v>300</v>
      </c>
      <c r="I178">
        <v>242</v>
      </c>
      <c r="J178" t="s">
        <v>1380</v>
      </c>
      <c r="K178">
        <v>33.22</v>
      </c>
      <c r="L178">
        <v>33.21</v>
      </c>
      <c r="M178" s="142" t="s">
        <v>1380</v>
      </c>
      <c r="N178" t="s">
        <v>1380</v>
      </c>
    </row>
    <row r="179" spans="1:14">
      <c r="A179" t="s">
        <v>1738</v>
      </c>
      <c r="B179" t="s">
        <v>1739</v>
      </c>
      <c r="C179">
        <v>37.07</v>
      </c>
      <c r="D179">
        <v>37.11</v>
      </c>
      <c r="E179" s="145">
        <v>-0.08</v>
      </c>
      <c r="F179" s="143">
        <v>-0.22</v>
      </c>
      <c r="G179" t="s">
        <v>4628</v>
      </c>
      <c r="H179">
        <v>302</v>
      </c>
      <c r="I179">
        <v>258</v>
      </c>
      <c r="J179" t="s">
        <v>1380</v>
      </c>
      <c r="K179">
        <v>37.11</v>
      </c>
      <c r="L179">
        <v>37.07</v>
      </c>
      <c r="M179" s="142" t="s">
        <v>1380</v>
      </c>
      <c r="N179" t="s">
        <v>1380</v>
      </c>
    </row>
    <row r="180" spans="1:14">
      <c r="A180">
        <v>850</v>
      </c>
      <c r="B180" t="s">
        <v>1740</v>
      </c>
      <c r="C180">
        <v>93.75</v>
      </c>
      <c r="D180">
        <v>94.25</v>
      </c>
      <c r="E180" s="145">
        <v>1.6</v>
      </c>
      <c r="F180" s="143">
        <v>1.73</v>
      </c>
      <c r="G180" t="s">
        <v>4263</v>
      </c>
      <c r="H180">
        <v>749</v>
      </c>
      <c r="I180">
        <v>1066</v>
      </c>
      <c r="J180" t="s">
        <v>1380</v>
      </c>
      <c r="K180">
        <v>94.7</v>
      </c>
      <c r="L180">
        <v>93.5</v>
      </c>
      <c r="M180" s="142" t="s">
        <v>1380</v>
      </c>
      <c r="N180" t="s">
        <v>1380</v>
      </c>
    </row>
    <row r="181" spans="1:14">
      <c r="A181">
        <v>851</v>
      </c>
      <c r="B181" t="s">
        <v>1741</v>
      </c>
      <c r="C181">
        <v>70.3</v>
      </c>
      <c r="D181">
        <v>70.650000000000006</v>
      </c>
      <c r="E181" s="145">
        <v>0.35</v>
      </c>
      <c r="F181" s="143">
        <v>0.5</v>
      </c>
      <c r="G181" t="s">
        <v>4431</v>
      </c>
      <c r="H181">
        <v>4</v>
      </c>
      <c r="I181">
        <v>37</v>
      </c>
      <c r="J181" t="s">
        <v>1380</v>
      </c>
      <c r="K181">
        <v>70.7</v>
      </c>
      <c r="L181">
        <v>70.3</v>
      </c>
      <c r="M181" s="142" t="s">
        <v>1380</v>
      </c>
      <c r="N181" t="s">
        <v>1380</v>
      </c>
    </row>
    <row r="182" spans="1:14">
      <c r="A182" t="s">
        <v>1742</v>
      </c>
      <c r="B182" t="s">
        <v>1743</v>
      </c>
      <c r="C182">
        <v>35.32</v>
      </c>
      <c r="D182">
        <v>35.19</v>
      </c>
      <c r="E182" s="145">
        <v>-0.82</v>
      </c>
      <c r="F182" s="143">
        <v>-2.2799999999999998</v>
      </c>
      <c r="G182" t="s">
        <v>4629</v>
      </c>
      <c r="H182">
        <v>293</v>
      </c>
      <c r="I182">
        <v>159</v>
      </c>
      <c r="J182" t="s">
        <v>1380</v>
      </c>
      <c r="K182">
        <v>35.340000000000003</v>
      </c>
      <c r="L182">
        <v>35.18</v>
      </c>
      <c r="M182" s="142" t="s">
        <v>1380</v>
      </c>
      <c r="N182" t="s">
        <v>1380</v>
      </c>
    </row>
    <row r="183" spans="1:14">
      <c r="A183" t="s">
        <v>1744</v>
      </c>
      <c r="B183" t="s">
        <v>1745</v>
      </c>
      <c r="C183">
        <v>26.55</v>
      </c>
      <c r="D183">
        <v>26.56</v>
      </c>
      <c r="E183" s="145">
        <v>-0.11</v>
      </c>
      <c r="F183" s="143">
        <v>-0.41</v>
      </c>
      <c r="G183" t="s">
        <v>4630</v>
      </c>
      <c r="H183">
        <v>1027</v>
      </c>
      <c r="I183">
        <v>1028</v>
      </c>
      <c r="J183" t="s">
        <v>1380</v>
      </c>
      <c r="K183">
        <v>26.6</v>
      </c>
      <c r="L183">
        <v>26.54</v>
      </c>
      <c r="M183" s="142" t="s">
        <v>1380</v>
      </c>
      <c r="N183" t="s">
        <v>1380</v>
      </c>
    </row>
    <row r="184" spans="1:14">
      <c r="A184" t="s">
        <v>1746</v>
      </c>
      <c r="B184" t="s">
        <v>1747</v>
      </c>
      <c r="C184">
        <v>37.35</v>
      </c>
      <c r="D184">
        <v>37.24</v>
      </c>
      <c r="E184" s="145">
        <v>-7.0000000000000007E-2</v>
      </c>
      <c r="F184" s="143">
        <v>-0.19</v>
      </c>
      <c r="G184" t="s">
        <v>4631</v>
      </c>
      <c r="H184">
        <v>6</v>
      </c>
      <c r="I184">
        <v>27</v>
      </c>
      <c r="J184" t="s">
        <v>1380</v>
      </c>
      <c r="K184">
        <v>37.35</v>
      </c>
      <c r="L184">
        <v>37.24</v>
      </c>
      <c r="M184" s="142" t="s">
        <v>1380</v>
      </c>
      <c r="N184" t="s">
        <v>1380</v>
      </c>
    </row>
    <row r="185" spans="1:14">
      <c r="A185" t="s">
        <v>1748</v>
      </c>
      <c r="B185" t="s">
        <v>1749</v>
      </c>
      <c r="C185">
        <v>22.47</v>
      </c>
      <c r="D185">
        <v>22.4</v>
      </c>
      <c r="E185" s="145">
        <v>-0.13</v>
      </c>
      <c r="F185" s="143">
        <v>-0.57999999999999996</v>
      </c>
      <c r="G185" t="s">
        <v>4632</v>
      </c>
      <c r="H185">
        <v>914</v>
      </c>
      <c r="I185">
        <v>819</v>
      </c>
      <c r="J185" t="s">
        <v>1380</v>
      </c>
      <c r="K185">
        <v>22.47</v>
      </c>
      <c r="L185">
        <v>22.38</v>
      </c>
      <c r="M185" s="142" t="s">
        <v>1380</v>
      </c>
      <c r="N185" t="s">
        <v>1380</v>
      </c>
    </row>
    <row r="186" spans="1:14">
      <c r="A186">
        <v>858</v>
      </c>
      <c r="B186" t="s">
        <v>1750</v>
      </c>
      <c r="C186">
        <v>36.15</v>
      </c>
      <c r="D186">
        <v>35.74</v>
      </c>
      <c r="E186" s="145">
        <v>-0.38</v>
      </c>
      <c r="F186" s="143">
        <v>-1.05</v>
      </c>
      <c r="G186" t="s">
        <v>4633</v>
      </c>
      <c r="H186">
        <v>574</v>
      </c>
      <c r="I186">
        <v>351</v>
      </c>
      <c r="J186" t="s">
        <v>1380</v>
      </c>
      <c r="K186">
        <v>36.15</v>
      </c>
      <c r="L186">
        <v>35.729999999999997</v>
      </c>
      <c r="M186" s="142" t="s">
        <v>1380</v>
      </c>
      <c r="N186" t="s">
        <v>1380</v>
      </c>
    </row>
    <row r="187" spans="1:14">
      <c r="A187" t="s">
        <v>1751</v>
      </c>
      <c r="B187" t="s">
        <v>1752</v>
      </c>
      <c r="C187">
        <v>40.86</v>
      </c>
      <c r="D187">
        <v>40.9</v>
      </c>
      <c r="E187" s="145">
        <v>-0.13</v>
      </c>
      <c r="F187" s="143">
        <v>-0.32</v>
      </c>
      <c r="G187" t="s">
        <v>4202</v>
      </c>
      <c r="H187">
        <v>3626</v>
      </c>
      <c r="I187">
        <v>2548</v>
      </c>
      <c r="J187" t="s">
        <v>1380</v>
      </c>
      <c r="K187">
        <v>40.909999999999997</v>
      </c>
      <c r="L187">
        <v>40.83</v>
      </c>
      <c r="M187" s="142" t="s">
        <v>1380</v>
      </c>
      <c r="N187" t="s">
        <v>1380</v>
      </c>
    </row>
    <row r="188" spans="1:14">
      <c r="A188" t="s">
        <v>1753</v>
      </c>
      <c r="B188" t="s">
        <v>1840</v>
      </c>
      <c r="C188">
        <v>37.71</v>
      </c>
      <c r="D188">
        <v>37.69</v>
      </c>
      <c r="E188" s="145">
        <v>-0.14000000000000001</v>
      </c>
      <c r="F188" s="143">
        <v>-0.37</v>
      </c>
      <c r="G188" t="s">
        <v>4634</v>
      </c>
      <c r="H188">
        <v>122</v>
      </c>
      <c r="I188">
        <v>104</v>
      </c>
      <c r="J188" t="s">
        <v>1380</v>
      </c>
      <c r="K188">
        <v>37.71</v>
      </c>
      <c r="L188">
        <v>37.659999999999997</v>
      </c>
      <c r="M188" s="142" t="s">
        <v>1380</v>
      </c>
      <c r="N188" t="s">
        <v>1380</v>
      </c>
    </row>
    <row r="189" spans="1:14">
      <c r="A189">
        <v>861</v>
      </c>
      <c r="B189" t="s">
        <v>1754</v>
      </c>
      <c r="C189">
        <v>85.65</v>
      </c>
      <c r="D189">
        <v>85.7</v>
      </c>
      <c r="E189" s="145">
        <v>1.45</v>
      </c>
      <c r="F189" s="143">
        <v>1.72</v>
      </c>
      <c r="G189" t="s">
        <v>4577</v>
      </c>
      <c r="H189">
        <v>60</v>
      </c>
      <c r="I189">
        <v>90</v>
      </c>
      <c r="J189" t="s">
        <v>1380</v>
      </c>
      <c r="K189">
        <v>85.7</v>
      </c>
      <c r="L189">
        <v>84.7</v>
      </c>
      <c r="M189" s="142" t="s">
        <v>1380</v>
      </c>
      <c r="N189" t="s">
        <v>1380</v>
      </c>
    </row>
    <row r="190" spans="1:14">
      <c r="A190" t="s">
        <v>1755</v>
      </c>
      <c r="B190" t="s">
        <v>1756</v>
      </c>
      <c r="C190">
        <v>30.61</v>
      </c>
      <c r="D190">
        <v>30.42</v>
      </c>
      <c r="E190" s="145">
        <v>-0.19</v>
      </c>
      <c r="F190" s="143">
        <v>-0.62</v>
      </c>
      <c r="G190" t="s">
        <v>4635</v>
      </c>
      <c r="H190">
        <v>377</v>
      </c>
      <c r="I190">
        <v>321</v>
      </c>
      <c r="J190" t="s">
        <v>1380</v>
      </c>
      <c r="K190">
        <v>30.61</v>
      </c>
      <c r="L190">
        <v>30.42</v>
      </c>
      <c r="M190" s="142" t="s">
        <v>1380</v>
      </c>
      <c r="N190" t="s">
        <v>1380</v>
      </c>
    </row>
    <row r="191" spans="1:14">
      <c r="A191" t="s">
        <v>1757</v>
      </c>
      <c r="B191" t="s">
        <v>1758</v>
      </c>
      <c r="C191">
        <v>30.68</v>
      </c>
      <c r="D191">
        <v>30.7</v>
      </c>
      <c r="E191" s="145">
        <v>-0.13</v>
      </c>
      <c r="F191" s="143">
        <v>-0.42</v>
      </c>
      <c r="G191" t="s">
        <v>4636</v>
      </c>
      <c r="H191">
        <v>309</v>
      </c>
      <c r="I191">
        <v>303</v>
      </c>
      <c r="J191" t="s">
        <v>1380</v>
      </c>
      <c r="K191">
        <v>30.7</v>
      </c>
      <c r="L191">
        <v>30.68</v>
      </c>
      <c r="M191" s="142" t="s">
        <v>1380</v>
      </c>
      <c r="N191" t="s">
        <v>1380</v>
      </c>
    </row>
    <row r="192" spans="1:14">
      <c r="A192" t="s">
        <v>1759</v>
      </c>
      <c r="B192" t="s">
        <v>1760</v>
      </c>
      <c r="C192">
        <v>45.83</v>
      </c>
      <c r="D192">
        <v>45.81</v>
      </c>
      <c r="E192" s="145">
        <v>-0.15</v>
      </c>
      <c r="F192" s="143">
        <v>-0.33</v>
      </c>
      <c r="G192" t="s">
        <v>4637</v>
      </c>
      <c r="H192">
        <v>1326</v>
      </c>
      <c r="I192">
        <v>950</v>
      </c>
      <c r="J192" t="s">
        <v>1380</v>
      </c>
      <c r="K192">
        <v>45.84</v>
      </c>
      <c r="L192">
        <v>45.74</v>
      </c>
      <c r="M192" s="142" t="s">
        <v>1380</v>
      </c>
      <c r="N192" t="s">
        <v>1380</v>
      </c>
    </row>
    <row r="193" spans="1:14">
      <c r="A193" t="s">
        <v>1761</v>
      </c>
      <c r="B193" t="s">
        <v>1762</v>
      </c>
      <c r="C193">
        <v>48.58</v>
      </c>
      <c r="D193">
        <v>48.55</v>
      </c>
      <c r="E193" s="145">
        <v>-0.16</v>
      </c>
      <c r="F193" s="143">
        <v>-0.33</v>
      </c>
      <c r="G193" t="s">
        <v>4107</v>
      </c>
      <c r="H193">
        <v>2786</v>
      </c>
      <c r="I193">
        <v>2376</v>
      </c>
      <c r="J193" t="s">
        <v>1380</v>
      </c>
      <c r="K193">
        <v>48.6</v>
      </c>
      <c r="L193">
        <v>48.51</v>
      </c>
      <c r="M193" s="142" t="s">
        <v>1380</v>
      </c>
      <c r="N193" t="s">
        <v>1380</v>
      </c>
    </row>
    <row r="194" spans="1:14">
      <c r="A194" t="s">
        <v>1763</v>
      </c>
      <c r="B194" t="s">
        <v>3914</v>
      </c>
      <c r="C194">
        <v>29.2</v>
      </c>
      <c r="D194">
        <v>29.2</v>
      </c>
      <c r="E194" s="145">
        <v>-0.08</v>
      </c>
      <c r="F194" s="143">
        <v>-0.27</v>
      </c>
      <c r="G194" t="s">
        <v>4638</v>
      </c>
      <c r="H194">
        <v>1</v>
      </c>
      <c r="I194">
        <v>45</v>
      </c>
      <c r="J194" t="s">
        <v>1380</v>
      </c>
      <c r="K194">
        <v>29.2</v>
      </c>
      <c r="L194">
        <v>29.2</v>
      </c>
      <c r="M194" s="142" t="s">
        <v>1380</v>
      </c>
      <c r="N194" t="s">
        <v>1380</v>
      </c>
    </row>
    <row r="195" spans="1:14">
      <c r="A195" t="s">
        <v>1764</v>
      </c>
      <c r="B195" t="s">
        <v>1765</v>
      </c>
      <c r="C195">
        <v>27.29</v>
      </c>
      <c r="D195">
        <v>27.29</v>
      </c>
      <c r="E195" s="145">
        <v>-0.16</v>
      </c>
      <c r="F195" s="143">
        <v>-0.57999999999999996</v>
      </c>
      <c r="G195" t="s">
        <v>4639</v>
      </c>
      <c r="H195">
        <v>1</v>
      </c>
      <c r="I195">
        <v>2</v>
      </c>
      <c r="J195" t="s">
        <v>1380</v>
      </c>
      <c r="K195">
        <v>27.29</v>
      </c>
      <c r="L195">
        <v>27.29</v>
      </c>
      <c r="M195" s="142" t="s">
        <v>1380</v>
      </c>
      <c r="N195" t="s">
        <v>1380</v>
      </c>
    </row>
    <row r="196" spans="1:14">
      <c r="A196">
        <v>875</v>
      </c>
      <c r="B196" t="s">
        <v>1766</v>
      </c>
      <c r="C196">
        <v>53.35</v>
      </c>
      <c r="D196">
        <v>53</v>
      </c>
      <c r="E196" s="145">
        <v>-0.35</v>
      </c>
      <c r="F196" s="143">
        <v>-0.66</v>
      </c>
      <c r="G196" t="s">
        <v>4063</v>
      </c>
      <c r="H196">
        <v>54</v>
      </c>
      <c r="I196">
        <v>90</v>
      </c>
      <c r="J196" t="s">
        <v>1380</v>
      </c>
      <c r="K196">
        <v>53.35</v>
      </c>
      <c r="L196">
        <v>52.8</v>
      </c>
      <c r="M196" s="142" t="s">
        <v>1380</v>
      </c>
      <c r="N196" t="s">
        <v>1380</v>
      </c>
    </row>
    <row r="197" spans="1:14">
      <c r="A197">
        <v>876</v>
      </c>
      <c r="B197" t="s">
        <v>1767</v>
      </c>
      <c r="C197">
        <v>86.85</v>
      </c>
      <c r="D197">
        <v>87.85</v>
      </c>
      <c r="E197" s="145">
        <v>2.85</v>
      </c>
      <c r="F197" s="143">
        <v>3.35</v>
      </c>
      <c r="G197" t="s">
        <v>4640</v>
      </c>
      <c r="H197">
        <v>200</v>
      </c>
      <c r="I197">
        <v>168</v>
      </c>
      <c r="J197" t="s">
        <v>1380</v>
      </c>
      <c r="K197">
        <v>88</v>
      </c>
      <c r="L197">
        <v>86.4</v>
      </c>
      <c r="M197" s="142" t="s">
        <v>1380</v>
      </c>
      <c r="N197" t="s">
        <v>1380</v>
      </c>
    </row>
    <row r="198" spans="1:14">
      <c r="A198">
        <v>877</v>
      </c>
      <c r="B198" t="s">
        <v>1841</v>
      </c>
      <c r="C198">
        <v>36.28</v>
      </c>
      <c r="D198">
        <v>37.53</v>
      </c>
      <c r="E198" s="145">
        <v>1.25</v>
      </c>
      <c r="F198" s="143">
        <v>3.45</v>
      </c>
      <c r="G198" t="s">
        <v>4641</v>
      </c>
      <c r="H198">
        <v>2490</v>
      </c>
      <c r="I198">
        <v>1948</v>
      </c>
      <c r="J198" t="s">
        <v>1380</v>
      </c>
      <c r="K198">
        <v>37.53</v>
      </c>
      <c r="L198">
        <v>36.229999999999997</v>
      </c>
      <c r="M198" s="142" t="s">
        <v>1380</v>
      </c>
      <c r="N198" t="s">
        <v>1380</v>
      </c>
    </row>
    <row r="199" spans="1:14">
      <c r="A199">
        <v>878</v>
      </c>
      <c r="B199" t="s">
        <v>1768</v>
      </c>
      <c r="C199">
        <v>34.32</v>
      </c>
      <c r="D199">
        <v>34.39</v>
      </c>
      <c r="E199" s="145">
        <v>0.28000000000000003</v>
      </c>
      <c r="F199" s="143">
        <v>0.82</v>
      </c>
      <c r="G199" t="s">
        <v>4342</v>
      </c>
      <c r="H199">
        <v>44956</v>
      </c>
      <c r="I199">
        <v>52744</v>
      </c>
      <c r="J199" t="s">
        <v>1380</v>
      </c>
      <c r="K199">
        <v>34.47</v>
      </c>
      <c r="L199">
        <v>34.11</v>
      </c>
      <c r="M199" s="142" t="s">
        <v>1380</v>
      </c>
      <c r="N199" t="s">
        <v>1380</v>
      </c>
    </row>
    <row r="200" spans="1:14">
      <c r="A200">
        <v>881</v>
      </c>
      <c r="B200" t="s">
        <v>2812</v>
      </c>
      <c r="C200">
        <v>50.9</v>
      </c>
      <c r="D200">
        <v>51.35</v>
      </c>
      <c r="E200" s="145">
        <v>1</v>
      </c>
      <c r="F200" s="143">
        <v>1.99</v>
      </c>
      <c r="G200" t="s">
        <v>4360</v>
      </c>
      <c r="H200">
        <v>24258</v>
      </c>
      <c r="I200">
        <v>22872</v>
      </c>
      <c r="J200" t="s">
        <v>1380</v>
      </c>
      <c r="K200">
        <v>51.6</v>
      </c>
      <c r="L200">
        <v>50.8</v>
      </c>
      <c r="M200" s="142" t="s">
        <v>1380</v>
      </c>
      <c r="N200" t="s">
        <v>1380</v>
      </c>
    </row>
    <row r="201" spans="1:14">
      <c r="A201">
        <v>882</v>
      </c>
      <c r="B201" t="s">
        <v>1769</v>
      </c>
      <c r="C201">
        <v>15.13</v>
      </c>
      <c r="D201">
        <v>14.94</v>
      </c>
      <c r="E201" s="145">
        <v>-0.15</v>
      </c>
      <c r="F201" s="143">
        <v>-0.99</v>
      </c>
      <c r="G201" t="s">
        <v>4642</v>
      </c>
      <c r="H201">
        <v>5082</v>
      </c>
      <c r="I201">
        <v>4304</v>
      </c>
      <c r="J201" t="s">
        <v>1380</v>
      </c>
      <c r="K201">
        <v>15.13</v>
      </c>
      <c r="L201">
        <v>14.89</v>
      </c>
      <c r="M201" s="142" t="s">
        <v>1380</v>
      </c>
      <c r="N201" t="s">
        <v>1380</v>
      </c>
    </row>
    <row r="202" spans="1:14">
      <c r="A202" t="s">
        <v>1770</v>
      </c>
      <c r="B202" t="s">
        <v>1771</v>
      </c>
      <c r="C202">
        <v>28.51</v>
      </c>
      <c r="D202">
        <v>28.52</v>
      </c>
      <c r="E202" s="145">
        <v>-0.12</v>
      </c>
      <c r="F202" s="143">
        <v>-0.42</v>
      </c>
      <c r="G202" t="s">
        <v>4643</v>
      </c>
      <c r="H202">
        <v>300</v>
      </c>
      <c r="I202">
        <v>257</v>
      </c>
      <c r="J202" t="s">
        <v>1380</v>
      </c>
      <c r="K202">
        <v>28.52</v>
      </c>
      <c r="L202">
        <v>28.51</v>
      </c>
      <c r="M202" s="142" t="s">
        <v>1380</v>
      </c>
      <c r="N202" t="s">
        <v>1380</v>
      </c>
    </row>
    <row r="203" spans="1:14">
      <c r="A203">
        <v>885</v>
      </c>
      <c r="B203" t="s">
        <v>1772</v>
      </c>
      <c r="C203">
        <v>18.850000000000001</v>
      </c>
      <c r="D203">
        <v>18.73</v>
      </c>
      <c r="E203" s="145">
        <v>-0.1</v>
      </c>
      <c r="F203" s="143">
        <v>-0.53</v>
      </c>
      <c r="G203" t="s">
        <v>4644</v>
      </c>
      <c r="H203">
        <v>3802</v>
      </c>
      <c r="I203">
        <v>2464</v>
      </c>
      <c r="J203" t="s">
        <v>1380</v>
      </c>
      <c r="K203">
        <v>19.059999999999999</v>
      </c>
      <c r="L203">
        <v>18.73</v>
      </c>
      <c r="M203" s="142" t="s">
        <v>1380</v>
      </c>
      <c r="N203" t="s">
        <v>1380</v>
      </c>
    </row>
    <row r="204" spans="1:14">
      <c r="A204">
        <v>886</v>
      </c>
      <c r="B204" t="s">
        <v>1773</v>
      </c>
      <c r="C204">
        <v>47.14</v>
      </c>
      <c r="D204">
        <v>47.2</v>
      </c>
      <c r="E204" s="145">
        <v>-0.28999999999999998</v>
      </c>
      <c r="F204" s="143">
        <v>-0.61</v>
      </c>
      <c r="G204" t="s">
        <v>3952</v>
      </c>
      <c r="H204">
        <v>30</v>
      </c>
      <c r="I204">
        <v>24</v>
      </c>
      <c r="J204" t="s">
        <v>1380</v>
      </c>
      <c r="K204">
        <v>47.2</v>
      </c>
      <c r="L204">
        <v>47.14</v>
      </c>
      <c r="M204" s="142" t="s">
        <v>1380</v>
      </c>
      <c r="N204" t="s">
        <v>1380</v>
      </c>
    </row>
    <row r="205" spans="1:14">
      <c r="A205">
        <v>887</v>
      </c>
      <c r="B205" t="s">
        <v>1774</v>
      </c>
      <c r="C205">
        <v>15.84</v>
      </c>
      <c r="D205">
        <v>15.91</v>
      </c>
      <c r="E205" s="145">
        <v>7.0000000000000007E-2</v>
      </c>
      <c r="F205" s="143">
        <v>0.44</v>
      </c>
      <c r="G205" t="s">
        <v>4645</v>
      </c>
      <c r="H205">
        <v>3218</v>
      </c>
      <c r="I205">
        <v>3339</v>
      </c>
      <c r="J205" t="s">
        <v>1380</v>
      </c>
      <c r="K205">
        <v>15.91</v>
      </c>
      <c r="L205">
        <v>15.75</v>
      </c>
      <c r="M205" s="142" t="s">
        <v>1380</v>
      </c>
      <c r="N205" t="s">
        <v>1380</v>
      </c>
    </row>
    <row r="206" spans="1:14">
      <c r="A206">
        <v>888</v>
      </c>
      <c r="B206" t="s">
        <v>1775</v>
      </c>
      <c r="C206">
        <v>34.43</v>
      </c>
      <c r="D206">
        <v>34.85</v>
      </c>
      <c r="E206" s="145">
        <v>1.1499999999999999</v>
      </c>
      <c r="F206" s="143">
        <v>3.41</v>
      </c>
      <c r="G206" t="s">
        <v>4646</v>
      </c>
      <c r="H206">
        <v>18433</v>
      </c>
      <c r="I206">
        <v>8437</v>
      </c>
      <c r="J206" t="s">
        <v>1380</v>
      </c>
      <c r="K206">
        <v>34.86</v>
      </c>
      <c r="L206">
        <v>34.22</v>
      </c>
      <c r="M206" s="142" t="s">
        <v>1380</v>
      </c>
      <c r="N206" t="s">
        <v>1380</v>
      </c>
    </row>
    <row r="207" spans="1:14">
      <c r="A207" t="s">
        <v>1776</v>
      </c>
      <c r="B207" t="s">
        <v>1777</v>
      </c>
      <c r="C207">
        <v>30.98</v>
      </c>
      <c r="D207">
        <v>30.94</v>
      </c>
      <c r="E207" s="145">
        <v>-0.1</v>
      </c>
      <c r="F207" s="143">
        <v>-0.32</v>
      </c>
      <c r="G207" t="s">
        <v>4387</v>
      </c>
      <c r="H207">
        <v>114</v>
      </c>
      <c r="I207">
        <v>107</v>
      </c>
      <c r="J207" t="s">
        <v>1380</v>
      </c>
      <c r="K207">
        <v>30.98</v>
      </c>
      <c r="L207">
        <v>30.9</v>
      </c>
      <c r="M207" s="142" t="s">
        <v>1380</v>
      </c>
      <c r="N207" t="s">
        <v>1380</v>
      </c>
    </row>
    <row r="208" spans="1:14">
      <c r="A208">
        <v>891</v>
      </c>
      <c r="B208" t="s">
        <v>1778</v>
      </c>
      <c r="C208">
        <v>35.43</v>
      </c>
      <c r="D208">
        <v>35.86</v>
      </c>
      <c r="E208" s="145">
        <v>0.9</v>
      </c>
      <c r="F208" s="143">
        <v>2.57</v>
      </c>
      <c r="G208" t="s">
        <v>4647</v>
      </c>
      <c r="H208">
        <v>28455</v>
      </c>
      <c r="I208">
        <v>17360</v>
      </c>
      <c r="J208" t="s">
        <v>1380</v>
      </c>
      <c r="K208">
        <v>36.01</v>
      </c>
      <c r="L208">
        <v>35.35</v>
      </c>
      <c r="M208" s="142" t="s">
        <v>1380</v>
      </c>
      <c r="N208" t="s">
        <v>1380</v>
      </c>
    </row>
    <row r="209" spans="1:14">
      <c r="A209">
        <v>892</v>
      </c>
      <c r="B209" t="s">
        <v>1779</v>
      </c>
      <c r="C209">
        <v>41.47</v>
      </c>
      <c r="D209">
        <v>42.42</v>
      </c>
      <c r="E209" s="145">
        <v>1.52</v>
      </c>
      <c r="F209" s="143">
        <v>3.72</v>
      </c>
      <c r="G209" t="s">
        <v>4648</v>
      </c>
      <c r="H209">
        <v>5422</v>
      </c>
      <c r="I209">
        <v>5146</v>
      </c>
      <c r="J209" t="s">
        <v>1380</v>
      </c>
      <c r="K209">
        <v>42.51</v>
      </c>
      <c r="L209">
        <v>41.46</v>
      </c>
      <c r="M209" s="142" t="s">
        <v>1380</v>
      </c>
      <c r="N209" t="s">
        <v>1380</v>
      </c>
    </row>
    <row r="210" spans="1:14">
      <c r="A210">
        <v>893</v>
      </c>
      <c r="B210" t="s">
        <v>1780</v>
      </c>
      <c r="C210">
        <v>42.85</v>
      </c>
      <c r="D210">
        <v>42.83</v>
      </c>
      <c r="E210" s="145">
        <v>0.24</v>
      </c>
      <c r="F210" s="143">
        <v>0.56000000000000005</v>
      </c>
      <c r="G210" t="s">
        <v>4649</v>
      </c>
      <c r="H210">
        <v>1406</v>
      </c>
      <c r="I210">
        <v>647</v>
      </c>
      <c r="J210" t="s">
        <v>1380</v>
      </c>
      <c r="K210">
        <v>42.85</v>
      </c>
      <c r="L210">
        <v>42.7</v>
      </c>
      <c r="M210" s="142" t="s">
        <v>1380</v>
      </c>
      <c r="N210" t="s">
        <v>1380</v>
      </c>
    </row>
    <row r="211" spans="1:14">
      <c r="A211">
        <v>894</v>
      </c>
      <c r="B211" t="s">
        <v>1781</v>
      </c>
      <c r="C211">
        <v>48.1</v>
      </c>
      <c r="D211">
        <v>48.4</v>
      </c>
      <c r="E211" s="145">
        <v>0.98</v>
      </c>
      <c r="F211" s="143">
        <v>2.0699999999999998</v>
      </c>
      <c r="G211" t="s">
        <v>4650</v>
      </c>
      <c r="H211">
        <v>1335</v>
      </c>
      <c r="I211">
        <v>1402</v>
      </c>
      <c r="J211" t="s">
        <v>1380</v>
      </c>
      <c r="K211">
        <v>48.74</v>
      </c>
      <c r="L211">
        <v>48.08</v>
      </c>
      <c r="M211" s="142" t="s">
        <v>1380</v>
      </c>
      <c r="N211" t="s">
        <v>1380</v>
      </c>
    </row>
    <row r="212" spans="1:14">
      <c r="A212">
        <v>895</v>
      </c>
      <c r="B212" t="s">
        <v>1782</v>
      </c>
      <c r="C212">
        <v>50.15</v>
      </c>
      <c r="D212">
        <v>50.45</v>
      </c>
      <c r="E212" s="145">
        <v>0.25</v>
      </c>
      <c r="F212" s="143">
        <v>0.5</v>
      </c>
      <c r="G212" t="s">
        <v>4651</v>
      </c>
      <c r="H212">
        <v>370</v>
      </c>
      <c r="I212">
        <v>289</v>
      </c>
      <c r="J212" t="s">
        <v>1380</v>
      </c>
      <c r="K212">
        <v>50.5</v>
      </c>
      <c r="L212">
        <v>50.15</v>
      </c>
      <c r="M212" s="142" t="s">
        <v>1380</v>
      </c>
      <c r="N212" t="s">
        <v>1380</v>
      </c>
    </row>
    <row r="213" spans="1:14">
      <c r="A213">
        <v>896</v>
      </c>
      <c r="B213" t="s">
        <v>1783</v>
      </c>
      <c r="C213">
        <v>29.03</v>
      </c>
      <c r="D213">
        <v>28.74</v>
      </c>
      <c r="E213" s="145">
        <v>0.34</v>
      </c>
      <c r="F213" s="143">
        <v>1.2</v>
      </c>
      <c r="G213" t="s">
        <v>4652</v>
      </c>
      <c r="H213">
        <v>11631</v>
      </c>
      <c r="I213">
        <v>12918</v>
      </c>
      <c r="J213" t="s">
        <v>1380</v>
      </c>
      <c r="K213">
        <v>29.03</v>
      </c>
      <c r="L213">
        <v>28.64</v>
      </c>
      <c r="M213" s="142" t="s">
        <v>1380</v>
      </c>
      <c r="N213" t="s">
        <v>1380</v>
      </c>
    </row>
    <row r="214" spans="1:14">
      <c r="A214">
        <v>897</v>
      </c>
      <c r="B214" t="s">
        <v>1784</v>
      </c>
      <c r="C214">
        <v>13.29</v>
      </c>
      <c r="D214">
        <v>13.17</v>
      </c>
      <c r="E214" s="145">
        <v>-0.21</v>
      </c>
      <c r="F214" s="143">
        <v>-1.57</v>
      </c>
      <c r="G214" t="s">
        <v>4257</v>
      </c>
      <c r="H214">
        <v>742</v>
      </c>
      <c r="I214">
        <v>734</v>
      </c>
      <c r="J214" t="s">
        <v>1380</v>
      </c>
      <c r="K214">
        <v>13.29</v>
      </c>
      <c r="L214">
        <v>13.15</v>
      </c>
      <c r="M214" s="142" t="s">
        <v>1380</v>
      </c>
      <c r="N214" t="s">
        <v>1380</v>
      </c>
    </row>
    <row r="215" spans="1:14">
      <c r="A215">
        <v>898</v>
      </c>
      <c r="B215" t="s">
        <v>1785</v>
      </c>
      <c r="C215">
        <v>11</v>
      </c>
      <c r="D215">
        <v>10.88</v>
      </c>
      <c r="E215" s="145">
        <v>-0.14000000000000001</v>
      </c>
      <c r="F215" s="143">
        <v>-1.27</v>
      </c>
      <c r="G215" t="s">
        <v>4324</v>
      </c>
      <c r="H215">
        <v>332</v>
      </c>
      <c r="I215">
        <v>657</v>
      </c>
      <c r="J215" t="s">
        <v>1380</v>
      </c>
      <c r="K215">
        <v>11</v>
      </c>
      <c r="L215">
        <v>10.86</v>
      </c>
      <c r="M215" s="142" t="s">
        <v>1380</v>
      </c>
      <c r="N215" t="s">
        <v>1380</v>
      </c>
    </row>
    <row r="216" spans="1:14">
      <c r="A216">
        <v>899</v>
      </c>
      <c r="B216" t="s">
        <v>1786</v>
      </c>
      <c r="C216">
        <v>23.17</v>
      </c>
      <c r="D216">
        <v>23.17</v>
      </c>
      <c r="E216" s="145">
        <v>0.08</v>
      </c>
      <c r="F216" s="143">
        <v>0.35</v>
      </c>
      <c r="G216" t="s">
        <v>3946</v>
      </c>
      <c r="H216">
        <v>64</v>
      </c>
      <c r="I216">
        <v>41</v>
      </c>
      <c r="J216" t="s">
        <v>1380</v>
      </c>
      <c r="K216">
        <v>23.19</v>
      </c>
      <c r="L216">
        <v>23.15</v>
      </c>
      <c r="M216" s="142" t="s">
        <v>1380</v>
      </c>
      <c r="N216" t="s">
        <v>1380</v>
      </c>
    </row>
    <row r="217" spans="1:14">
      <c r="A217">
        <v>900</v>
      </c>
      <c r="B217" t="s">
        <v>1787</v>
      </c>
      <c r="C217">
        <v>19.75</v>
      </c>
      <c r="D217">
        <v>19.59</v>
      </c>
      <c r="E217" s="145">
        <v>-0.16</v>
      </c>
      <c r="F217" s="143">
        <v>-0.81</v>
      </c>
      <c r="G217" t="s">
        <v>4653</v>
      </c>
      <c r="H217">
        <v>3911</v>
      </c>
      <c r="I217">
        <v>8300</v>
      </c>
      <c r="J217" t="s">
        <v>1380</v>
      </c>
      <c r="K217">
        <v>19.75</v>
      </c>
      <c r="L217">
        <v>19.55</v>
      </c>
      <c r="M217" s="142" t="s">
        <v>1380</v>
      </c>
      <c r="N217" t="s">
        <v>1380</v>
      </c>
    </row>
    <row r="218" spans="1:14">
      <c r="A218">
        <v>901</v>
      </c>
      <c r="B218" t="s">
        <v>1788</v>
      </c>
      <c r="C218">
        <v>46.72</v>
      </c>
      <c r="D218">
        <v>47.4</v>
      </c>
      <c r="E218" s="145">
        <v>1.01</v>
      </c>
      <c r="F218" s="143">
        <v>2.1800000000000002</v>
      </c>
      <c r="G218" t="s">
        <v>4236</v>
      </c>
      <c r="H218">
        <v>161</v>
      </c>
      <c r="I218">
        <v>352</v>
      </c>
      <c r="J218" t="s">
        <v>1380</v>
      </c>
      <c r="K218">
        <v>47.67</v>
      </c>
      <c r="L218">
        <v>46.72</v>
      </c>
      <c r="M218" s="142" t="s">
        <v>1380</v>
      </c>
      <c r="N218" t="s">
        <v>1380</v>
      </c>
    </row>
    <row r="219" spans="1:14">
      <c r="A219">
        <v>902</v>
      </c>
      <c r="B219" t="s">
        <v>1789</v>
      </c>
      <c r="C219">
        <v>13.18</v>
      </c>
      <c r="D219">
        <v>13.03</v>
      </c>
      <c r="E219" s="145">
        <v>-0.14000000000000001</v>
      </c>
      <c r="F219" s="143">
        <v>-1.06</v>
      </c>
      <c r="G219" t="s">
        <v>4654</v>
      </c>
      <c r="H219">
        <v>1019</v>
      </c>
      <c r="I219">
        <v>719</v>
      </c>
      <c r="J219" t="s">
        <v>1380</v>
      </c>
      <c r="K219">
        <v>13.18</v>
      </c>
      <c r="L219">
        <v>13</v>
      </c>
      <c r="M219" s="142" t="s">
        <v>1380</v>
      </c>
      <c r="N219" t="s">
        <v>1380</v>
      </c>
    </row>
    <row r="220" spans="1:14">
      <c r="A220">
        <v>903</v>
      </c>
      <c r="B220" t="s">
        <v>1790</v>
      </c>
      <c r="C220">
        <v>21.1</v>
      </c>
      <c r="D220">
        <v>21.17</v>
      </c>
      <c r="E220" s="145">
        <v>-0.13</v>
      </c>
      <c r="F220" s="143">
        <v>-0.61</v>
      </c>
      <c r="G220" t="s">
        <v>4096</v>
      </c>
      <c r="H220">
        <v>132</v>
      </c>
      <c r="I220">
        <v>187</v>
      </c>
      <c r="J220" t="s">
        <v>1380</v>
      </c>
      <c r="K220">
        <v>21.21</v>
      </c>
      <c r="L220">
        <v>21.1</v>
      </c>
      <c r="M220" s="142" t="s">
        <v>1380</v>
      </c>
      <c r="N220" t="s">
        <v>1380</v>
      </c>
    </row>
    <row r="221" spans="1:14">
      <c r="A221">
        <v>904</v>
      </c>
      <c r="B221" t="s">
        <v>3915</v>
      </c>
      <c r="C221">
        <v>40.81</v>
      </c>
      <c r="D221">
        <v>41.87</v>
      </c>
      <c r="E221" s="145">
        <v>1.34</v>
      </c>
      <c r="F221" s="143">
        <v>3.31</v>
      </c>
      <c r="G221" t="s">
        <v>4655</v>
      </c>
      <c r="H221">
        <v>1516</v>
      </c>
      <c r="I221">
        <v>1201</v>
      </c>
      <c r="J221" t="s">
        <v>1380</v>
      </c>
      <c r="K221">
        <v>42</v>
      </c>
      <c r="L221">
        <v>40.81</v>
      </c>
      <c r="M221" s="142" t="s">
        <v>1380</v>
      </c>
      <c r="N221" t="s">
        <v>1380</v>
      </c>
    </row>
    <row r="222" spans="1:14">
      <c r="A222">
        <v>905</v>
      </c>
      <c r="B222" t="s">
        <v>1791</v>
      </c>
      <c r="C222">
        <v>26.85</v>
      </c>
      <c r="D222">
        <v>26.97</v>
      </c>
      <c r="E222" s="145">
        <v>0.56000000000000005</v>
      </c>
      <c r="F222" s="143">
        <v>2.12</v>
      </c>
      <c r="G222" t="s">
        <v>4656</v>
      </c>
      <c r="H222">
        <v>1456</v>
      </c>
      <c r="I222">
        <v>1237</v>
      </c>
      <c r="J222" t="s">
        <v>1380</v>
      </c>
      <c r="K222">
        <v>27.08</v>
      </c>
      <c r="L222">
        <v>26.75</v>
      </c>
      <c r="M222" s="142" t="s">
        <v>1380</v>
      </c>
      <c r="N222" t="s">
        <v>1380</v>
      </c>
    </row>
    <row r="223" spans="1:14">
      <c r="A223">
        <v>907</v>
      </c>
      <c r="B223" t="s">
        <v>1792</v>
      </c>
      <c r="C223">
        <v>17.86</v>
      </c>
      <c r="D223">
        <v>17.66</v>
      </c>
      <c r="E223" s="145">
        <v>-0.08</v>
      </c>
      <c r="F223" s="143">
        <v>-0.45</v>
      </c>
      <c r="G223" t="s">
        <v>4657</v>
      </c>
      <c r="H223">
        <v>712</v>
      </c>
      <c r="I223">
        <v>839</v>
      </c>
      <c r="J223" t="s">
        <v>1380</v>
      </c>
      <c r="K223">
        <v>17.86</v>
      </c>
      <c r="L223">
        <v>17.62</v>
      </c>
      <c r="M223" s="142" t="s">
        <v>1380</v>
      </c>
      <c r="N223" t="s">
        <v>1380</v>
      </c>
    </row>
    <row r="224" spans="1:14">
      <c r="A224">
        <v>908</v>
      </c>
      <c r="B224" t="s">
        <v>1793</v>
      </c>
      <c r="C224">
        <v>15.29</v>
      </c>
      <c r="D224">
        <v>15.27</v>
      </c>
      <c r="E224" s="145">
        <v>0.01</v>
      </c>
      <c r="F224" s="143">
        <v>7.0000000000000007E-2</v>
      </c>
      <c r="G224" t="s">
        <v>3918</v>
      </c>
      <c r="H224">
        <v>68</v>
      </c>
      <c r="I224">
        <v>110</v>
      </c>
      <c r="J224" t="s">
        <v>1380</v>
      </c>
      <c r="K224">
        <v>15.3</v>
      </c>
      <c r="L224">
        <v>15.25</v>
      </c>
      <c r="M224" s="142" t="s">
        <v>1380</v>
      </c>
      <c r="N224" t="s">
        <v>1380</v>
      </c>
    </row>
    <row r="225" spans="1:14">
      <c r="A225">
        <v>909</v>
      </c>
      <c r="B225" t="s">
        <v>1794</v>
      </c>
      <c r="C225">
        <v>48.26</v>
      </c>
      <c r="D225">
        <v>48.56</v>
      </c>
      <c r="E225" s="145">
        <v>-0.1</v>
      </c>
      <c r="F225" s="143">
        <v>-0.21</v>
      </c>
      <c r="G225" t="s">
        <v>4658</v>
      </c>
      <c r="H225">
        <v>1107</v>
      </c>
      <c r="I225">
        <v>1868</v>
      </c>
      <c r="J225" t="s">
        <v>1380</v>
      </c>
      <c r="K225">
        <v>48.72</v>
      </c>
      <c r="L225">
        <v>48.26</v>
      </c>
      <c r="M225" s="142" t="s">
        <v>1380</v>
      </c>
      <c r="N225" t="s">
        <v>1380</v>
      </c>
    </row>
    <row r="226" spans="1:14">
      <c r="A226">
        <v>910</v>
      </c>
      <c r="B226" t="s">
        <v>1795</v>
      </c>
      <c r="C226">
        <v>57.25</v>
      </c>
      <c r="D226">
        <v>56.9</v>
      </c>
      <c r="E226" s="145">
        <v>-0.15</v>
      </c>
      <c r="F226" s="143">
        <v>-0.26</v>
      </c>
      <c r="G226" t="s">
        <v>4659</v>
      </c>
      <c r="H226">
        <v>481</v>
      </c>
      <c r="I226">
        <v>558</v>
      </c>
      <c r="J226" t="s">
        <v>1380</v>
      </c>
      <c r="K226">
        <v>57.35</v>
      </c>
      <c r="L226">
        <v>56.8</v>
      </c>
      <c r="M226" s="142" t="s">
        <v>1380</v>
      </c>
      <c r="N226" t="s">
        <v>1380</v>
      </c>
    </row>
    <row r="227" spans="1:14">
      <c r="A227">
        <v>911</v>
      </c>
      <c r="B227" t="s">
        <v>1796</v>
      </c>
      <c r="C227">
        <v>51.75</v>
      </c>
      <c r="D227">
        <v>52.15</v>
      </c>
      <c r="E227" s="145">
        <v>1.2</v>
      </c>
      <c r="F227" s="143">
        <v>2.36</v>
      </c>
      <c r="G227" t="s">
        <v>4660</v>
      </c>
      <c r="H227">
        <v>172</v>
      </c>
      <c r="I227">
        <v>288</v>
      </c>
      <c r="J227" t="s">
        <v>1380</v>
      </c>
      <c r="K227">
        <v>52.3</v>
      </c>
      <c r="L227">
        <v>51.75</v>
      </c>
      <c r="M227" s="142" t="s">
        <v>1380</v>
      </c>
      <c r="N227" t="s">
        <v>1380</v>
      </c>
    </row>
    <row r="228" spans="1:14">
      <c r="A228">
        <v>912</v>
      </c>
      <c r="B228" t="s">
        <v>1797</v>
      </c>
      <c r="C228">
        <v>35.369999999999997</v>
      </c>
      <c r="D228">
        <v>35.86</v>
      </c>
      <c r="E228" s="145">
        <v>0.71</v>
      </c>
      <c r="F228" s="143">
        <v>2.02</v>
      </c>
      <c r="G228" t="s">
        <v>4661</v>
      </c>
      <c r="H228">
        <v>224</v>
      </c>
      <c r="I228">
        <v>342</v>
      </c>
      <c r="J228" t="s">
        <v>1380</v>
      </c>
      <c r="K228">
        <v>35.9</v>
      </c>
      <c r="L228">
        <v>35.369999999999997</v>
      </c>
      <c r="M228" s="142" t="s">
        <v>1380</v>
      </c>
      <c r="N228" t="s">
        <v>1380</v>
      </c>
    </row>
    <row r="229" spans="1:14">
      <c r="A229">
        <v>913</v>
      </c>
      <c r="B229" t="s">
        <v>1798</v>
      </c>
      <c r="C229">
        <v>48.63</v>
      </c>
      <c r="D229">
        <v>49.95</v>
      </c>
      <c r="E229" s="145">
        <v>2.35</v>
      </c>
      <c r="F229" s="143">
        <v>4.9400000000000004</v>
      </c>
      <c r="G229" t="s">
        <v>4662</v>
      </c>
      <c r="H229">
        <v>2858</v>
      </c>
      <c r="I229">
        <v>1780</v>
      </c>
      <c r="J229" t="s">
        <v>1380</v>
      </c>
      <c r="K229">
        <v>50</v>
      </c>
      <c r="L229">
        <v>48.63</v>
      </c>
      <c r="M229" s="142" t="s">
        <v>1380</v>
      </c>
      <c r="N229" t="s">
        <v>1380</v>
      </c>
    </row>
    <row r="230" spans="1:14">
      <c r="A230">
        <v>915</v>
      </c>
      <c r="B230" t="s">
        <v>1799</v>
      </c>
      <c r="C230">
        <v>32.82</v>
      </c>
      <c r="D230">
        <v>32.909999999999997</v>
      </c>
      <c r="E230" s="145">
        <v>0.27</v>
      </c>
      <c r="F230" s="143">
        <v>0.83</v>
      </c>
      <c r="G230" t="s">
        <v>4663</v>
      </c>
      <c r="H230">
        <v>2767</v>
      </c>
      <c r="I230">
        <v>2699</v>
      </c>
      <c r="J230" t="s">
        <v>1380</v>
      </c>
      <c r="K230">
        <v>33</v>
      </c>
      <c r="L230">
        <v>32.619999999999997</v>
      </c>
      <c r="M230" s="142" t="s">
        <v>1380</v>
      </c>
      <c r="N230" t="s">
        <v>1380</v>
      </c>
    </row>
    <row r="231" spans="1:14">
      <c r="A231">
        <v>916</v>
      </c>
      <c r="B231" t="s">
        <v>1800</v>
      </c>
      <c r="C231">
        <v>27.19</v>
      </c>
      <c r="D231">
        <v>26.83</v>
      </c>
      <c r="E231" s="145">
        <v>-0.36</v>
      </c>
      <c r="F231" s="143">
        <v>-1.32</v>
      </c>
      <c r="G231" t="s">
        <v>4664</v>
      </c>
      <c r="H231">
        <v>278</v>
      </c>
      <c r="I231">
        <v>600</v>
      </c>
      <c r="J231" t="s">
        <v>1380</v>
      </c>
      <c r="K231">
        <v>27.19</v>
      </c>
      <c r="L231">
        <v>26.81</v>
      </c>
      <c r="M231" s="142" t="s">
        <v>1380</v>
      </c>
      <c r="N231" t="s">
        <v>1380</v>
      </c>
    </row>
    <row r="232" spans="1:14">
      <c r="A232">
        <v>917</v>
      </c>
      <c r="B232" t="s">
        <v>1801</v>
      </c>
      <c r="C232">
        <v>24.27</v>
      </c>
      <c r="D232">
        <v>24.08</v>
      </c>
      <c r="E232" s="145">
        <v>-0.19</v>
      </c>
      <c r="F232" s="143">
        <v>-0.78</v>
      </c>
      <c r="G232" t="s">
        <v>4665</v>
      </c>
      <c r="H232">
        <v>611</v>
      </c>
      <c r="I232">
        <v>539</v>
      </c>
      <c r="J232" t="s">
        <v>1380</v>
      </c>
      <c r="K232">
        <v>24.27</v>
      </c>
      <c r="L232">
        <v>24.06</v>
      </c>
      <c r="M232" s="142" t="s">
        <v>1380</v>
      </c>
      <c r="N232" t="s">
        <v>1380</v>
      </c>
    </row>
    <row r="233" spans="1:14">
      <c r="A233">
        <v>918</v>
      </c>
      <c r="B233" t="s">
        <v>1802</v>
      </c>
      <c r="C233">
        <v>36</v>
      </c>
      <c r="D233">
        <v>35.78</v>
      </c>
      <c r="E233" s="145">
        <v>-0.1</v>
      </c>
      <c r="F233" s="143">
        <v>-0.28000000000000003</v>
      </c>
      <c r="G233" t="s">
        <v>4666</v>
      </c>
      <c r="H233">
        <v>148449</v>
      </c>
      <c r="I233">
        <v>103201</v>
      </c>
      <c r="J233" t="s">
        <v>1380</v>
      </c>
      <c r="K233">
        <v>36</v>
      </c>
      <c r="L233">
        <v>35.58</v>
      </c>
      <c r="M233" s="142" t="s">
        <v>1380</v>
      </c>
      <c r="N233" t="s">
        <v>1380</v>
      </c>
    </row>
    <row r="234" spans="1:14">
      <c r="A234">
        <v>919</v>
      </c>
      <c r="B234" t="s">
        <v>1803</v>
      </c>
      <c r="C234">
        <v>33.18</v>
      </c>
      <c r="D234">
        <v>32.909999999999997</v>
      </c>
      <c r="E234" s="145">
        <v>-0.11</v>
      </c>
      <c r="F234" s="143">
        <v>-0.33</v>
      </c>
      <c r="G234" t="s">
        <v>4667</v>
      </c>
      <c r="H234">
        <v>157583</v>
      </c>
      <c r="I234">
        <v>113281</v>
      </c>
      <c r="J234" t="s">
        <v>1380</v>
      </c>
      <c r="K234">
        <v>33.19</v>
      </c>
      <c r="L234">
        <v>32.75</v>
      </c>
      <c r="M234" s="142" t="s">
        <v>1380</v>
      </c>
      <c r="N234" t="s">
        <v>1380</v>
      </c>
    </row>
    <row r="235" spans="1:14">
      <c r="A235">
        <v>920</v>
      </c>
      <c r="B235" t="s">
        <v>1804</v>
      </c>
      <c r="C235">
        <v>24.65</v>
      </c>
      <c r="D235">
        <v>24.84</v>
      </c>
      <c r="E235" s="145">
        <v>0.19</v>
      </c>
      <c r="F235" s="143">
        <v>0.77</v>
      </c>
      <c r="G235" t="s">
        <v>4427</v>
      </c>
      <c r="H235">
        <v>86</v>
      </c>
      <c r="I235">
        <v>149</v>
      </c>
      <c r="J235" t="s">
        <v>1380</v>
      </c>
      <c r="K235">
        <v>24.94</v>
      </c>
      <c r="L235">
        <v>24.65</v>
      </c>
      <c r="M235" s="142" t="s">
        <v>1380</v>
      </c>
      <c r="N235" t="s">
        <v>1380</v>
      </c>
    </row>
    <row r="236" spans="1:14">
      <c r="A236">
        <v>921</v>
      </c>
      <c r="B236" t="s">
        <v>1805</v>
      </c>
      <c r="C236">
        <v>24.8</v>
      </c>
      <c r="D236">
        <v>24.67</v>
      </c>
      <c r="E236" s="145">
        <v>-0.06</v>
      </c>
      <c r="F236" s="143">
        <v>-0.24</v>
      </c>
      <c r="G236" t="s">
        <v>4668</v>
      </c>
      <c r="H236">
        <v>963</v>
      </c>
      <c r="I236">
        <v>929</v>
      </c>
      <c r="J236" t="s">
        <v>1380</v>
      </c>
      <c r="K236">
        <v>24.81</v>
      </c>
      <c r="L236">
        <v>24.64</v>
      </c>
      <c r="M236" s="142" t="s">
        <v>1380</v>
      </c>
      <c r="N236" t="s">
        <v>1380</v>
      </c>
    </row>
    <row r="237" spans="1:14">
      <c r="A237">
        <v>922</v>
      </c>
      <c r="B237" t="s">
        <v>1842</v>
      </c>
      <c r="C237">
        <v>42.79</v>
      </c>
      <c r="D237">
        <v>42.85</v>
      </c>
      <c r="E237" s="145">
        <v>0.72</v>
      </c>
      <c r="F237" s="143">
        <v>1.71</v>
      </c>
      <c r="G237" t="s">
        <v>4122</v>
      </c>
      <c r="H237">
        <v>12575</v>
      </c>
      <c r="I237">
        <v>11229</v>
      </c>
      <c r="J237" t="s">
        <v>1380</v>
      </c>
      <c r="K237">
        <v>43</v>
      </c>
      <c r="L237">
        <v>42.56</v>
      </c>
      <c r="M237" s="142" t="s">
        <v>1380</v>
      </c>
      <c r="N237" t="s">
        <v>1380</v>
      </c>
    </row>
    <row r="238" spans="1:14">
      <c r="A238">
        <v>923</v>
      </c>
      <c r="B238" t="s">
        <v>2101</v>
      </c>
      <c r="C238">
        <v>40.54</v>
      </c>
      <c r="D238">
        <v>40.86</v>
      </c>
      <c r="E238" s="145">
        <v>0.72</v>
      </c>
      <c r="F238" s="143">
        <v>1.79</v>
      </c>
      <c r="G238" t="s">
        <v>4414</v>
      </c>
      <c r="H238">
        <v>5951</v>
      </c>
      <c r="I238">
        <v>5069</v>
      </c>
      <c r="J238" t="s">
        <v>1380</v>
      </c>
      <c r="K238">
        <v>41.05</v>
      </c>
      <c r="L238">
        <v>40.53</v>
      </c>
      <c r="M238" s="142" t="s">
        <v>1380</v>
      </c>
      <c r="N238" t="s">
        <v>1380</v>
      </c>
    </row>
    <row r="239" spans="1:14">
      <c r="A239">
        <v>924</v>
      </c>
      <c r="B239" t="s">
        <v>1843</v>
      </c>
      <c r="C239">
        <v>33.35</v>
      </c>
      <c r="D239">
        <v>33.11</v>
      </c>
      <c r="E239" s="145">
        <v>-0.18</v>
      </c>
      <c r="F239" s="143">
        <v>-0.54</v>
      </c>
      <c r="G239" t="s">
        <v>4669</v>
      </c>
      <c r="H239">
        <v>1841</v>
      </c>
      <c r="I239">
        <v>1213</v>
      </c>
      <c r="J239" t="s">
        <v>1380</v>
      </c>
      <c r="K239">
        <v>33.369999999999997</v>
      </c>
      <c r="L239">
        <v>33.03</v>
      </c>
      <c r="M239" s="142" t="s">
        <v>1380</v>
      </c>
      <c r="N239" t="s">
        <v>1380</v>
      </c>
    </row>
    <row r="240" spans="1:14">
      <c r="A240">
        <v>926</v>
      </c>
      <c r="B240" t="s">
        <v>1844</v>
      </c>
      <c r="C240">
        <v>26.59</v>
      </c>
      <c r="D240">
        <v>26.34</v>
      </c>
      <c r="E240" s="145">
        <v>-0.25</v>
      </c>
      <c r="F240" s="143">
        <v>-0.94</v>
      </c>
      <c r="G240" t="s">
        <v>4437</v>
      </c>
      <c r="H240">
        <v>485</v>
      </c>
      <c r="I240">
        <v>476</v>
      </c>
      <c r="J240" t="s">
        <v>1380</v>
      </c>
      <c r="K240">
        <v>26.59</v>
      </c>
      <c r="L240">
        <v>26.3</v>
      </c>
      <c r="M240" s="142" t="s">
        <v>1380</v>
      </c>
      <c r="N240" t="s">
        <v>1380</v>
      </c>
    </row>
    <row r="241" spans="1:14">
      <c r="A241">
        <v>927</v>
      </c>
      <c r="B241" t="s">
        <v>1845</v>
      </c>
      <c r="C241">
        <v>37.26</v>
      </c>
      <c r="D241">
        <v>37.93</v>
      </c>
      <c r="E241" s="145">
        <v>1.1299999999999999</v>
      </c>
      <c r="F241" s="143">
        <v>3.07</v>
      </c>
      <c r="G241" t="s">
        <v>4344</v>
      </c>
      <c r="H241">
        <v>21268</v>
      </c>
      <c r="I241">
        <v>19090</v>
      </c>
      <c r="J241" t="s">
        <v>1380</v>
      </c>
      <c r="K241">
        <v>38.06</v>
      </c>
      <c r="L241">
        <v>37.25</v>
      </c>
      <c r="M241" s="142" t="s">
        <v>1380</v>
      </c>
      <c r="N241" t="s">
        <v>1380</v>
      </c>
    </row>
    <row r="242" spans="1:14">
      <c r="A242">
        <v>928</v>
      </c>
      <c r="B242" t="s">
        <v>1846</v>
      </c>
      <c r="C242">
        <v>32.53</v>
      </c>
      <c r="D242">
        <v>33.08</v>
      </c>
      <c r="E242" s="145">
        <v>0.65</v>
      </c>
      <c r="F242" s="143">
        <v>2</v>
      </c>
      <c r="G242" t="s">
        <v>4670</v>
      </c>
      <c r="H242">
        <v>412</v>
      </c>
      <c r="I242">
        <v>548</v>
      </c>
      <c r="J242" t="s">
        <v>1380</v>
      </c>
      <c r="K242">
        <v>33.200000000000003</v>
      </c>
      <c r="L242">
        <v>32.53</v>
      </c>
      <c r="M242" s="142" t="s">
        <v>1380</v>
      </c>
      <c r="N242" t="s">
        <v>1380</v>
      </c>
    </row>
    <row r="243" spans="1:14">
      <c r="A243">
        <v>929</v>
      </c>
      <c r="B243" t="s">
        <v>1847</v>
      </c>
      <c r="C243">
        <v>29.5</v>
      </c>
      <c r="D243">
        <v>29.38</v>
      </c>
      <c r="E243" s="145">
        <v>-0.02</v>
      </c>
      <c r="F243" s="143">
        <v>-7.0000000000000007E-2</v>
      </c>
      <c r="G243" t="s">
        <v>4477</v>
      </c>
      <c r="H243">
        <v>24305</v>
      </c>
      <c r="I243">
        <v>29452</v>
      </c>
      <c r="J243" t="s">
        <v>1380</v>
      </c>
      <c r="K243">
        <v>29.5</v>
      </c>
      <c r="L243">
        <v>29.29</v>
      </c>
      <c r="M243" s="142" t="s">
        <v>1380</v>
      </c>
      <c r="N243" t="s">
        <v>1380</v>
      </c>
    </row>
    <row r="244" spans="1:14">
      <c r="A244">
        <v>930</v>
      </c>
      <c r="B244" t="s">
        <v>2097</v>
      </c>
      <c r="C244">
        <v>24.42</v>
      </c>
      <c r="D244">
        <v>24.37</v>
      </c>
      <c r="E244" s="145">
        <v>0.06</v>
      </c>
      <c r="F244" s="143">
        <v>0.25</v>
      </c>
      <c r="G244" t="s">
        <v>4671</v>
      </c>
      <c r="H244">
        <v>2133</v>
      </c>
      <c r="I244">
        <v>1571</v>
      </c>
      <c r="J244" t="s">
        <v>1380</v>
      </c>
      <c r="K244">
        <v>24.44</v>
      </c>
      <c r="L244">
        <v>24.31</v>
      </c>
      <c r="M244" s="142" t="s">
        <v>1380</v>
      </c>
      <c r="N244" t="s">
        <v>1380</v>
      </c>
    </row>
    <row r="245" spans="1:14">
      <c r="A245" t="s">
        <v>2102</v>
      </c>
      <c r="B245" t="s">
        <v>2103</v>
      </c>
      <c r="C245">
        <v>12.99</v>
      </c>
      <c r="D245">
        <v>12.97</v>
      </c>
      <c r="E245" s="145">
        <v>-0.06</v>
      </c>
      <c r="F245" s="143">
        <v>-0.46</v>
      </c>
      <c r="G245" t="s">
        <v>4672</v>
      </c>
      <c r="H245">
        <v>3027</v>
      </c>
      <c r="I245">
        <v>2637</v>
      </c>
      <c r="J245" t="s">
        <v>1380</v>
      </c>
      <c r="K245">
        <v>13</v>
      </c>
      <c r="L245">
        <v>12.96</v>
      </c>
      <c r="M245" s="142" t="s">
        <v>1380</v>
      </c>
      <c r="N245" t="s">
        <v>1380</v>
      </c>
    </row>
    <row r="246" spans="1:14">
      <c r="A246">
        <v>932</v>
      </c>
      <c r="B246" t="s">
        <v>2108</v>
      </c>
      <c r="C246">
        <v>17.46</v>
      </c>
      <c r="D246">
        <v>17.43</v>
      </c>
      <c r="E246" s="145">
        <v>-0.12</v>
      </c>
      <c r="F246" s="143">
        <v>-0.68</v>
      </c>
      <c r="G246" t="s">
        <v>4673</v>
      </c>
      <c r="H246">
        <v>600</v>
      </c>
      <c r="I246">
        <v>629</v>
      </c>
      <c r="J246" t="s">
        <v>1380</v>
      </c>
      <c r="K246">
        <v>17.46</v>
      </c>
      <c r="L246">
        <v>17.39</v>
      </c>
      <c r="M246" s="142" t="s">
        <v>1380</v>
      </c>
      <c r="N246" t="s">
        <v>1380</v>
      </c>
    </row>
    <row r="247" spans="1:14">
      <c r="A247" t="s">
        <v>2120</v>
      </c>
      <c r="B247" t="s">
        <v>2121</v>
      </c>
      <c r="C247">
        <v>15.52</v>
      </c>
      <c r="D247">
        <v>15.44</v>
      </c>
      <c r="E247" s="145">
        <v>-0.09</v>
      </c>
      <c r="F247" s="143">
        <v>-0.57999999999999996</v>
      </c>
      <c r="G247" t="s">
        <v>4674</v>
      </c>
      <c r="H247">
        <v>10311</v>
      </c>
      <c r="I247">
        <v>8449</v>
      </c>
      <c r="J247" t="s">
        <v>1380</v>
      </c>
      <c r="K247">
        <v>15.52</v>
      </c>
      <c r="L247">
        <v>15.44</v>
      </c>
      <c r="M247" s="142" t="s">
        <v>1380</v>
      </c>
      <c r="N247" t="s">
        <v>1380</v>
      </c>
    </row>
    <row r="248" spans="1:14">
      <c r="A248">
        <v>934</v>
      </c>
      <c r="B248" t="s">
        <v>2125</v>
      </c>
      <c r="C248">
        <v>30.71</v>
      </c>
      <c r="D248">
        <v>30.61</v>
      </c>
      <c r="E248" s="145">
        <v>0.05</v>
      </c>
      <c r="F248" s="143">
        <v>0.16</v>
      </c>
      <c r="G248" t="s">
        <v>4675</v>
      </c>
      <c r="H248">
        <v>2023</v>
      </c>
      <c r="I248">
        <v>3293</v>
      </c>
      <c r="J248" t="s">
        <v>1380</v>
      </c>
      <c r="K248">
        <v>30.79</v>
      </c>
      <c r="L248">
        <v>30.53</v>
      </c>
      <c r="M248" s="142" t="s">
        <v>1380</v>
      </c>
      <c r="N248" t="s">
        <v>1380</v>
      </c>
    </row>
    <row r="249" spans="1:14">
      <c r="A249">
        <v>935</v>
      </c>
      <c r="B249" t="s">
        <v>2126</v>
      </c>
      <c r="C249">
        <v>59.6</v>
      </c>
      <c r="D249">
        <v>60.6</v>
      </c>
      <c r="E249" s="145">
        <v>1.95</v>
      </c>
      <c r="F249" s="143">
        <v>3.32</v>
      </c>
      <c r="G249" t="s">
        <v>4123</v>
      </c>
      <c r="H249">
        <v>23029</v>
      </c>
      <c r="I249">
        <v>17944</v>
      </c>
      <c r="J249" t="s">
        <v>1380</v>
      </c>
      <c r="K249">
        <v>60.9</v>
      </c>
      <c r="L249">
        <v>59.45</v>
      </c>
      <c r="M249" s="142" t="s">
        <v>1380</v>
      </c>
      <c r="N249" t="s">
        <v>1380</v>
      </c>
    </row>
    <row r="250" spans="1:14">
      <c r="A250">
        <v>936</v>
      </c>
      <c r="B250" t="s">
        <v>2129</v>
      </c>
      <c r="C250">
        <v>21.49</v>
      </c>
      <c r="D250">
        <v>21.54</v>
      </c>
      <c r="E250" s="145">
        <v>0.12</v>
      </c>
      <c r="F250" s="143">
        <v>0.56000000000000005</v>
      </c>
      <c r="G250" t="s">
        <v>4676</v>
      </c>
      <c r="H250">
        <v>931</v>
      </c>
      <c r="I250">
        <v>1107</v>
      </c>
      <c r="J250" t="s">
        <v>1380</v>
      </c>
      <c r="K250">
        <v>21.58</v>
      </c>
      <c r="L250">
        <v>21.49</v>
      </c>
      <c r="M250" s="142" t="s">
        <v>1380</v>
      </c>
      <c r="N250" t="s">
        <v>1380</v>
      </c>
    </row>
    <row r="251" spans="1:14">
      <c r="A251" t="s">
        <v>2134</v>
      </c>
      <c r="B251" t="s">
        <v>2135</v>
      </c>
      <c r="C251">
        <v>14.29</v>
      </c>
      <c r="D251">
        <v>14.23</v>
      </c>
      <c r="E251" s="145">
        <v>-7.0000000000000007E-2</v>
      </c>
      <c r="F251" s="143">
        <v>-0.49</v>
      </c>
      <c r="G251" t="s">
        <v>4677</v>
      </c>
      <c r="H251">
        <v>31906</v>
      </c>
      <c r="I251">
        <v>39589</v>
      </c>
      <c r="J251" t="s">
        <v>1380</v>
      </c>
      <c r="K251">
        <v>14.29</v>
      </c>
      <c r="L251">
        <v>14.23</v>
      </c>
      <c r="M251" s="142" t="s">
        <v>1380</v>
      </c>
      <c r="N251" t="s">
        <v>1380</v>
      </c>
    </row>
    <row r="252" spans="1:14">
      <c r="A252">
        <v>938</v>
      </c>
      <c r="B252" t="s">
        <v>2610</v>
      </c>
      <c r="C252">
        <v>26.56</v>
      </c>
      <c r="D252">
        <v>26.44</v>
      </c>
      <c r="E252" s="145">
        <v>-0.02</v>
      </c>
      <c r="F252" s="143">
        <v>-0.08</v>
      </c>
      <c r="G252" t="s">
        <v>4678</v>
      </c>
      <c r="H252">
        <v>1447</v>
      </c>
      <c r="I252">
        <v>1307</v>
      </c>
      <c r="J252" t="s">
        <v>1380</v>
      </c>
      <c r="K252">
        <v>26.65</v>
      </c>
      <c r="L252">
        <v>26.37</v>
      </c>
      <c r="M252" s="142" t="s">
        <v>1380</v>
      </c>
      <c r="N252" t="s">
        <v>1380</v>
      </c>
    </row>
    <row r="253" spans="1:14">
      <c r="A253">
        <v>939</v>
      </c>
      <c r="B253" t="s">
        <v>2189</v>
      </c>
      <c r="C253">
        <v>23.96</v>
      </c>
      <c r="D253">
        <v>23.82</v>
      </c>
      <c r="E253" s="145">
        <v>-7.0000000000000007E-2</v>
      </c>
      <c r="F253" s="143">
        <v>-0.28999999999999998</v>
      </c>
      <c r="G253" t="s">
        <v>4361</v>
      </c>
      <c r="H253">
        <v>5463</v>
      </c>
      <c r="I253">
        <v>4640</v>
      </c>
      <c r="J253" t="s">
        <v>1380</v>
      </c>
      <c r="K253">
        <v>24</v>
      </c>
      <c r="L253">
        <v>23.72</v>
      </c>
      <c r="M253" s="142" t="s">
        <v>1380</v>
      </c>
      <c r="N253" t="s">
        <v>1380</v>
      </c>
    </row>
    <row r="254" spans="1:14">
      <c r="A254">
        <v>940</v>
      </c>
      <c r="B254" t="s">
        <v>2194</v>
      </c>
      <c r="C254">
        <v>13.01</v>
      </c>
      <c r="D254">
        <v>12.99</v>
      </c>
      <c r="E254" s="145">
        <v>-0.02</v>
      </c>
      <c r="F254" s="143">
        <v>-0.15</v>
      </c>
      <c r="G254" t="s">
        <v>4679</v>
      </c>
      <c r="H254">
        <v>14816</v>
      </c>
      <c r="I254">
        <v>14682</v>
      </c>
      <c r="J254" t="s">
        <v>1380</v>
      </c>
      <c r="K254">
        <v>13.02</v>
      </c>
      <c r="L254">
        <v>12.95</v>
      </c>
      <c r="M254" s="142" t="s">
        <v>1380</v>
      </c>
      <c r="N254" t="s">
        <v>1380</v>
      </c>
    </row>
    <row r="255" spans="1:14">
      <c r="A255">
        <v>941</v>
      </c>
      <c r="B255" t="s">
        <v>2184</v>
      </c>
      <c r="C255">
        <v>25.01</v>
      </c>
      <c r="D255">
        <v>25.19</v>
      </c>
      <c r="E255" s="145">
        <v>0.46</v>
      </c>
      <c r="F255" s="143">
        <v>1.86</v>
      </c>
      <c r="G255" t="s">
        <v>4680</v>
      </c>
      <c r="H255">
        <v>613</v>
      </c>
      <c r="I255">
        <v>733</v>
      </c>
      <c r="J255" t="s">
        <v>1380</v>
      </c>
      <c r="K255">
        <v>25.24</v>
      </c>
      <c r="L255">
        <v>25.01</v>
      </c>
      <c r="M255" s="142" t="s">
        <v>1380</v>
      </c>
      <c r="N255" t="s">
        <v>1380</v>
      </c>
    </row>
    <row r="256" spans="1:14">
      <c r="A256" t="s">
        <v>2197</v>
      </c>
      <c r="B256" t="s">
        <v>2198</v>
      </c>
      <c r="C256">
        <v>13.73</v>
      </c>
      <c r="D256">
        <v>13.63</v>
      </c>
      <c r="E256" s="145">
        <v>-0.1</v>
      </c>
      <c r="F256" s="143">
        <v>-0.73</v>
      </c>
      <c r="G256" t="s">
        <v>4681</v>
      </c>
      <c r="H256">
        <v>1502</v>
      </c>
      <c r="I256">
        <v>1201</v>
      </c>
      <c r="J256" t="s">
        <v>1380</v>
      </c>
      <c r="K256">
        <v>13.73</v>
      </c>
      <c r="L256">
        <v>13.63</v>
      </c>
      <c r="M256" s="142" t="s">
        <v>1380</v>
      </c>
      <c r="N256" t="s">
        <v>1380</v>
      </c>
    </row>
    <row r="257" spans="1:14">
      <c r="A257">
        <v>943</v>
      </c>
      <c r="B257" t="s">
        <v>2208</v>
      </c>
      <c r="C257">
        <v>21.55</v>
      </c>
      <c r="D257">
        <v>21.33</v>
      </c>
      <c r="E257" s="145">
        <v>-0.17</v>
      </c>
      <c r="F257" s="143">
        <v>-0.79</v>
      </c>
      <c r="G257" t="s">
        <v>4158</v>
      </c>
      <c r="H257">
        <v>336</v>
      </c>
      <c r="I257">
        <v>227</v>
      </c>
      <c r="J257" t="s">
        <v>1380</v>
      </c>
      <c r="K257">
        <v>21.6</v>
      </c>
      <c r="L257">
        <v>21.3</v>
      </c>
      <c r="M257" s="142" t="s">
        <v>1380</v>
      </c>
      <c r="N257" t="s">
        <v>1380</v>
      </c>
    </row>
    <row r="258" spans="1:14">
      <c r="A258">
        <v>944</v>
      </c>
      <c r="B258" t="s">
        <v>2203</v>
      </c>
      <c r="C258">
        <v>21.58</v>
      </c>
      <c r="D258">
        <v>21.7</v>
      </c>
      <c r="E258" s="145">
        <v>0.2</v>
      </c>
      <c r="F258" s="143">
        <v>0.93</v>
      </c>
      <c r="G258" t="s">
        <v>4682</v>
      </c>
      <c r="H258">
        <v>298</v>
      </c>
      <c r="I258">
        <v>171</v>
      </c>
      <c r="J258" t="s">
        <v>1380</v>
      </c>
      <c r="K258">
        <v>21.72</v>
      </c>
      <c r="L258">
        <v>21.55</v>
      </c>
      <c r="M258" s="142" t="s">
        <v>1380</v>
      </c>
      <c r="N258" t="s">
        <v>1380</v>
      </c>
    </row>
    <row r="259" spans="1:14">
      <c r="A259" t="s">
        <v>2199</v>
      </c>
      <c r="B259" t="s">
        <v>2200</v>
      </c>
      <c r="C259">
        <v>14.4</v>
      </c>
      <c r="D259">
        <v>14.4</v>
      </c>
      <c r="E259" s="145">
        <v>-0.03</v>
      </c>
      <c r="F259" s="143">
        <v>-0.21</v>
      </c>
      <c r="G259" t="s">
        <v>4202</v>
      </c>
      <c r="H259">
        <v>10314</v>
      </c>
      <c r="I259">
        <v>3982</v>
      </c>
      <c r="J259" t="s">
        <v>1380</v>
      </c>
      <c r="K259">
        <v>14.41</v>
      </c>
      <c r="L259">
        <v>14.37</v>
      </c>
      <c r="M259" s="142" t="s">
        <v>1380</v>
      </c>
      <c r="N259" t="s">
        <v>1380</v>
      </c>
    </row>
    <row r="260" spans="1:14">
      <c r="A260">
        <v>946</v>
      </c>
      <c r="B260" t="s">
        <v>2204</v>
      </c>
      <c r="C260">
        <v>15.55</v>
      </c>
      <c r="D260">
        <v>15.52</v>
      </c>
      <c r="E260" s="145">
        <v>-0.03</v>
      </c>
      <c r="F260" s="143">
        <v>-0.19</v>
      </c>
      <c r="G260" t="s">
        <v>4683</v>
      </c>
      <c r="H260">
        <v>1994</v>
      </c>
      <c r="I260">
        <v>2482</v>
      </c>
      <c r="J260" t="s">
        <v>1380</v>
      </c>
      <c r="K260">
        <v>15.55</v>
      </c>
      <c r="L260">
        <v>15.43</v>
      </c>
      <c r="M260" s="142" t="s">
        <v>1380</v>
      </c>
      <c r="N260" t="s">
        <v>1380</v>
      </c>
    </row>
    <row r="261" spans="1:14">
      <c r="A261">
        <v>947</v>
      </c>
      <c r="B261" t="s">
        <v>2234</v>
      </c>
      <c r="C261">
        <v>38.22</v>
      </c>
      <c r="D261">
        <v>38.54</v>
      </c>
      <c r="E261" s="145">
        <v>1.1100000000000001</v>
      </c>
      <c r="F261" s="143">
        <v>2.97</v>
      </c>
      <c r="G261" t="s">
        <v>4684</v>
      </c>
      <c r="H261">
        <v>7818</v>
      </c>
      <c r="I261">
        <v>7026</v>
      </c>
      <c r="J261" t="s">
        <v>1380</v>
      </c>
      <c r="K261">
        <v>38.700000000000003</v>
      </c>
      <c r="L261">
        <v>38.119999999999997</v>
      </c>
      <c r="M261" s="142" t="s">
        <v>1380</v>
      </c>
      <c r="N261" t="s">
        <v>1380</v>
      </c>
    </row>
    <row r="262" spans="1:14">
      <c r="A262" t="s">
        <v>2235</v>
      </c>
      <c r="B262" t="s">
        <v>2236</v>
      </c>
      <c r="C262">
        <v>9.1300000000000008</v>
      </c>
      <c r="D262">
        <v>9.09</v>
      </c>
      <c r="E262" s="145">
        <v>-0.05</v>
      </c>
      <c r="F262" s="143">
        <v>-0.55000000000000004</v>
      </c>
      <c r="G262" t="s">
        <v>4685</v>
      </c>
      <c r="H262">
        <v>2988</v>
      </c>
      <c r="I262">
        <v>2721</v>
      </c>
      <c r="J262" t="s">
        <v>1380</v>
      </c>
      <c r="K262">
        <v>9.1300000000000008</v>
      </c>
      <c r="L262">
        <v>9.08</v>
      </c>
      <c r="M262" s="142" t="s">
        <v>1380</v>
      </c>
      <c r="N262" t="s">
        <v>1380</v>
      </c>
    </row>
    <row r="263" spans="1:14">
      <c r="A263">
        <v>949</v>
      </c>
      <c r="B263" t="s">
        <v>2252</v>
      </c>
      <c r="C263">
        <v>22.01</v>
      </c>
      <c r="D263">
        <v>21.99</v>
      </c>
      <c r="E263" s="145">
        <v>-0.02</v>
      </c>
      <c r="F263" s="143">
        <v>-0.09</v>
      </c>
      <c r="G263" t="s">
        <v>4558</v>
      </c>
      <c r="H263">
        <v>220</v>
      </c>
      <c r="I263">
        <v>367</v>
      </c>
      <c r="J263" t="s">
        <v>1380</v>
      </c>
      <c r="K263">
        <v>22.19</v>
      </c>
      <c r="L263">
        <v>21.94</v>
      </c>
      <c r="M263" s="142" t="s">
        <v>1380</v>
      </c>
      <c r="N263" t="s">
        <v>1380</v>
      </c>
    </row>
    <row r="264" spans="1:14">
      <c r="A264" t="s">
        <v>2255</v>
      </c>
      <c r="B264" t="s">
        <v>2256</v>
      </c>
      <c r="C264">
        <v>13.57</v>
      </c>
      <c r="D264">
        <v>13.48</v>
      </c>
      <c r="E264" s="145">
        <v>-0.09</v>
      </c>
      <c r="F264" s="143">
        <v>-0.66</v>
      </c>
      <c r="G264" t="s">
        <v>4393</v>
      </c>
      <c r="H264">
        <v>3985</v>
      </c>
      <c r="I264">
        <v>2823</v>
      </c>
      <c r="J264" t="s">
        <v>1380</v>
      </c>
      <c r="K264">
        <v>13.57</v>
      </c>
      <c r="L264">
        <v>13.48</v>
      </c>
      <c r="M264" s="142" t="s">
        <v>1380</v>
      </c>
      <c r="N264" t="s">
        <v>1380</v>
      </c>
    </row>
    <row r="265" spans="1:14">
      <c r="A265">
        <v>951</v>
      </c>
      <c r="B265" t="s">
        <v>2268</v>
      </c>
      <c r="C265">
        <v>17.55</v>
      </c>
      <c r="D265">
        <v>17.79</v>
      </c>
      <c r="E265" s="145">
        <v>0.79</v>
      </c>
      <c r="F265" s="143">
        <v>4.6500000000000004</v>
      </c>
      <c r="G265" t="s">
        <v>4686</v>
      </c>
      <c r="H265">
        <v>3012</v>
      </c>
      <c r="I265">
        <v>2780</v>
      </c>
      <c r="J265" t="s">
        <v>1380</v>
      </c>
      <c r="K265">
        <v>17.79</v>
      </c>
      <c r="L265">
        <v>17.55</v>
      </c>
      <c r="M265" s="142" t="s">
        <v>1380</v>
      </c>
      <c r="N265" t="s">
        <v>1380</v>
      </c>
    </row>
    <row r="266" spans="1:14">
      <c r="A266">
        <v>952</v>
      </c>
      <c r="B266" t="s">
        <v>2560</v>
      </c>
      <c r="C266">
        <v>18.649999999999999</v>
      </c>
      <c r="D266">
        <v>18.45</v>
      </c>
      <c r="E266" s="145">
        <v>-0.08</v>
      </c>
      <c r="F266" s="143">
        <v>-0.43</v>
      </c>
      <c r="G266" t="s">
        <v>4687</v>
      </c>
      <c r="H266">
        <v>1367</v>
      </c>
      <c r="I266">
        <v>1835</v>
      </c>
      <c r="J266" t="s">
        <v>1380</v>
      </c>
      <c r="K266">
        <v>18.8</v>
      </c>
      <c r="L266">
        <v>18.399999999999999</v>
      </c>
      <c r="M266" s="142" t="s">
        <v>1380</v>
      </c>
      <c r="N266" t="s">
        <v>1380</v>
      </c>
    </row>
    <row r="267" spans="1:14">
      <c r="A267" t="s">
        <v>2553</v>
      </c>
      <c r="B267" t="s">
        <v>2554</v>
      </c>
      <c r="C267">
        <v>9.56</v>
      </c>
      <c r="D267">
        <v>9.5399999999999991</v>
      </c>
      <c r="E267" s="145">
        <v>-0.03</v>
      </c>
      <c r="F267" s="143">
        <v>-0.31</v>
      </c>
      <c r="G267" t="s">
        <v>4688</v>
      </c>
      <c r="H267">
        <v>53599</v>
      </c>
      <c r="I267">
        <v>42517</v>
      </c>
      <c r="J267" t="s">
        <v>1380</v>
      </c>
      <c r="K267">
        <v>9.56</v>
      </c>
      <c r="L267">
        <v>9.5299999999999994</v>
      </c>
      <c r="M267" s="142" t="s">
        <v>1380</v>
      </c>
      <c r="N267" t="s">
        <v>1380</v>
      </c>
    </row>
    <row r="268" spans="1:14">
      <c r="A268">
        <v>954</v>
      </c>
      <c r="B268" t="s">
        <v>2549</v>
      </c>
      <c r="C268">
        <v>18.73</v>
      </c>
      <c r="D268">
        <v>18.95</v>
      </c>
      <c r="E268" s="145">
        <v>0.83</v>
      </c>
      <c r="F268" s="143">
        <v>4.58</v>
      </c>
      <c r="G268" t="s">
        <v>4512</v>
      </c>
      <c r="H268">
        <v>2742</v>
      </c>
      <c r="I268">
        <v>2029</v>
      </c>
      <c r="J268" t="s">
        <v>1380</v>
      </c>
      <c r="K268">
        <v>18.97</v>
      </c>
      <c r="L268">
        <v>18.73</v>
      </c>
      <c r="M268" s="142" t="s">
        <v>1380</v>
      </c>
      <c r="N268" t="s">
        <v>1380</v>
      </c>
    </row>
    <row r="269" spans="1:14">
      <c r="A269">
        <v>955</v>
      </c>
      <c r="B269" t="s">
        <v>2550</v>
      </c>
      <c r="C269">
        <v>16.38</v>
      </c>
      <c r="D269">
        <v>16.329999999999998</v>
      </c>
      <c r="E269" s="145">
        <v>0.1</v>
      </c>
      <c r="F269" s="143">
        <v>0.62</v>
      </c>
      <c r="G269" t="s">
        <v>4689</v>
      </c>
      <c r="H269">
        <v>4019</v>
      </c>
      <c r="I269">
        <v>6664</v>
      </c>
      <c r="J269" t="s">
        <v>1380</v>
      </c>
      <c r="K269">
        <v>16.47</v>
      </c>
      <c r="L269">
        <v>16.27</v>
      </c>
      <c r="M269" s="142" t="s">
        <v>1380</v>
      </c>
      <c r="N269" t="s">
        <v>1380</v>
      </c>
    </row>
    <row r="270" spans="1:14">
      <c r="A270">
        <v>956</v>
      </c>
      <c r="B270" t="s">
        <v>2551</v>
      </c>
      <c r="C270">
        <v>13.69</v>
      </c>
      <c r="D270">
        <v>13.59</v>
      </c>
      <c r="E270" s="145">
        <v>-7.0000000000000007E-2</v>
      </c>
      <c r="F270" s="143">
        <v>-0.51</v>
      </c>
      <c r="G270" t="s">
        <v>3980</v>
      </c>
      <c r="H270">
        <v>114</v>
      </c>
      <c r="I270">
        <v>291</v>
      </c>
      <c r="J270" t="s">
        <v>1380</v>
      </c>
      <c r="K270">
        <v>13.69</v>
      </c>
      <c r="L270">
        <v>13.58</v>
      </c>
      <c r="M270" s="142" t="s">
        <v>1380</v>
      </c>
      <c r="N270" t="s">
        <v>1380</v>
      </c>
    </row>
    <row r="271" spans="1:14">
      <c r="A271" t="s">
        <v>2563</v>
      </c>
      <c r="B271" t="s">
        <v>2564</v>
      </c>
      <c r="C271">
        <v>12.9</v>
      </c>
      <c r="D271">
        <v>12.88</v>
      </c>
      <c r="E271" s="145">
        <v>-0.08</v>
      </c>
      <c r="F271" s="143">
        <v>-0.62</v>
      </c>
      <c r="G271" t="s">
        <v>4241</v>
      </c>
      <c r="H271">
        <v>400</v>
      </c>
      <c r="I271">
        <v>152</v>
      </c>
      <c r="J271" t="s">
        <v>1380</v>
      </c>
      <c r="K271">
        <v>12.9</v>
      </c>
      <c r="L271">
        <v>12.88</v>
      </c>
      <c r="M271" s="142" t="s">
        <v>1380</v>
      </c>
      <c r="N271" t="s">
        <v>1380</v>
      </c>
    </row>
    <row r="272" spans="1:14">
      <c r="A272" t="s">
        <v>2572</v>
      </c>
      <c r="B272" t="s">
        <v>2573</v>
      </c>
      <c r="C272">
        <v>8.98</v>
      </c>
      <c r="D272">
        <v>8.9600000000000009</v>
      </c>
      <c r="E272" s="145">
        <v>-0.02</v>
      </c>
      <c r="F272" s="143">
        <v>-0.22</v>
      </c>
      <c r="G272" t="s">
        <v>3951</v>
      </c>
      <c r="H272">
        <v>149</v>
      </c>
      <c r="I272">
        <v>521</v>
      </c>
      <c r="J272" t="s">
        <v>1380</v>
      </c>
      <c r="K272">
        <v>8.98</v>
      </c>
      <c r="L272">
        <v>8.9499999999999993</v>
      </c>
      <c r="M272" s="142" t="s">
        <v>1380</v>
      </c>
      <c r="N272" t="s">
        <v>1380</v>
      </c>
    </row>
    <row r="273" spans="1:14">
      <c r="A273" t="s">
        <v>2555</v>
      </c>
      <c r="B273" t="s">
        <v>2556</v>
      </c>
      <c r="C273">
        <v>9.06</v>
      </c>
      <c r="D273">
        <v>9.01</v>
      </c>
      <c r="E273" s="145">
        <v>-0.05</v>
      </c>
      <c r="F273" s="143">
        <v>-0.55000000000000004</v>
      </c>
      <c r="G273" t="s">
        <v>4605</v>
      </c>
      <c r="H273">
        <v>1032</v>
      </c>
      <c r="I273">
        <v>1162</v>
      </c>
      <c r="J273" t="s">
        <v>1380</v>
      </c>
      <c r="K273">
        <v>9.06</v>
      </c>
      <c r="L273">
        <v>9.01</v>
      </c>
      <c r="M273" s="142" t="s">
        <v>1380</v>
      </c>
      <c r="N273" t="s">
        <v>1380</v>
      </c>
    </row>
    <row r="274" spans="1:14">
      <c r="A274">
        <v>960</v>
      </c>
      <c r="B274" t="s">
        <v>2574</v>
      </c>
      <c r="C274">
        <v>21.63</v>
      </c>
      <c r="D274">
        <v>21.74</v>
      </c>
      <c r="E274" s="145">
        <v>0.47</v>
      </c>
      <c r="F274" s="143">
        <v>2.21</v>
      </c>
      <c r="G274" t="s">
        <v>4289</v>
      </c>
      <c r="H274">
        <v>543</v>
      </c>
      <c r="I274">
        <v>647</v>
      </c>
      <c r="J274" t="s">
        <v>1380</v>
      </c>
      <c r="K274">
        <v>21.75</v>
      </c>
      <c r="L274">
        <v>21.61</v>
      </c>
      <c r="M274" s="142" t="s">
        <v>1380</v>
      </c>
      <c r="N274" t="s">
        <v>1380</v>
      </c>
    </row>
    <row r="275" spans="1:14">
      <c r="A275">
        <v>961</v>
      </c>
      <c r="B275" t="s">
        <v>2602</v>
      </c>
      <c r="C275">
        <v>13.75</v>
      </c>
      <c r="D275">
        <v>13.55</v>
      </c>
      <c r="E275" s="145">
        <v>-0.05</v>
      </c>
      <c r="F275" s="143">
        <v>-0.37</v>
      </c>
      <c r="G275" t="s">
        <v>4690</v>
      </c>
      <c r="H275">
        <v>54892</v>
      </c>
      <c r="I275">
        <v>31243</v>
      </c>
      <c r="J275" t="s">
        <v>1380</v>
      </c>
      <c r="K275">
        <v>13.75</v>
      </c>
      <c r="L275">
        <v>13.5</v>
      </c>
      <c r="M275" s="142" t="s">
        <v>1380</v>
      </c>
      <c r="N275" t="s">
        <v>1380</v>
      </c>
    </row>
    <row r="276" spans="1:14">
      <c r="A276">
        <v>962</v>
      </c>
      <c r="B276" t="s">
        <v>2638</v>
      </c>
      <c r="C276">
        <v>15.67</v>
      </c>
      <c r="D276">
        <v>15.6</v>
      </c>
      <c r="E276" s="145">
        <v>-0.06</v>
      </c>
      <c r="F276" s="143">
        <v>-0.38</v>
      </c>
      <c r="G276" t="s">
        <v>3965</v>
      </c>
      <c r="H276">
        <v>9096</v>
      </c>
      <c r="I276">
        <v>4868</v>
      </c>
      <c r="J276" t="s">
        <v>1380</v>
      </c>
      <c r="K276">
        <v>15.67</v>
      </c>
      <c r="L276">
        <v>15.54</v>
      </c>
      <c r="M276" s="142" t="s">
        <v>1380</v>
      </c>
      <c r="N276" t="s">
        <v>1380</v>
      </c>
    </row>
    <row r="277" spans="1:14">
      <c r="A277">
        <v>963</v>
      </c>
      <c r="B277" t="s">
        <v>2628</v>
      </c>
      <c r="C277">
        <v>13.25</v>
      </c>
      <c r="D277">
        <v>13.21</v>
      </c>
      <c r="E277" s="145">
        <v>-0.09</v>
      </c>
      <c r="F277" s="143">
        <v>-0.68</v>
      </c>
      <c r="G277" t="s">
        <v>4691</v>
      </c>
      <c r="H277">
        <v>802</v>
      </c>
      <c r="I277">
        <v>926</v>
      </c>
      <c r="J277" t="s">
        <v>1380</v>
      </c>
      <c r="K277">
        <v>13.25</v>
      </c>
      <c r="L277">
        <v>13.18</v>
      </c>
      <c r="M277" s="142" t="s">
        <v>1380</v>
      </c>
      <c r="N277" t="s">
        <v>1380</v>
      </c>
    </row>
    <row r="278" spans="1:14">
      <c r="A278">
        <v>964</v>
      </c>
      <c r="B278" t="s">
        <v>2629</v>
      </c>
      <c r="C278">
        <v>15.09</v>
      </c>
      <c r="D278">
        <v>15.01</v>
      </c>
      <c r="E278" s="145">
        <v>-0.03</v>
      </c>
      <c r="F278" s="143">
        <v>-0.2</v>
      </c>
      <c r="G278" t="s">
        <v>4692</v>
      </c>
      <c r="H278">
        <v>2633</v>
      </c>
      <c r="I278">
        <v>1777</v>
      </c>
      <c r="J278" t="s">
        <v>1380</v>
      </c>
      <c r="K278">
        <v>15.09</v>
      </c>
      <c r="L278">
        <v>14.97</v>
      </c>
      <c r="M278" s="142" t="s">
        <v>1380</v>
      </c>
      <c r="N278" t="s">
        <v>1380</v>
      </c>
    </row>
    <row r="279" spans="1:14">
      <c r="A279">
        <v>965</v>
      </c>
      <c r="B279" t="s">
        <v>2633</v>
      </c>
      <c r="C279">
        <v>25.25</v>
      </c>
      <c r="D279">
        <v>25.33</v>
      </c>
      <c r="E279" s="145">
        <v>0.09</v>
      </c>
      <c r="F279" s="143">
        <v>0.36</v>
      </c>
      <c r="G279" t="s">
        <v>4070</v>
      </c>
      <c r="H279">
        <v>5521</v>
      </c>
      <c r="I279">
        <v>2268</v>
      </c>
      <c r="J279" t="s">
        <v>1380</v>
      </c>
      <c r="K279">
        <v>25.4</v>
      </c>
      <c r="L279">
        <v>25.25</v>
      </c>
      <c r="M279" s="142" t="s">
        <v>1380</v>
      </c>
      <c r="N279" t="s">
        <v>1380</v>
      </c>
    </row>
    <row r="280" spans="1:14">
      <c r="A280" t="s">
        <v>2650</v>
      </c>
      <c r="B280" t="s">
        <v>2651</v>
      </c>
      <c r="C280">
        <v>13.41</v>
      </c>
      <c r="D280">
        <v>13.35</v>
      </c>
      <c r="E280" s="145">
        <v>-7.0000000000000007E-2</v>
      </c>
      <c r="F280" s="143">
        <v>-0.52</v>
      </c>
      <c r="G280" t="s">
        <v>4169</v>
      </c>
      <c r="H280">
        <v>160</v>
      </c>
      <c r="I280">
        <v>872</v>
      </c>
      <c r="J280" t="s">
        <v>1380</v>
      </c>
      <c r="K280">
        <v>13.41</v>
      </c>
      <c r="L280">
        <v>13.34</v>
      </c>
      <c r="M280" s="142" t="s">
        <v>1380</v>
      </c>
      <c r="N280" t="s">
        <v>1380</v>
      </c>
    </row>
    <row r="281" spans="1:14">
      <c r="A281" t="s">
        <v>2639</v>
      </c>
      <c r="B281" t="s">
        <v>2640</v>
      </c>
      <c r="C281">
        <v>8.9</v>
      </c>
      <c r="D281">
        <v>8.85</v>
      </c>
      <c r="E281" s="145">
        <v>-0.05</v>
      </c>
      <c r="F281" s="143">
        <v>-0.56000000000000005</v>
      </c>
      <c r="G281" t="s">
        <v>4045</v>
      </c>
      <c r="H281">
        <v>184</v>
      </c>
      <c r="I281">
        <v>344</v>
      </c>
      <c r="J281" t="s">
        <v>1380</v>
      </c>
      <c r="K281">
        <v>8.9</v>
      </c>
      <c r="L281">
        <v>8.84</v>
      </c>
      <c r="M281" s="142" t="s">
        <v>1380</v>
      </c>
      <c r="N281" t="s">
        <v>1380</v>
      </c>
    </row>
    <row r="282" spans="1:14">
      <c r="A282" t="s">
        <v>2641</v>
      </c>
      <c r="B282" t="s">
        <v>2642</v>
      </c>
      <c r="C282">
        <v>8.9499999999999993</v>
      </c>
      <c r="D282">
        <v>8.92</v>
      </c>
      <c r="E282" s="145">
        <v>-0.04</v>
      </c>
      <c r="F282" s="143">
        <v>-0.45</v>
      </c>
      <c r="G282" t="s">
        <v>4326</v>
      </c>
      <c r="H282">
        <v>736</v>
      </c>
      <c r="I282">
        <v>871</v>
      </c>
      <c r="J282" t="s">
        <v>1380</v>
      </c>
      <c r="K282">
        <v>8.9499999999999993</v>
      </c>
      <c r="L282">
        <v>8.91</v>
      </c>
      <c r="M282" s="142" t="s">
        <v>1380</v>
      </c>
      <c r="N282" t="s">
        <v>1380</v>
      </c>
    </row>
    <row r="283" spans="1:14">
      <c r="A283" t="s">
        <v>2643</v>
      </c>
      <c r="B283" t="s">
        <v>2644</v>
      </c>
      <c r="C283">
        <v>7.98</v>
      </c>
      <c r="D283">
        <v>7.96</v>
      </c>
      <c r="E283" s="145">
        <v>-0.03</v>
      </c>
      <c r="F283" s="143">
        <v>-0.38</v>
      </c>
      <c r="G283" t="s">
        <v>4693</v>
      </c>
      <c r="H283">
        <v>1096</v>
      </c>
      <c r="I283">
        <v>836</v>
      </c>
      <c r="J283" t="s">
        <v>1380</v>
      </c>
      <c r="K283">
        <v>7.99</v>
      </c>
      <c r="L283">
        <v>7.95</v>
      </c>
      <c r="M283" s="142" t="s">
        <v>1380</v>
      </c>
      <c r="N283" t="s">
        <v>1380</v>
      </c>
    </row>
    <row r="284" spans="1:14">
      <c r="A284" t="s">
        <v>2655</v>
      </c>
      <c r="B284" t="s">
        <v>3916</v>
      </c>
      <c r="C284">
        <v>9</v>
      </c>
      <c r="D284">
        <v>8.99</v>
      </c>
      <c r="E284" s="145">
        <v>-0.05</v>
      </c>
      <c r="F284" s="143">
        <v>-0.55000000000000004</v>
      </c>
      <c r="G284" t="s">
        <v>4105</v>
      </c>
      <c r="H284">
        <v>827</v>
      </c>
      <c r="I284">
        <v>1031</v>
      </c>
      <c r="J284" t="s">
        <v>1380</v>
      </c>
      <c r="K284">
        <v>9</v>
      </c>
      <c r="L284">
        <v>8.98</v>
      </c>
      <c r="M284" s="142" t="s">
        <v>1380</v>
      </c>
      <c r="N284" t="s">
        <v>1380</v>
      </c>
    </row>
    <row r="285" spans="1:14">
      <c r="A285">
        <v>971</v>
      </c>
      <c r="B285" t="s">
        <v>2661</v>
      </c>
      <c r="C285">
        <v>17.5</v>
      </c>
      <c r="D285">
        <v>17.440000000000001</v>
      </c>
      <c r="E285" s="145">
        <v>-0.28000000000000003</v>
      </c>
      <c r="F285" s="143">
        <v>-1.58</v>
      </c>
      <c r="G285" t="s">
        <v>4694</v>
      </c>
      <c r="H285">
        <v>211</v>
      </c>
      <c r="I285">
        <v>195</v>
      </c>
      <c r="J285" t="s">
        <v>1380</v>
      </c>
      <c r="K285">
        <v>17.5</v>
      </c>
      <c r="L285">
        <v>17.420000000000002</v>
      </c>
      <c r="M285" s="142" t="s">
        <v>1380</v>
      </c>
      <c r="N285" t="s">
        <v>1380</v>
      </c>
    </row>
    <row r="286" spans="1:14">
      <c r="A286">
        <v>972</v>
      </c>
      <c r="B286" t="s">
        <v>2662</v>
      </c>
      <c r="C286">
        <v>22.09</v>
      </c>
      <c r="D286">
        <v>22.08</v>
      </c>
      <c r="E286" s="145">
        <v>-0.1</v>
      </c>
      <c r="F286" s="143">
        <v>-0.45</v>
      </c>
      <c r="G286" t="s">
        <v>4039</v>
      </c>
      <c r="H286">
        <v>349</v>
      </c>
      <c r="I286">
        <v>185</v>
      </c>
      <c r="J286" t="s">
        <v>1380</v>
      </c>
      <c r="K286">
        <v>22.2</v>
      </c>
      <c r="L286">
        <v>22.06</v>
      </c>
      <c r="M286" s="142" t="s">
        <v>1380</v>
      </c>
      <c r="N286" t="s">
        <v>1380</v>
      </c>
    </row>
    <row r="287" spans="1:14">
      <c r="A287">
        <v>9800</v>
      </c>
      <c r="B287" t="s">
        <v>2681</v>
      </c>
      <c r="C287">
        <v>13.02</v>
      </c>
      <c r="D287">
        <v>12.99</v>
      </c>
      <c r="E287" s="145">
        <v>-0.08</v>
      </c>
      <c r="F287" s="143">
        <v>-0.61</v>
      </c>
      <c r="G287" t="s">
        <v>4695</v>
      </c>
      <c r="H287">
        <v>1204</v>
      </c>
      <c r="I287">
        <v>1333</v>
      </c>
      <c r="J287" t="s">
        <v>1380</v>
      </c>
      <c r="K287">
        <v>13.02</v>
      </c>
      <c r="L287">
        <v>12.96</v>
      </c>
      <c r="M287" s="142" t="s">
        <v>1380</v>
      </c>
      <c r="N287" t="s">
        <v>1380</v>
      </c>
    </row>
    <row r="288" spans="1:14">
      <c r="A288">
        <v>9801</v>
      </c>
      <c r="B288" t="s">
        <v>2682</v>
      </c>
      <c r="C288">
        <v>11.25</v>
      </c>
      <c r="D288">
        <v>11.24</v>
      </c>
      <c r="E288" s="145">
        <v>-0.01</v>
      </c>
      <c r="F288" s="143">
        <v>-0.09</v>
      </c>
      <c r="G288" t="s">
        <v>4189</v>
      </c>
      <c r="H288">
        <v>433</v>
      </c>
      <c r="I288">
        <v>611</v>
      </c>
      <c r="J288" t="s">
        <v>1380</v>
      </c>
      <c r="K288">
        <v>11.28</v>
      </c>
      <c r="L288">
        <v>11.21</v>
      </c>
      <c r="M288" s="142" t="s">
        <v>1380</v>
      </c>
      <c r="N288" t="s">
        <v>1380</v>
      </c>
    </row>
    <row r="289" spans="1:14">
      <c r="A289">
        <v>9802</v>
      </c>
      <c r="B289" t="s">
        <v>2766</v>
      </c>
      <c r="C289">
        <v>20.45</v>
      </c>
      <c r="D289">
        <v>20.65</v>
      </c>
      <c r="E289" s="145">
        <v>0.42</v>
      </c>
      <c r="F289" s="143">
        <v>2.08</v>
      </c>
      <c r="G289" t="s">
        <v>4696</v>
      </c>
      <c r="H289">
        <v>28000</v>
      </c>
      <c r="I289">
        <v>40288</v>
      </c>
      <c r="J289" t="s">
        <v>1380</v>
      </c>
      <c r="K289">
        <v>20.85</v>
      </c>
      <c r="L289">
        <v>20.39</v>
      </c>
      <c r="M289" s="142" t="s">
        <v>1380</v>
      </c>
      <c r="N289" t="s">
        <v>1380</v>
      </c>
    </row>
    <row r="290" spans="1:14">
      <c r="A290">
        <v>9803</v>
      </c>
      <c r="B290" t="s">
        <v>3807</v>
      </c>
      <c r="C290">
        <v>22.4</v>
      </c>
      <c r="D290">
        <v>22.4</v>
      </c>
      <c r="E290" s="145">
        <v>0.26</v>
      </c>
      <c r="F290" s="143">
        <v>1.17</v>
      </c>
      <c r="G290" t="s">
        <v>3982</v>
      </c>
      <c r="H290">
        <v>4924</v>
      </c>
      <c r="I290">
        <v>5524</v>
      </c>
      <c r="J290" t="s">
        <v>1380</v>
      </c>
      <c r="K290">
        <v>22.48</v>
      </c>
      <c r="L290">
        <v>22.28</v>
      </c>
      <c r="M290" s="142" t="s">
        <v>1380</v>
      </c>
      <c r="N290" t="s">
        <v>1380</v>
      </c>
    </row>
    <row r="291" spans="1:14">
      <c r="A291">
        <v>9804</v>
      </c>
      <c r="B291" t="s">
        <v>2813</v>
      </c>
      <c r="C291">
        <v>23.3</v>
      </c>
      <c r="D291">
        <v>23.5</v>
      </c>
      <c r="E291" s="145">
        <v>0.43</v>
      </c>
      <c r="F291" s="143">
        <v>1.86</v>
      </c>
      <c r="G291" t="s">
        <v>4697</v>
      </c>
      <c r="H291">
        <v>1686</v>
      </c>
      <c r="I291">
        <v>1779</v>
      </c>
      <c r="J291" t="s">
        <v>1380</v>
      </c>
      <c r="K291">
        <v>23.58</v>
      </c>
      <c r="L291">
        <v>23.26</v>
      </c>
      <c r="M291" s="142" t="s">
        <v>1380</v>
      </c>
      <c r="N291" t="s">
        <v>1380</v>
      </c>
    </row>
    <row r="292" spans="1:14">
      <c r="A292">
        <v>9805</v>
      </c>
      <c r="B292" t="s">
        <v>3917</v>
      </c>
      <c r="C292">
        <v>15.16</v>
      </c>
      <c r="D292">
        <v>15.21</v>
      </c>
      <c r="E292" s="145">
        <v>0.17</v>
      </c>
      <c r="F292" s="143">
        <v>1.1299999999999999</v>
      </c>
      <c r="G292" t="s">
        <v>4698</v>
      </c>
      <c r="H292">
        <v>4514</v>
      </c>
      <c r="I292">
        <v>5774</v>
      </c>
      <c r="J292" t="s">
        <v>1380</v>
      </c>
      <c r="K292">
        <v>15.22</v>
      </c>
      <c r="L292">
        <v>15.15</v>
      </c>
      <c r="M292" s="142" t="s">
        <v>1380</v>
      </c>
      <c r="N292" t="s">
        <v>1380</v>
      </c>
    </row>
    <row r="293" spans="1:14">
      <c r="A293">
        <v>9806</v>
      </c>
      <c r="B293" t="s">
        <v>2814</v>
      </c>
      <c r="C293">
        <v>13.71</v>
      </c>
      <c r="D293">
        <v>13.54</v>
      </c>
      <c r="E293" s="145">
        <v>-0.17</v>
      </c>
      <c r="F293" s="143">
        <v>-1.24</v>
      </c>
      <c r="G293" t="s">
        <v>4060</v>
      </c>
      <c r="H293">
        <v>17</v>
      </c>
      <c r="I293">
        <v>16</v>
      </c>
      <c r="J293" t="s">
        <v>1380</v>
      </c>
      <c r="K293">
        <v>13.71</v>
      </c>
      <c r="L293">
        <v>13.54</v>
      </c>
      <c r="M293" s="142" t="s">
        <v>1380</v>
      </c>
      <c r="N293" t="s">
        <v>1380</v>
      </c>
    </row>
    <row r="294" spans="1:14">
      <c r="A294">
        <v>9807</v>
      </c>
      <c r="B294" t="s">
        <v>2815</v>
      </c>
      <c r="C294" t="s">
        <v>1380</v>
      </c>
      <c r="D294" t="s">
        <v>1380</v>
      </c>
      <c r="E294" s="145" t="s">
        <v>1380</v>
      </c>
      <c r="F294" s="143" t="s">
        <v>1380</v>
      </c>
      <c r="G294" t="s">
        <v>1380</v>
      </c>
      <c r="H294">
        <v>0</v>
      </c>
      <c r="I294">
        <v>17</v>
      </c>
      <c r="J294" t="s">
        <v>1380</v>
      </c>
      <c r="K294" t="s">
        <v>1380</v>
      </c>
      <c r="L294" t="s">
        <v>1380</v>
      </c>
      <c r="M294" s="142" t="s">
        <v>1380</v>
      </c>
      <c r="N294" t="s">
        <v>1380</v>
      </c>
    </row>
    <row r="295" spans="1:14">
      <c r="A295">
        <v>9808</v>
      </c>
      <c r="B295" t="s">
        <v>2816</v>
      </c>
      <c r="C295">
        <v>31.3</v>
      </c>
      <c r="D295">
        <v>31.84</v>
      </c>
      <c r="E295" s="145">
        <v>0.56000000000000005</v>
      </c>
      <c r="F295" s="143">
        <v>1.79</v>
      </c>
      <c r="G295" t="s">
        <v>4310</v>
      </c>
      <c r="H295">
        <v>222</v>
      </c>
      <c r="I295">
        <v>273</v>
      </c>
      <c r="J295" t="s">
        <v>1380</v>
      </c>
      <c r="K295">
        <v>31.88</v>
      </c>
      <c r="L295">
        <v>31.3</v>
      </c>
      <c r="M295" s="142" t="s">
        <v>1380</v>
      </c>
      <c r="N295" t="s">
        <v>1380</v>
      </c>
    </row>
    <row r="296" spans="1:14">
      <c r="A296">
        <v>9809</v>
      </c>
      <c r="B296" t="s">
        <v>3658</v>
      </c>
      <c r="C296">
        <v>18.079999999999998</v>
      </c>
      <c r="D296">
        <v>18.29</v>
      </c>
      <c r="E296" s="145">
        <v>0.31</v>
      </c>
      <c r="F296" s="143">
        <v>1.72</v>
      </c>
      <c r="G296" t="s">
        <v>4699</v>
      </c>
      <c r="H296">
        <v>529</v>
      </c>
      <c r="I296">
        <v>395</v>
      </c>
      <c r="J296" t="s">
        <v>1380</v>
      </c>
      <c r="K296">
        <v>18.3</v>
      </c>
      <c r="L296">
        <v>18.079999999999998</v>
      </c>
      <c r="M296" s="142" t="s">
        <v>1380</v>
      </c>
      <c r="N296" t="s">
        <v>1380</v>
      </c>
    </row>
    <row r="297" spans="1:14">
      <c r="A297" t="s">
        <v>2817</v>
      </c>
      <c r="B297" t="s">
        <v>2818</v>
      </c>
      <c r="C297">
        <v>25.05</v>
      </c>
      <c r="D297">
        <v>25.09</v>
      </c>
      <c r="E297" s="145">
        <v>0.37</v>
      </c>
      <c r="F297" s="143">
        <v>1.5</v>
      </c>
      <c r="G297" t="s">
        <v>4000</v>
      </c>
      <c r="H297">
        <v>7003</v>
      </c>
      <c r="I297">
        <v>7608</v>
      </c>
      <c r="J297" t="s">
        <v>1380</v>
      </c>
      <c r="K297">
        <v>25.24</v>
      </c>
      <c r="L297">
        <v>24.99</v>
      </c>
      <c r="M297" s="142" t="s">
        <v>1380</v>
      </c>
      <c r="N297" t="s">
        <v>1380</v>
      </c>
    </row>
    <row r="298" spans="1:14">
      <c r="A298" t="s">
        <v>2674</v>
      </c>
      <c r="B298" t="s">
        <v>2675</v>
      </c>
      <c r="C298">
        <v>9.15</v>
      </c>
      <c r="D298">
        <v>9.11</v>
      </c>
      <c r="E298" s="145">
        <v>-0.06</v>
      </c>
      <c r="F298" s="143">
        <v>-0.65</v>
      </c>
      <c r="G298" t="s">
        <v>4700</v>
      </c>
      <c r="H298">
        <v>672</v>
      </c>
      <c r="I298">
        <v>462</v>
      </c>
      <c r="J298" t="s">
        <v>1380</v>
      </c>
      <c r="K298">
        <v>9.15</v>
      </c>
      <c r="L298">
        <v>9.11</v>
      </c>
      <c r="M298" s="142" t="s">
        <v>1380</v>
      </c>
      <c r="N298" t="s">
        <v>1380</v>
      </c>
    </row>
    <row r="299" spans="1:14">
      <c r="A299" t="s">
        <v>2819</v>
      </c>
      <c r="B299" t="s">
        <v>2820</v>
      </c>
      <c r="C299">
        <v>20.04</v>
      </c>
      <c r="D299">
        <v>19.98</v>
      </c>
      <c r="E299" s="145">
        <v>-0.05</v>
      </c>
      <c r="F299" s="143">
        <v>-0.25</v>
      </c>
      <c r="G299" t="s">
        <v>4701</v>
      </c>
      <c r="H299">
        <v>736</v>
      </c>
      <c r="I299">
        <v>740</v>
      </c>
      <c r="J299" t="s">
        <v>1380</v>
      </c>
      <c r="K299">
        <v>20.04</v>
      </c>
      <c r="L299">
        <v>19.96</v>
      </c>
      <c r="M299" s="142" t="s">
        <v>1380</v>
      </c>
      <c r="N299" t="s">
        <v>1380</v>
      </c>
    </row>
    <row r="300" spans="1:14">
      <c r="A300" t="s">
        <v>2821</v>
      </c>
      <c r="B300" t="s">
        <v>2822</v>
      </c>
      <c r="C300">
        <v>12.1</v>
      </c>
      <c r="D300">
        <v>11.82</v>
      </c>
      <c r="E300" s="145">
        <v>-0.12</v>
      </c>
      <c r="F300" s="143">
        <v>-1.01</v>
      </c>
      <c r="G300" t="s">
        <v>4404</v>
      </c>
      <c r="H300">
        <v>26</v>
      </c>
      <c r="I300">
        <v>346</v>
      </c>
      <c r="J300" t="s">
        <v>1380</v>
      </c>
      <c r="K300">
        <v>12.1</v>
      </c>
      <c r="L300">
        <v>11.82</v>
      </c>
      <c r="M300" s="142" t="s">
        <v>1380</v>
      </c>
      <c r="N300" t="s">
        <v>1380</v>
      </c>
    </row>
    <row r="301" spans="1:14">
      <c r="A301">
        <v>9810</v>
      </c>
      <c r="B301" t="s">
        <v>3808</v>
      </c>
      <c r="C301">
        <v>21.45</v>
      </c>
      <c r="D301">
        <v>21.28</v>
      </c>
      <c r="E301" s="145">
        <v>-0.24</v>
      </c>
      <c r="F301" s="143">
        <v>-1.1200000000000001</v>
      </c>
      <c r="G301" t="s">
        <v>4620</v>
      </c>
      <c r="H301">
        <v>240</v>
      </c>
      <c r="I301">
        <v>125</v>
      </c>
      <c r="J301" t="s">
        <v>1380</v>
      </c>
      <c r="K301">
        <v>21.45</v>
      </c>
      <c r="L301">
        <v>21.27</v>
      </c>
      <c r="M301" s="142" t="s">
        <v>1380</v>
      </c>
      <c r="N301" t="s">
        <v>1380</v>
      </c>
    </row>
    <row r="302" spans="1:14">
      <c r="A302">
        <v>9811</v>
      </c>
      <c r="B302" t="s">
        <v>2823</v>
      </c>
      <c r="C302">
        <v>13.41</v>
      </c>
      <c r="D302">
        <v>13.26</v>
      </c>
      <c r="E302" s="145">
        <v>-0.15</v>
      </c>
      <c r="F302" s="143">
        <v>-1.1200000000000001</v>
      </c>
      <c r="G302" t="s">
        <v>4702</v>
      </c>
      <c r="H302">
        <v>916</v>
      </c>
      <c r="I302">
        <v>947</v>
      </c>
      <c r="J302" t="s">
        <v>1380</v>
      </c>
      <c r="K302">
        <v>13.41</v>
      </c>
      <c r="L302">
        <v>13.24</v>
      </c>
      <c r="M302" s="142" t="s">
        <v>1380</v>
      </c>
      <c r="N302" t="s">
        <v>1380</v>
      </c>
    </row>
    <row r="303" spans="1:14">
      <c r="A303">
        <v>9812</v>
      </c>
      <c r="B303" t="s">
        <v>2883</v>
      </c>
      <c r="C303">
        <v>13.3</v>
      </c>
      <c r="D303">
        <v>13.08</v>
      </c>
      <c r="E303" s="145">
        <v>0.05</v>
      </c>
      <c r="F303" s="143">
        <v>0.38</v>
      </c>
      <c r="G303" t="s">
        <v>4427</v>
      </c>
      <c r="H303">
        <v>156</v>
      </c>
      <c r="I303">
        <v>529</v>
      </c>
      <c r="J303" t="s">
        <v>1380</v>
      </c>
      <c r="K303">
        <v>13.3</v>
      </c>
      <c r="L303">
        <v>13.04</v>
      </c>
      <c r="M303" s="142" t="s">
        <v>1380</v>
      </c>
      <c r="N303" t="s">
        <v>1380</v>
      </c>
    </row>
    <row r="304" spans="1:14">
      <c r="A304">
        <v>9813</v>
      </c>
      <c r="B304" t="s">
        <v>3666</v>
      </c>
      <c r="C304">
        <v>11.36</v>
      </c>
      <c r="D304">
        <v>11.29</v>
      </c>
      <c r="E304" s="145">
        <v>-0.11</v>
      </c>
      <c r="F304" s="143">
        <v>-0.96</v>
      </c>
      <c r="G304" t="s">
        <v>4703</v>
      </c>
      <c r="H304">
        <v>1613</v>
      </c>
      <c r="I304">
        <v>1420</v>
      </c>
      <c r="J304" t="s">
        <v>1380</v>
      </c>
      <c r="K304">
        <v>11.36</v>
      </c>
      <c r="L304">
        <v>11.2</v>
      </c>
      <c r="M304" s="142" t="s">
        <v>1380</v>
      </c>
      <c r="N304" t="s">
        <v>1380</v>
      </c>
    </row>
    <row r="305" spans="1:14">
      <c r="A305">
        <v>9814</v>
      </c>
      <c r="B305" t="s">
        <v>3703</v>
      </c>
      <c r="C305">
        <v>11.36</v>
      </c>
      <c r="D305">
        <v>11.36</v>
      </c>
      <c r="E305" s="145">
        <v>-7.0000000000000007E-2</v>
      </c>
      <c r="F305" s="143">
        <v>-0.61</v>
      </c>
      <c r="G305" t="s">
        <v>4704</v>
      </c>
      <c r="H305">
        <v>1154</v>
      </c>
      <c r="I305">
        <v>877</v>
      </c>
      <c r="J305" t="s">
        <v>1380</v>
      </c>
      <c r="K305">
        <v>11.37</v>
      </c>
      <c r="L305">
        <v>11.33</v>
      </c>
      <c r="M305" s="142" t="s">
        <v>1380</v>
      </c>
      <c r="N305" t="s">
        <v>1380</v>
      </c>
    </row>
    <row r="306" spans="1:14">
      <c r="A306">
        <v>9815</v>
      </c>
      <c r="B306" t="s">
        <v>3704</v>
      </c>
      <c r="C306">
        <v>11.56</v>
      </c>
      <c r="D306">
        <v>11.55</v>
      </c>
      <c r="E306" s="145">
        <v>-7.0000000000000007E-2</v>
      </c>
      <c r="F306" s="143">
        <v>-0.6</v>
      </c>
      <c r="G306" t="s">
        <v>4474</v>
      </c>
      <c r="H306">
        <v>1144</v>
      </c>
      <c r="I306">
        <v>1845</v>
      </c>
      <c r="J306" t="s">
        <v>1380</v>
      </c>
      <c r="K306">
        <v>11.56</v>
      </c>
      <c r="L306">
        <v>11.52</v>
      </c>
      <c r="M306" s="142" t="s">
        <v>1380</v>
      </c>
      <c r="N306" t="s">
        <v>1380</v>
      </c>
    </row>
    <row r="307" spans="1:14">
      <c r="A307">
        <v>9816</v>
      </c>
      <c r="B307" t="s">
        <v>3740</v>
      </c>
      <c r="C307">
        <v>16.059999999999999</v>
      </c>
      <c r="D307">
        <v>16.170000000000002</v>
      </c>
      <c r="E307" s="145">
        <v>0.27</v>
      </c>
      <c r="F307" s="143">
        <v>1.7</v>
      </c>
      <c r="G307" t="s">
        <v>4705</v>
      </c>
      <c r="H307">
        <v>135597</v>
      </c>
      <c r="I307">
        <v>100944</v>
      </c>
      <c r="J307" t="s">
        <v>1380</v>
      </c>
      <c r="K307">
        <v>16.18</v>
      </c>
      <c r="L307">
        <v>16</v>
      </c>
      <c r="M307" s="142" t="s">
        <v>1380</v>
      </c>
      <c r="N307" t="s">
        <v>1380</v>
      </c>
    </row>
    <row r="308" spans="1:14">
      <c r="A308">
        <v>9817</v>
      </c>
      <c r="B308" t="s">
        <v>3741</v>
      </c>
      <c r="C308">
        <v>9.1</v>
      </c>
      <c r="D308">
        <v>9.0299999999999994</v>
      </c>
      <c r="E308" s="145">
        <v>-7.0000000000000007E-2</v>
      </c>
      <c r="F308" s="143">
        <v>-0.77</v>
      </c>
      <c r="G308" t="s">
        <v>4518</v>
      </c>
      <c r="H308">
        <v>307</v>
      </c>
      <c r="I308">
        <v>1160</v>
      </c>
      <c r="J308" t="s">
        <v>1380</v>
      </c>
      <c r="K308">
        <v>9.1</v>
      </c>
      <c r="L308">
        <v>9</v>
      </c>
      <c r="M308" s="142" t="s">
        <v>1380</v>
      </c>
      <c r="N308" t="s">
        <v>1380</v>
      </c>
    </row>
    <row r="309" spans="1:14">
      <c r="A309">
        <v>9818</v>
      </c>
      <c r="B309" t="s">
        <v>3781</v>
      </c>
      <c r="C309">
        <v>19.989999999999998</v>
      </c>
      <c r="D309">
        <v>19.989999999999998</v>
      </c>
      <c r="E309" s="145">
        <v>-0.06</v>
      </c>
      <c r="F309" s="143">
        <v>-0.3</v>
      </c>
      <c r="G309" t="s">
        <v>3974</v>
      </c>
      <c r="H309">
        <v>56</v>
      </c>
      <c r="I309">
        <v>161</v>
      </c>
      <c r="J309" t="s">
        <v>1380</v>
      </c>
      <c r="K309">
        <v>20.010000000000002</v>
      </c>
      <c r="L309">
        <v>19.95</v>
      </c>
      <c r="M309" s="142" t="s">
        <v>1380</v>
      </c>
      <c r="N309" t="s">
        <v>1380</v>
      </c>
    </row>
    <row r="310" spans="1:14">
      <c r="A310">
        <v>9819</v>
      </c>
      <c r="B310" t="s">
        <v>3820</v>
      </c>
      <c r="C310">
        <v>9.74</v>
      </c>
      <c r="D310">
        <v>9.74</v>
      </c>
      <c r="E310" s="145">
        <v>0</v>
      </c>
      <c r="F310" s="143">
        <v>0</v>
      </c>
      <c r="G310" t="s">
        <v>4706</v>
      </c>
      <c r="H310">
        <v>3001</v>
      </c>
      <c r="I310">
        <v>4844</v>
      </c>
      <c r="J310" t="s">
        <v>1380</v>
      </c>
      <c r="K310">
        <v>9.77</v>
      </c>
      <c r="L310">
        <v>9.6999999999999993</v>
      </c>
      <c r="M310" s="142" t="s">
        <v>1380</v>
      </c>
      <c r="N310" t="s">
        <v>1380</v>
      </c>
    </row>
    <row r="311" spans="1:14">
      <c r="A311" t="s">
        <v>2824</v>
      </c>
      <c r="B311" t="s">
        <v>2825</v>
      </c>
      <c r="C311">
        <v>30.19</v>
      </c>
      <c r="D311">
        <v>30.12</v>
      </c>
      <c r="E311" s="145">
        <v>0.35</v>
      </c>
      <c r="F311" s="143">
        <v>1.18</v>
      </c>
      <c r="G311" t="s">
        <v>4707</v>
      </c>
      <c r="H311">
        <v>168466</v>
      </c>
      <c r="I311">
        <v>170477</v>
      </c>
      <c r="J311" t="s">
        <v>1380</v>
      </c>
      <c r="K311">
        <v>30.39</v>
      </c>
      <c r="L311">
        <v>30.01</v>
      </c>
      <c r="M311" s="142" t="s">
        <v>1380</v>
      </c>
      <c r="N311" t="s">
        <v>1380</v>
      </c>
    </row>
    <row r="312" spans="1:14">
      <c r="A312" t="s">
        <v>2700</v>
      </c>
      <c r="B312" t="s">
        <v>2701</v>
      </c>
      <c r="C312">
        <v>9.14</v>
      </c>
      <c r="D312">
        <v>9.11</v>
      </c>
      <c r="E312" s="145">
        <v>-0.04</v>
      </c>
      <c r="F312" s="143">
        <v>-0.44</v>
      </c>
      <c r="G312" t="s">
        <v>4334</v>
      </c>
      <c r="H312">
        <v>21350</v>
      </c>
      <c r="I312">
        <v>10684</v>
      </c>
      <c r="J312" t="s">
        <v>1380</v>
      </c>
      <c r="K312">
        <v>9.14</v>
      </c>
      <c r="L312">
        <v>9.1</v>
      </c>
      <c r="M312" s="142" t="s">
        <v>1380</v>
      </c>
      <c r="N312" t="s">
        <v>1380</v>
      </c>
    </row>
    <row r="313" spans="1:14">
      <c r="A313" t="s">
        <v>2880</v>
      </c>
      <c r="B313" t="s">
        <v>2881</v>
      </c>
      <c r="C313">
        <v>10.29</v>
      </c>
      <c r="D313">
        <v>10.26</v>
      </c>
      <c r="E313" s="145">
        <v>-0.04</v>
      </c>
      <c r="F313" s="143">
        <v>-0.39</v>
      </c>
      <c r="G313" t="s">
        <v>4708</v>
      </c>
      <c r="H313">
        <v>3176</v>
      </c>
      <c r="I313">
        <v>2483</v>
      </c>
      <c r="J313" t="s">
        <v>1380</v>
      </c>
      <c r="K313">
        <v>10.29</v>
      </c>
      <c r="L313">
        <v>10.26</v>
      </c>
      <c r="M313" s="142" t="s">
        <v>1380</v>
      </c>
      <c r="N313" t="s">
        <v>1380</v>
      </c>
    </row>
    <row r="314" spans="1:14">
      <c r="A314" t="s">
        <v>3618</v>
      </c>
      <c r="B314" t="s">
        <v>3619</v>
      </c>
      <c r="C314">
        <v>11.88</v>
      </c>
      <c r="D314">
        <v>11.89</v>
      </c>
      <c r="E314" s="145">
        <v>0.04</v>
      </c>
      <c r="F314" s="143">
        <v>0.34</v>
      </c>
      <c r="G314" t="s">
        <v>4709</v>
      </c>
      <c r="H314">
        <v>2260</v>
      </c>
      <c r="I314">
        <v>2115</v>
      </c>
      <c r="J314" t="s">
        <v>1380</v>
      </c>
      <c r="K314">
        <v>11.91</v>
      </c>
      <c r="L314">
        <v>11.85</v>
      </c>
      <c r="M314" s="142" t="s">
        <v>1380</v>
      </c>
      <c r="N314" t="s">
        <v>1380</v>
      </c>
    </row>
    <row r="315" spans="1:14">
      <c r="A315">
        <v>9820</v>
      </c>
      <c r="B315" t="s">
        <v>3821</v>
      </c>
      <c r="C315">
        <v>9.85</v>
      </c>
      <c r="D315">
        <v>9.8800000000000008</v>
      </c>
      <c r="E315" s="145">
        <v>0.06</v>
      </c>
      <c r="F315" s="143">
        <v>0.61</v>
      </c>
      <c r="G315" t="s">
        <v>4710</v>
      </c>
      <c r="H315">
        <v>4304</v>
      </c>
      <c r="I315">
        <v>5449</v>
      </c>
      <c r="J315" t="s">
        <v>1380</v>
      </c>
      <c r="K315">
        <v>9.9</v>
      </c>
      <c r="L315">
        <v>9.85</v>
      </c>
      <c r="M315" s="142" t="s">
        <v>1380</v>
      </c>
      <c r="N315" t="s">
        <v>1380</v>
      </c>
    </row>
    <row r="316" spans="1:14">
      <c r="A316">
        <v>9821</v>
      </c>
      <c r="B316" t="s">
        <v>3873</v>
      </c>
      <c r="C316">
        <v>15.05</v>
      </c>
      <c r="D316">
        <v>15.02</v>
      </c>
      <c r="E316" s="145">
        <v>-0.13</v>
      </c>
      <c r="F316" s="143">
        <v>-0.86</v>
      </c>
      <c r="G316" t="s">
        <v>4711</v>
      </c>
      <c r="H316">
        <v>3441</v>
      </c>
      <c r="I316">
        <v>4419</v>
      </c>
      <c r="J316" t="s">
        <v>1380</v>
      </c>
      <c r="K316">
        <v>15.05</v>
      </c>
      <c r="L316">
        <v>14.98</v>
      </c>
      <c r="M316" s="142" t="s">
        <v>1380</v>
      </c>
      <c r="N316" t="s">
        <v>1380</v>
      </c>
    </row>
    <row r="317" spans="1:14">
      <c r="A317">
        <v>9822</v>
      </c>
      <c r="B317" t="s">
        <v>3861</v>
      </c>
      <c r="C317">
        <v>10.039999999999999</v>
      </c>
      <c r="D317">
        <v>9.9600000000000009</v>
      </c>
      <c r="E317" s="145">
        <v>-0.1</v>
      </c>
      <c r="F317" s="143">
        <v>-0.99</v>
      </c>
      <c r="G317" t="s">
        <v>4712</v>
      </c>
      <c r="H317">
        <v>727</v>
      </c>
      <c r="I317">
        <v>2889</v>
      </c>
      <c r="J317" t="s">
        <v>1380</v>
      </c>
      <c r="K317">
        <v>10.039999999999999</v>
      </c>
      <c r="L317">
        <v>9.9499999999999993</v>
      </c>
      <c r="M317" s="142" t="s">
        <v>1380</v>
      </c>
      <c r="N317" t="s">
        <v>1380</v>
      </c>
    </row>
    <row r="318" spans="1:14">
      <c r="A318">
        <v>9823</v>
      </c>
      <c r="B318" t="s">
        <v>3878</v>
      </c>
      <c r="C318">
        <v>10.45</v>
      </c>
      <c r="D318">
        <v>10.42</v>
      </c>
      <c r="E318" s="145">
        <v>-7.0000000000000007E-2</v>
      </c>
      <c r="F318" s="143">
        <v>-0.67</v>
      </c>
      <c r="G318" t="s">
        <v>4713</v>
      </c>
      <c r="H318">
        <v>3516</v>
      </c>
      <c r="I318">
        <v>3702</v>
      </c>
      <c r="J318" t="s">
        <v>1380</v>
      </c>
      <c r="K318">
        <v>10.45</v>
      </c>
      <c r="L318">
        <v>10.4</v>
      </c>
      <c r="M318" s="142" t="s">
        <v>1380</v>
      </c>
      <c r="N318" t="s">
        <v>1380</v>
      </c>
    </row>
    <row r="319" spans="1:14">
      <c r="A319">
        <v>9824</v>
      </c>
      <c r="B319" t="s">
        <v>3879</v>
      </c>
      <c r="C319">
        <v>10.15</v>
      </c>
      <c r="D319">
        <v>10.119999999999999</v>
      </c>
      <c r="E319" s="145">
        <v>-0.03</v>
      </c>
      <c r="F319" s="143">
        <v>-0.3</v>
      </c>
      <c r="G319" t="s">
        <v>4714</v>
      </c>
      <c r="H319">
        <v>5461</v>
      </c>
      <c r="I319">
        <v>6966</v>
      </c>
      <c r="J319" t="s">
        <v>1380</v>
      </c>
      <c r="K319">
        <v>10.15</v>
      </c>
      <c r="L319">
        <v>10.09</v>
      </c>
      <c r="M319" s="142" t="s">
        <v>1380</v>
      </c>
      <c r="N319" t="s">
        <v>1380</v>
      </c>
    </row>
    <row r="320" spans="1:14">
      <c r="A320">
        <v>9825</v>
      </c>
      <c r="B320" t="s">
        <v>3926</v>
      </c>
      <c r="C320">
        <v>10.3</v>
      </c>
      <c r="D320">
        <v>10.18</v>
      </c>
      <c r="E320" s="145">
        <v>-0.13</v>
      </c>
      <c r="F320" s="143">
        <v>-1.26</v>
      </c>
      <c r="G320" t="s">
        <v>4247</v>
      </c>
      <c r="H320">
        <v>1181</v>
      </c>
      <c r="I320">
        <v>1775</v>
      </c>
      <c r="J320" t="s">
        <v>1380</v>
      </c>
      <c r="K320">
        <v>10.3</v>
      </c>
      <c r="L320">
        <v>10.16</v>
      </c>
      <c r="M320" s="142" t="s">
        <v>1380</v>
      </c>
      <c r="N320" t="s">
        <v>1380</v>
      </c>
    </row>
    <row r="321" spans="1:14">
      <c r="A321">
        <v>9826</v>
      </c>
      <c r="B321" t="s">
        <v>3961</v>
      </c>
      <c r="C321">
        <v>10.16</v>
      </c>
      <c r="D321">
        <v>10.11</v>
      </c>
      <c r="E321" s="145">
        <v>-0.05</v>
      </c>
      <c r="F321" s="143">
        <v>-0.49</v>
      </c>
      <c r="G321" t="s">
        <v>3932</v>
      </c>
      <c r="H321">
        <v>11447</v>
      </c>
      <c r="I321">
        <v>13895</v>
      </c>
      <c r="J321" t="s">
        <v>1380</v>
      </c>
      <c r="K321">
        <v>10.16</v>
      </c>
      <c r="L321">
        <v>10.08</v>
      </c>
      <c r="M321" s="142" t="s">
        <v>1380</v>
      </c>
      <c r="N321" t="s">
        <v>1380</v>
      </c>
    </row>
    <row r="322" spans="1:14">
      <c r="A322">
        <v>9827</v>
      </c>
      <c r="B322" t="s">
        <v>4139</v>
      </c>
      <c r="C322">
        <v>10.28</v>
      </c>
      <c r="D322">
        <v>10.19</v>
      </c>
      <c r="E322" s="145">
        <v>-0.01</v>
      </c>
      <c r="F322" s="143">
        <v>-0.1</v>
      </c>
      <c r="G322" t="s">
        <v>4715</v>
      </c>
      <c r="H322">
        <v>8402</v>
      </c>
      <c r="I322">
        <v>0</v>
      </c>
      <c r="J322" t="s">
        <v>1380</v>
      </c>
      <c r="K322">
        <v>10.28</v>
      </c>
      <c r="L322">
        <v>10.16</v>
      </c>
      <c r="M322" s="142" t="s">
        <v>1380</v>
      </c>
      <c r="N322" t="s">
        <v>1380</v>
      </c>
    </row>
    <row r="323" spans="1:14">
      <c r="A323">
        <v>9828</v>
      </c>
      <c r="B323" t="s">
        <v>4140</v>
      </c>
      <c r="C323">
        <v>9.69</v>
      </c>
      <c r="D323">
        <v>9.7200000000000006</v>
      </c>
      <c r="E323" s="145">
        <v>0.28999999999999998</v>
      </c>
      <c r="F323" s="143">
        <v>3.08</v>
      </c>
      <c r="G323" t="s">
        <v>4716</v>
      </c>
      <c r="H323">
        <v>94670</v>
      </c>
      <c r="I323">
        <v>0</v>
      </c>
      <c r="J323" t="s">
        <v>1380</v>
      </c>
      <c r="K323">
        <v>9.7799999999999994</v>
      </c>
      <c r="L323">
        <v>9.5500000000000007</v>
      </c>
      <c r="M323" s="142" t="s">
        <v>1380</v>
      </c>
      <c r="N323" t="s">
        <v>1380</v>
      </c>
    </row>
    <row r="324" spans="1:14">
      <c r="A324">
        <v>9829</v>
      </c>
      <c r="B324" t="s">
        <v>4027</v>
      </c>
      <c r="C324">
        <v>10.83</v>
      </c>
      <c r="D324">
        <v>10.97</v>
      </c>
      <c r="E324" s="145">
        <v>0.47</v>
      </c>
      <c r="F324" s="143">
        <v>4.4800000000000004</v>
      </c>
      <c r="G324" t="s">
        <v>4717</v>
      </c>
      <c r="H324">
        <v>27375</v>
      </c>
      <c r="I324">
        <v>23602</v>
      </c>
      <c r="J324" t="s">
        <v>1380</v>
      </c>
      <c r="K324">
        <v>10.97</v>
      </c>
      <c r="L324">
        <v>10.79</v>
      </c>
      <c r="M324" s="142" t="s">
        <v>1380</v>
      </c>
      <c r="N324" t="s">
        <v>1380</v>
      </c>
    </row>
    <row r="325" spans="1:14">
      <c r="A325" t="s">
        <v>2826</v>
      </c>
      <c r="B325" t="s">
        <v>2827</v>
      </c>
      <c r="C325">
        <v>23.16</v>
      </c>
      <c r="D325">
        <v>23.13</v>
      </c>
      <c r="E325" s="145">
        <v>0.17</v>
      </c>
      <c r="F325" s="143">
        <v>0.74</v>
      </c>
      <c r="G325" t="s">
        <v>4718</v>
      </c>
      <c r="H325">
        <v>23032</v>
      </c>
      <c r="I325">
        <v>25585</v>
      </c>
      <c r="J325" t="s">
        <v>1380</v>
      </c>
      <c r="K325">
        <v>23.32</v>
      </c>
      <c r="L325">
        <v>23.06</v>
      </c>
      <c r="M325" s="142" t="s">
        <v>1380</v>
      </c>
      <c r="N325" t="s">
        <v>1380</v>
      </c>
    </row>
    <row r="326" spans="1:14">
      <c r="A326" t="s">
        <v>2828</v>
      </c>
      <c r="B326" t="s">
        <v>2829</v>
      </c>
      <c r="C326">
        <v>9.4700000000000006</v>
      </c>
      <c r="D326">
        <v>9.41</v>
      </c>
      <c r="E326" s="145">
        <v>-7.0000000000000007E-2</v>
      </c>
      <c r="F326" s="143">
        <v>-0.74</v>
      </c>
      <c r="G326" t="s">
        <v>4197</v>
      </c>
      <c r="H326">
        <v>13</v>
      </c>
      <c r="I326">
        <v>47</v>
      </c>
      <c r="J326" t="s">
        <v>1380</v>
      </c>
      <c r="K326">
        <v>9.4700000000000006</v>
      </c>
      <c r="L326">
        <v>9.41</v>
      </c>
      <c r="M326" s="142" t="s">
        <v>1380</v>
      </c>
      <c r="N326" t="s">
        <v>1380</v>
      </c>
    </row>
    <row r="327" spans="1:14">
      <c r="A327" t="s">
        <v>3659</v>
      </c>
      <c r="B327" t="s">
        <v>3660</v>
      </c>
      <c r="C327">
        <v>9.66</v>
      </c>
      <c r="D327">
        <v>9.6199999999999992</v>
      </c>
      <c r="E327" s="145">
        <v>-0.04</v>
      </c>
      <c r="F327" s="143">
        <v>-0.41</v>
      </c>
      <c r="G327" t="s">
        <v>4719</v>
      </c>
      <c r="H327">
        <v>805</v>
      </c>
      <c r="I327">
        <v>340</v>
      </c>
      <c r="J327" t="s">
        <v>1380</v>
      </c>
      <c r="K327">
        <v>9.66</v>
      </c>
      <c r="L327">
        <v>9.61</v>
      </c>
      <c r="M327" s="142" t="s">
        <v>1380</v>
      </c>
      <c r="N327" t="s">
        <v>1380</v>
      </c>
    </row>
    <row r="328" spans="1:14">
      <c r="A328" t="s">
        <v>3705</v>
      </c>
      <c r="B328" t="s">
        <v>3706</v>
      </c>
      <c r="C328">
        <v>16.12</v>
      </c>
      <c r="D328">
        <v>16.34</v>
      </c>
      <c r="E328" s="145">
        <v>0.57999999999999996</v>
      </c>
      <c r="F328" s="143">
        <v>3.68</v>
      </c>
      <c r="G328" t="s">
        <v>4720</v>
      </c>
      <c r="H328">
        <v>244</v>
      </c>
      <c r="I328">
        <v>241</v>
      </c>
      <c r="J328" t="s">
        <v>1380</v>
      </c>
      <c r="K328">
        <v>16.36</v>
      </c>
      <c r="L328">
        <v>16.12</v>
      </c>
      <c r="M328" s="142" t="s">
        <v>1380</v>
      </c>
      <c r="N328" t="s">
        <v>1380</v>
      </c>
    </row>
    <row r="329" spans="1:14">
      <c r="A329" t="s">
        <v>2830</v>
      </c>
      <c r="B329" t="s">
        <v>2831</v>
      </c>
      <c r="C329">
        <v>12.66</v>
      </c>
      <c r="D329">
        <v>12.55</v>
      </c>
      <c r="E329" s="145">
        <v>-0.2</v>
      </c>
      <c r="F329" s="143">
        <v>-1.57</v>
      </c>
      <c r="G329" t="s">
        <v>4636</v>
      </c>
      <c r="H329">
        <v>755</v>
      </c>
      <c r="I329">
        <v>1193</v>
      </c>
      <c r="J329" t="s">
        <v>1380</v>
      </c>
      <c r="K329">
        <v>12.66</v>
      </c>
      <c r="L329">
        <v>12.54</v>
      </c>
      <c r="M329" s="142" t="s">
        <v>1380</v>
      </c>
      <c r="N329" t="s">
        <v>1380</v>
      </c>
    </row>
    <row r="330" spans="1:14">
      <c r="A330" t="s">
        <v>2832</v>
      </c>
      <c r="B330" t="s">
        <v>2833</v>
      </c>
      <c r="C330">
        <v>15.04</v>
      </c>
      <c r="D330">
        <v>15</v>
      </c>
      <c r="E330" s="145">
        <v>-0.09</v>
      </c>
      <c r="F330" s="143">
        <v>-0.6</v>
      </c>
      <c r="G330" t="s">
        <v>4721</v>
      </c>
      <c r="H330">
        <v>401</v>
      </c>
      <c r="I330">
        <v>532</v>
      </c>
      <c r="J330" t="s">
        <v>1380</v>
      </c>
      <c r="K330">
        <v>15.04</v>
      </c>
      <c r="L330">
        <v>15</v>
      </c>
      <c r="M330" s="142" t="s">
        <v>1380</v>
      </c>
      <c r="N330" t="s">
        <v>1380</v>
      </c>
    </row>
    <row r="331" spans="1:14">
      <c r="A331" t="s">
        <v>3661</v>
      </c>
      <c r="B331" t="s">
        <v>3662</v>
      </c>
      <c r="C331">
        <v>9.85</v>
      </c>
      <c r="D331">
        <v>9.83</v>
      </c>
      <c r="E331" s="145">
        <v>-0.03</v>
      </c>
      <c r="F331" s="143">
        <v>-0.3</v>
      </c>
      <c r="G331" t="s">
        <v>4271</v>
      </c>
      <c r="H331">
        <v>616</v>
      </c>
      <c r="I331">
        <v>846</v>
      </c>
      <c r="J331" t="s">
        <v>1380</v>
      </c>
      <c r="K331">
        <v>9.85</v>
      </c>
      <c r="L331">
        <v>9.81</v>
      </c>
      <c r="M331" s="142" t="s">
        <v>1380</v>
      </c>
      <c r="N331" t="s">
        <v>1380</v>
      </c>
    </row>
    <row r="332" spans="1:14">
      <c r="A332" t="s">
        <v>2834</v>
      </c>
      <c r="B332" t="s">
        <v>2835</v>
      </c>
      <c r="C332">
        <v>15.76</v>
      </c>
      <c r="D332">
        <v>15.7</v>
      </c>
      <c r="E332" s="145">
        <v>0.06</v>
      </c>
      <c r="F332" s="143">
        <v>0.38</v>
      </c>
      <c r="G332" t="s">
        <v>4722</v>
      </c>
      <c r="H332">
        <v>4434</v>
      </c>
      <c r="I332">
        <v>4531</v>
      </c>
      <c r="J332" t="s">
        <v>1380</v>
      </c>
      <c r="K332">
        <v>15.8</v>
      </c>
      <c r="L332">
        <v>15.66</v>
      </c>
      <c r="M332" s="142" t="s">
        <v>1380</v>
      </c>
      <c r="N332" t="s">
        <v>1380</v>
      </c>
    </row>
    <row r="333" spans="1:14">
      <c r="A333" t="s">
        <v>2836</v>
      </c>
      <c r="B333" t="s">
        <v>2837</v>
      </c>
      <c r="C333">
        <v>15.73</v>
      </c>
      <c r="D333">
        <v>15.64</v>
      </c>
      <c r="E333" s="145">
        <v>-0.09</v>
      </c>
      <c r="F333" s="143">
        <v>-0.56999999999999995</v>
      </c>
      <c r="G333" t="s">
        <v>4723</v>
      </c>
      <c r="H333">
        <v>593</v>
      </c>
      <c r="I333">
        <v>735</v>
      </c>
      <c r="J333" t="s">
        <v>1380</v>
      </c>
      <c r="K333">
        <v>15.73</v>
      </c>
      <c r="L333">
        <v>15.62</v>
      </c>
      <c r="M333" s="142" t="s">
        <v>1380</v>
      </c>
      <c r="N333" t="s">
        <v>1380</v>
      </c>
    </row>
    <row r="334" spans="1:14">
      <c r="A334" t="s">
        <v>3742</v>
      </c>
      <c r="B334" t="s">
        <v>3743</v>
      </c>
      <c r="C334">
        <v>9.9</v>
      </c>
      <c r="D334">
        <v>9.8800000000000008</v>
      </c>
      <c r="E334" s="145">
        <v>-0.02</v>
      </c>
      <c r="F334" s="143">
        <v>-0.2</v>
      </c>
      <c r="G334" t="s">
        <v>4724</v>
      </c>
      <c r="H334">
        <v>20725</v>
      </c>
      <c r="I334">
        <v>21439</v>
      </c>
      <c r="J334" t="s">
        <v>1380</v>
      </c>
      <c r="K334">
        <v>9.9</v>
      </c>
      <c r="L334">
        <v>9.86</v>
      </c>
      <c r="M334" s="142" t="s">
        <v>1380</v>
      </c>
      <c r="N334" t="s">
        <v>1380</v>
      </c>
    </row>
    <row r="335" spans="1:14">
      <c r="A335" t="s">
        <v>2838</v>
      </c>
      <c r="B335" t="s">
        <v>2839</v>
      </c>
      <c r="C335">
        <v>23.3</v>
      </c>
      <c r="D335">
        <v>23.32</v>
      </c>
      <c r="E335" s="145">
        <v>0.09</v>
      </c>
      <c r="F335" s="143">
        <v>0.39</v>
      </c>
      <c r="G335" t="s">
        <v>4725</v>
      </c>
      <c r="H335">
        <v>1858</v>
      </c>
      <c r="I335">
        <v>3088</v>
      </c>
      <c r="J335" t="s">
        <v>1380</v>
      </c>
      <c r="K335">
        <v>23.45</v>
      </c>
      <c r="L335">
        <v>23.29</v>
      </c>
      <c r="M335" s="142" t="s">
        <v>1380</v>
      </c>
      <c r="N335" t="s">
        <v>1380</v>
      </c>
    </row>
    <row r="336" spans="1:14">
      <c r="A336" t="s">
        <v>2873</v>
      </c>
      <c r="B336" t="s">
        <v>2874</v>
      </c>
      <c r="C336">
        <v>10.119999999999999</v>
      </c>
      <c r="D336">
        <v>10.11</v>
      </c>
      <c r="E336" s="145">
        <v>-0.04</v>
      </c>
      <c r="F336" s="143">
        <v>-0.39</v>
      </c>
      <c r="G336" t="s">
        <v>3943</v>
      </c>
      <c r="H336">
        <v>12141</v>
      </c>
      <c r="I336">
        <v>7855</v>
      </c>
      <c r="J336" t="s">
        <v>1380</v>
      </c>
      <c r="K336">
        <v>10.119999999999999</v>
      </c>
      <c r="L336">
        <v>10.09</v>
      </c>
      <c r="M336" s="142" t="s">
        <v>1380</v>
      </c>
      <c r="N336" t="s">
        <v>1380</v>
      </c>
    </row>
    <row r="337" spans="1:14">
      <c r="A337" t="s">
        <v>3789</v>
      </c>
      <c r="B337" t="s">
        <v>3790</v>
      </c>
      <c r="C337">
        <v>9.89</v>
      </c>
      <c r="D337">
        <v>9.76</v>
      </c>
      <c r="E337" s="145">
        <v>-0.06</v>
      </c>
      <c r="F337" s="143">
        <v>-0.61</v>
      </c>
      <c r="G337" t="s">
        <v>4726</v>
      </c>
      <c r="H337">
        <v>1056</v>
      </c>
      <c r="I337">
        <v>1118</v>
      </c>
      <c r="J337" t="s">
        <v>1380</v>
      </c>
      <c r="K337">
        <v>9.89</v>
      </c>
      <c r="L337">
        <v>9.76</v>
      </c>
      <c r="M337" s="142" t="s">
        <v>1380</v>
      </c>
      <c r="N337" t="s">
        <v>1380</v>
      </c>
    </row>
    <row r="338" spans="1:14">
      <c r="A338" t="s">
        <v>2866</v>
      </c>
      <c r="B338" t="s">
        <v>2867</v>
      </c>
      <c r="C338">
        <v>14.26</v>
      </c>
      <c r="D338">
        <v>14.35</v>
      </c>
      <c r="E338" s="145">
        <v>0.1</v>
      </c>
      <c r="F338" s="143">
        <v>0.7</v>
      </c>
      <c r="G338" t="s">
        <v>4245</v>
      </c>
      <c r="H338">
        <v>366</v>
      </c>
      <c r="I338">
        <v>205</v>
      </c>
      <c r="J338" t="s">
        <v>1380</v>
      </c>
      <c r="K338">
        <v>14.4</v>
      </c>
      <c r="L338">
        <v>14.26</v>
      </c>
      <c r="M338" s="142" t="s">
        <v>1380</v>
      </c>
      <c r="N338" t="s">
        <v>1380</v>
      </c>
    </row>
    <row r="339" spans="1:14">
      <c r="A339" t="s">
        <v>3682</v>
      </c>
      <c r="B339" t="s">
        <v>3683</v>
      </c>
      <c r="C339">
        <v>9.5500000000000007</v>
      </c>
      <c r="D339">
        <v>9.5399999999999991</v>
      </c>
      <c r="E339" s="145">
        <v>-0.01</v>
      </c>
      <c r="F339" s="143">
        <v>-0.1</v>
      </c>
      <c r="G339" t="s">
        <v>4727</v>
      </c>
      <c r="H339">
        <v>10</v>
      </c>
      <c r="I339">
        <v>107</v>
      </c>
      <c r="J339" t="s">
        <v>1380</v>
      </c>
      <c r="K339">
        <v>9.5500000000000007</v>
      </c>
      <c r="L339">
        <v>9.5399999999999991</v>
      </c>
      <c r="M339" s="142" t="s">
        <v>1380</v>
      </c>
      <c r="N339" t="s">
        <v>1380</v>
      </c>
    </row>
    <row r="340" spans="1:14">
      <c r="A340" t="s">
        <v>3809</v>
      </c>
      <c r="B340" t="s">
        <v>3810</v>
      </c>
      <c r="C340">
        <v>14.34</v>
      </c>
      <c r="D340">
        <v>14.29</v>
      </c>
      <c r="E340" s="145">
        <v>-0.05</v>
      </c>
      <c r="F340" s="143">
        <v>-0.35</v>
      </c>
      <c r="G340" t="s">
        <v>4306</v>
      </c>
      <c r="H340">
        <v>692</v>
      </c>
      <c r="I340">
        <v>677</v>
      </c>
      <c r="J340" t="s">
        <v>1380</v>
      </c>
      <c r="K340">
        <v>14.34</v>
      </c>
      <c r="L340">
        <v>14.27</v>
      </c>
      <c r="M340" s="142" t="s">
        <v>1380</v>
      </c>
      <c r="N340" t="s">
        <v>1380</v>
      </c>
    </row>
    <row r="341" spans="1:14">
      <c r="A341" t="s">
        <v>3707</v>
      </c>
      <c r="B341" t="s">
        <v>3708</v>
      </c>
      <c r="C341">
        <v>16.600000000000001</v>
      </c>
      <c r="D341">
        <v>16.5</v>
      </c>
      <c r="E341" s="145">
        <v>0.1</v>
      </c>
      <c r="F341" s="143">
        <v>0.61</v>
      </c>
      <c r="G341" t="s">
        <v>4728</v>
      </c>
      <c r="H341">
        <v>1059</v>
      </c>
      <c r="I341">
        <v>1705</v>
      </c>
      <c r="J341" t="s">
        <v>1380</v>
      </c>
      <c r="K341">
        <v>16.68</v>
      </c>
      <c r="L341">
        <v>16.47</v>
      </c>
      <c r="M341" s="142" t="s">
        <v>1380</v>
      </c>
      <c r="N341" t="s">
        <v>1380</v>
      </c>
    </row>
    <row r="342" spans="1:14">
      <c r="A342" t="s">
        <v>3709</v>
      </c>
      <c r="B342" t="s">
        <v>3710</v>
      </c>
      <c r="C342">
        <v>15.88</v>
      </c>
      <c r="D342">
        <v>15.8</v>
      </c>
      <c r="E342" s="145">
        <v>-0.08</v>
      </c>
      <c r="F342" s="143">
        <v>-0.5</v>
      </c>
      <c r="G342" t="s">
        <v>4066</v>
      </c>
      <c r="H342">
        <v>348</v>
      </c>
      <c r="I342">
        <v>481</v>
      </c>
      <c r="J342" t="s">
        <v>1380</v>
      </c>
      <c r="K342">
        <v>15.97</v>
      </c>
      <c r="L342">
        <v>15.8</v>
      </c>
      <c r="M342" s="142" t="s">
        <v>1380</v>
      </c>
      <c r="N342" t="s">
        <v>1380</v>
      </c>
    </row>
    <row r="343" spans="1:14">
      <c r="A343" t="s">
        <v>4028</v>
      </c>
      <c r="B343" t="s">
        <v>4029</v>
      </c>
      <c r="C343">
        <v>9.98</v>
      </c>
      <c r="D343">
        <v>9.9600000000000009</v>
      </c>
      <c r="E343" s="145">
        <v>-0.02</v>
      </c>
      <c r="F343" s="143">
        <v>-0.2</v>
      </c>
      <c r="G343" t="s">
        <v>4415</v>
      </c>
      <c r="H343">
        <v>609</v>
      </c>
      <c r="I343">
        <v>3652</v>
      </c>
      <c r="J343" t="s">
        <v>1380</v>
      </c>
      <c r="K343">
        <v>9.99</v>
      </c>
      <c r="L343">
        <v>9.9499999999999993</v>
      </c>
      <c r="M343" s="142" t="s">
        <v>1380</v>
      </c>
      <c r="N343" t="s">
        <v>1380</v>
      </c>
    </row>
    <row r="344" spans="1:14">
      <c r="A344" t="s">
        <v>3680</v>
      </c>
      <c r="B344" t="s">
        <v>3681</v>
      </c>
      <c r="C344">
        <v>16.29</v>
      </c>
      <c r="D344">
        <v>16.260000000000002</v>
      </c>
      <c r="E344" s="145">
        <v>0.27</v>
      </c>
      <c r="F344" s="143">
        <v>1.69</v>
      </c>
      <c r="G344" t="s">
        <v>4729</v>
      </c>
      <c r="H344">
        <v>22771</v>
      </c>
      <c r="I344">
        <v>27567</v>
      </c>
      <c r="J344" t="s">
        <v>1380</v>
      </c>
      <c r="K344">
        <v>16.29</v>
      </c>
      <c r="L344">
        <v>16.16</v>
      </c>
      <c r="M344" s="142" t="s">
        <v>1380</v>
      </c>
      <c r="N344" t="s">
        <v>1380</v>
      </c>
    </row>
    <row r="345" spans="1:14">
      <c r="A345" t="s">
        <v>3782</v>
      </c>
      <c r="B345" t="s">
        <v>3783</v>
      </c>
      <c r="C345">
        <v>19.47</v>
      </c>
      <c r="D345">
        <v>19.43</v>
      </c>
      <c r="E345" s="145">
        <v>-0.06</v>
      </c>
      <c r="F345" s="143">
        <v>-0.31</v>
      </c>
      <c r="G345" t="s">
        <v>4730</v>
      </c>
      <c r="H345">
        <v>2164</v>
      </c>
      <c r="I345">
        <v>1325</v>
      </c>
      <c r="J345" t="s">
        <v>1380</v>
      </c>
      <c r="K345">
        <v>19.47</v>
      </c>
      <c r="L345">
        <v>19.41</v>
      </c>
      <c r="M345" s="142" t="s">
        <v>1380</v>
      </c>
      <c r="N345" t="s">
        <v>1380</v>
      </c>
    </row>
    <row r="346" spans="1:14">
      <c r="A346" t="s">
        <v>3674</v>
      </c>
      <c r="B346" t="s">
        <v>3675</v>
      </c>
      <c r="C346">
        <v>16.920000000000002</v>
      </c>
      <c r="D346">
        <v>16.89</v>
      </c>
      <c r="E346" s="145">
        <v>-0.1</v>
      </c>
      <c r="F346" s="143">
        <v>-0.59</v>
      </c>
      <c r="G346" t="s">
        <v>4017</v>
      </c>
      <c r="H346">
        <v>170</v>
      </c>
      <c r="I346">
        <v>805</v>
      </c>
      <c r="J346" t="s">
        <v>1380</v>
      </c>
      <c r="K346">
        <v>16.940000000000001</v>
      </c>
      <c r="L346">
        <v>16.82</v>
      </c>
      <c r="M346" s="142" t="s">
        <v>1380</v>
      </c>
      <c r="N346" t="s">
        <v>1380</v>
      </c>
    </row>
    <row r="347" spans="1:14">
      <c r="A347" t="s">
        <v>3791</v>
      </c>
      <c r="B347" t="s">
        <v>3792</v>
      </c>
      <c r="C347">
        <v>10.039999999999999</v>
      </c>
      <c r="D347">
        <v>10.029999999999999</v>
      </c>
      <c r="E347" s="145">
        <v>-0.02</v>
      </c>
      <c r="F347" s="143">
        <v>-0.2</v>
      </c>
      <c r="G347" t="s">
        <v>4731</v>
      </c>
      <c r="H347">
        <v>7362</v>
      </c>
      <c r="I347">
        <v>4450</v>
      </c>
      <c r="J347" t="s">
        <v>1380</v>
      </c>
      <c r="K347">
        <v>10.06</v>
      </c>
      <c r="L347">
        <v>10</v>
      </c>
      <c r="M347" s="142" t="s">
        <v>1380</v>
      </c>
      <c r="N347" t="s">
        <v>1380</v>
      </c>
    </row>
    <row r="348" spans="1:14">
      <c r="A348" t="s">
        <v>3711</v>
      </c>
      <c r="B348" t="s">
        <v>3712</v>
      </c>
      <c r="C348">
        <v>15.15</v>
      </c>
      <c r="D348">
        <v>15.17</v>
      </c>
      <c r="E348" s="145">
        <v>0.21</v>
      </c>
      <c r="F348" s="143">
        <v>1.4</v>
      </c>
      <c r="G348" t="s">
        <v>4461</v>
      </c>
      <c r="H348">
        <v>19029</v>
      </c>
      <c r="I348">
        <v>20765</v>
      </c>
      <c r="J348" t="s">
        <v>1380</v>
      </c>
      <c r="K348">
        <v>15.2</v>
      </c>
      <c r="L348">
        <v>15.08</v>
      </c>
      <c r="M348" s="142" t="s">
        <v>1380</v>
      </c>
      <c r="N348" t="s">
        <v>1380</v>
      </c>
    </row>
    <row r="349" spans="1:14">
      <c r="A349" t="s">
        <v>3910</v>
      </c>
      <c r="B349" t="s">
        <v>3911</v>
      </c>
      <c r="C349">
        <v>9.9499999999999993</v>
      </c>
      <c r="D349">
        <v>9.93</v>
      </c>
      <c r="E349" s="145">
        <v>-0.02</v>
      </c>
      <c r="F349" s="143">
        <v>-0.2</v>
      </c>
      <c r="G349" t="s">
        <v>4732</v>
      </c>
      <c r="H349">
        <v>1476</v>
      </c>
      <c r="I349">
        <v>937</v>
      </c>
      <c r="J349" t="s">
        <v>1380</v>
      </c>
      <c r="K349">
        <v>9.9499999999999993</v>
      </c>
      <c r="L349">
        <v>9.92</v>
      </c>
      <c r="M349" s="142" t="s">
        <v>1380</v>
      </c>
      <c r="N349" t="s">
        <v>1380</v>
      </c>
    </row>
    <row r="350" spans="1:14">
      <c r="A350" t="s">
        <v>3713</v>
      </c>
      <c r="B350" t="s">
        <v>3714</v>
      </c>
      <c r="C350">
        <v>18.02</v>
      </c>
      <c r="D350">
        <v>18</v>
      </c>
      <c r="E350" s="145">
        <v>0.27</v>
      </c>
      <c r="F350" s="143">
        <v>1.52</v>
      </c>
      <c r="G350" t="s">
        <v>4733</v>
      </c>
      <c r="H350">
        <v>70804</v>
      </c>
      <c r="I350">
        <v>71731</v>
      </c>
      <c r="J350" t="s">
        <v>1380</v>
      </c>
      <c r="K350">
        <v>18.12</v>
      </c>
      <c r="L350">
        <v>17.920000000000002</v>
      </c>
      <c r="M350" s="142" t="s">
        <v>1380</v>
      </c>
      <c r="N350" t="s">
        <v>1380</v>
      </c>
    </row>
    <row r="351" spans="1:14">
      <c r="A351" t="s">
        <v>3962</v>
      </c>
      <c r="B351" t="s">
        <v>3963</v>
      </c>
      <c r="C351">
        <v>14.75</v>
      </c>
      <c r="D351">
        <v>14.69</v>
      </c>
      <c r="E351" s="145">
        <v>-0.08</v>
      </c>
      <c r="F351" s="143">
        <v>-0.54</v>
      </c>
      <c r="G351" t="s">
        <v>4734</v>
      </c>
      <c r="H351">
        <v>91</v>
      </c>
      <c r="I351">
        <v>309</v>
      </c>
      <c r="J351" t="s">
        <v>1380</v>
      </c>
      <c r="K351">
        <v>14.75</v>
      </c>
      <c r="L351">
        <v>14.69</v>
      </c>
      <c r="M351" s="142" t="s">
        <v>1380</v>
      </c>
      <c r="N351" t="s">
        <v>1380</v>
      </c>
    </row>
    <row r="352" spans="1:14">
      <c r="A352" t="s">
        <v>3715</v>
      </c>
      <c r="B352" t="s">
        <v>3716</v>
      </c>
      <c r="C352">
        <v>18.71</v>
      </c>
      <c r="D352">
        <v>18.41</v>
      </c>
      <c r="E352" s="145">
        <v>-0.06</v>
      </c>
      <c r="F352" s="143">
        <v>-0.32</v>
      </c>
      <c r="G352" t="s">
        <v>4735</v>
      </c>
      <c r="H352">
        <v>35486</v>
      </c>
      <c r="I352">
        <v>41008</v>
      </c>
      <c r="J352" t="s">
        <v>1380</v>
      </c>
      <c r="K352">
        <v>18.73</v>
      </c>
      <c r="L352">
        <v>18.38</v>
      </c>
      <c r="M352" s="142" t="s">
        <v>1380</v>
      </c>
      <c r="N352" t="s">
        <v>1380</v>
      </c>
    </row>
    <row r="353" spans="1:14">
      <c r="A353" t="s">
        <v>3744</v>
      </c>
      <c r="B353" t="s">
        <v>3745</v>
      </c>
      <c r="C353">
        <v>13.5</v>
      </c>
      <c r="D353">
        <v>13.54</v>
      </c>
      <c r="E353" s="145">
        <v>0.2</v>
      </c>
      <c r="F353" s="143">
        <v>1.5</v>
      </c>
      <c r="G353" t="s">
        <v>4736</v>
      </c>
      <c r="H353">
        <v>5929</v>
      </c>
      <c r="I353">
        <v>5022</v>
      </c>
      <c r="J353" t="s">
        <v>1380</v>
      </c>
      <c r="K353">
        <v>13.63</v>
      </c>
      <c r="L353">
        <v>13.48</v>
      </c>
      <c r="M353" s="142" t="s">
        <v>1380</v>
      </c>
      <c r="N353" t="s">
        <v>1380</v>
      </c>
    </row>
    <row r="354" spans="1:14">
      <c r="A354" t="s">
        <v>3717</v>
      </c>
      <c r="B354" t="s">
        <v>3718</v>
      </c>
      <c r="C354">
        <v>17.09</v>
      </c>
      <c r="D354">
        <v>17.09</v>
      </c>
      <c r="E354" s="145">
        <v>0.18</v>
      </c>
      <c r="F354" s="143">
        <v>1.06</v>
      </c>
      <c r="G354" t="s">
        <v>4737</v>
      </c>
      <c r="H354">
        <v>4323</v>
      </c>
      <c r="I354">
        <v>5391</v>
      </c>
      <c r="J354" t="s">
        <v>1380</v>
      </c>
      <c r="K354">
        <v>17.22</v>
      </c>
      <c r="L354">
        <v>17.05</v>
      </c>
      <c r="M354" s="142" t="s">
        <v>1380</v>
      </c>
      <c r="N354" t="s">
        <v>1380</v>
      </c>
    </row>
    <row r="355" spans="1:14">
      <c r="A355" t="s">
        <v>3719</v>
      </c>
      <c r="B355" t="s">
        <v>3720</v>
      </c>
      <c r="C355">
        <v>17.53</v>
      </c>
      <c r="D355">
        <v>17.62</v>
      </c>
      <c r="E355" s="145">
        <v>0.37</v>
      </c>
      <c r="F355" s="143">
        <v>2.14</v>
      </c>
      <c r="G355" t="s">
        <v>4738</v>
      </c>
      <c r="H355">
        <v>3668</v>
      </c>
      <c r="I355">
        <v>4080</v>
      </c>
      <c r="J355" t="s">
        <v>1380</v>
      </c>
      <c r="K355">
        <v>17.73</v>
      </c>
      <c r="L355">
        <v>17.5</v>
      </c>
      <c r="M355" s="142" t="s">
        <v>1380</v>
      </c>
      <c r="N355" t="s">
        <v>1380</v>
      </c>
    </row>
    <row r="356" spans="1:14">
      <c r="A356" t="s">
        <v>3784</v>
      </c>
      <c r="B356" t="s">
        <v>3785</v>
      </c>
      <c r="C356">
        <v>14.12</v>
      </c>
      <c r="D356">
        <v>14.12</v>
      </c>
      <c r="E356" s="145">
        <v>0.18</v>
      </c>
      <c r="F356" s="143">
        <v>1.29</v>
      </c>
      <c r="G356" t="s">
        <v>4739</v>
      </c>
      <c r="H356">
        <v>4091</v>
      </c>
      <c r="I356">
        <v>4170</v>
      </c>
      <c r="J356" t="s">
        <v>1380</v>
      </c>
      <c r="K356">
        <v>14.24</v>
      </c>
      <c r="L356">
        <v>14.09</v>
      </c>
      <c r="M356" s="142" t="s">
        <v>1380</v>
      </c>
      <c r="N356" t="s">
        <v>1380</v>
      </c>
    </row>
    <row r="357" spans="1:14">
      <c r="A357" t="s">
        <v>3801</v>
      </c>
      <c r="B357" t="s">
        <v>3802</v>
      </c>
      <c r="C357">
        <v>11.03</v>
      </c>
      <c r="D357">
        <v>11.04</v>
      </c>
      <c r="E357" s="145">
        <v>7.0000000000000007E-2</v>
      </c>
      <c r="F357" s="143">
        <v>0.64</v>
      </c>
      <c r="G357" t="s">
        <v>4740</v>
      </c>
      <c r="H357">
        <v>7577</v>
      </c>
      <c r="I357">
        <v>9277</v>
      </c>
      <c r="J357" t="s">
        <v>1380</v>
      </c>
      <c r="K357">
        <v>11.07</v>
      </c>
      <c r="L357">
        <v>11.02</v>
      </c>
      <c r="M357" s="142" t="s">
        <v>1380</v>
      </c>
      <c r="N357" t="s">
        <v>1380</v>
      </c>
    </row>
    <row r="358" spans="1:14">
      <c r="A358" t="s">
        <v>3811</v>
      </c>
      <c r="B358" t="s">
        <v>3812</v>
      </c>
      <c r="C358">
        <v>18.170000000000002</v>
      </c>
      <c r="D358">
        <v>18.13</v>
      </c>
      <c r="E358" s="145">
        <v>0.04</v>
      </c>
      <c r="F358" s="143">
        <v>0.22</v>
      </c>
      <c r="G358" t="s">
        <v>4107</v>
      </c>
      <c r="H358">
        <v>7439</v>
      </c>
      <c r="I358">
        <v>5448</v>
      </c>
      <c r="J358" t="s">
        <v>1380</v>
      </c>
      <c r="K358">
        <v>18.2</v>
      </c>
      <c r="L358">
        <v>18.12</v>
      </c>
      <c r="M358" s="142" t="s">
        <v>1380</v>
      </c>
      <c r="N358" t="s">
        <v>1380</v>
      </c>
    </row>
    <row r="359" spans="1:14">
      <c r="A359" t="s">
        <v>3844</v>
      </c>
      <c r="B359" t="s">
        <v>3845</v>
      </c>
      <c r="C359">
        <v>11.65</v>
      </c>
      <c r="D359">
        <v>11.63</v>
      </c>
      <c r="E359" s="145">
        <v>0.09</v>
      </c>
      <c r="F359" s="143">
        <v>0.78</v>
      </c>
      <c r="G359" t="s">
        <v>3908</v>
      </c>
      <c r="H359">
        <v>11298</v>
      </c>
      <c r="I359">
        <v>12806</v>
      </c>
      <c r="J359" t="s">
        <v>1380</v>
      </c>
      <c r="K359">
        <v>11.69</v>
      </c>
      <c r="L359">
        <v>11.61</v>
      </c>
      <c r="M359" s="142" t="s">
        <v>1380</v>
      </c>
      <c r="N359" t="s">
        <v>1380</v>
      </c>
    </row>
    <row r="360" spans="1:14">
      <c r="A360">
        <v>20000</v>
      </c>
      <c r="B360" t="s">
        <v>1806</v>
      </c>
      <c r="C360">
        <v>31.75</v>
      </c>
      <c r="D360">
        <v>31.83</v>
      </c>
      <c r="E360" s="145">
        <v>0.65</v>
      </c>
      <c r="F360" s="143">
        <v>2.08</v>
      </c>
      <c r="G360" t="s">
        <v>4741</v>
      </c>
      <c r="H360">
        <v>56</v>
      </c>
      <c r="I360">
        <v>33</v>
      </c>
      <c r="J360" t="s">
        <v>1380</v>
      </c>
      <c r="K360">
        <v>31.85</v>
      </c>
      <c r="L360">
        <v>31.56</v>
      </c>
      <c r="M360" s="142" t="s">
        <v>1380</v>
      </c>
      <c r="N360" t="s">
        <v>1380</v>
      </c>
    </row>
    <row r="361" spans="1:14">
      <c r="A361">
        <v>20001</v>
      </c>
      <c r="B361" t="s">
        <v>1807</v>
      </c>
      <c r="C361" t="s">
        <v>1380</v>
      </c>
      <c r="D361" t="s">
        <v>1380</v>
      </c>
      <c r="E361" s="145" t="s">
        <v>1380</v>
      </c>
      <c r="F361" s="143" t="s">
        <v>1380</v>
      </c>
      <c r="G361" t="s">
        <v>1380</v>
      </c>
      <c r="H361">
        <v>0</v>
      </c>
      <c r="I361">
        <v>0</v>
      </c>
      <c r="J361" t="s">
        <v>1380</v>
      </c>
      <c r="K361" t="s">
        <v>1380</v>
      </c>
      <c r="L361" t="s">
        <v>1380</v>
      </c>
      <c r="M361" s="142" t="s">
        <v>1380</v>
      </c>
      <c r="N361" t="s">
        <v>1380</v>
      </c>
    </row>
    <row r="362" spans="1:14">
      <c r="A362">
        <v>20011</v>
      </c>
      <c r="B362" t="s">
        <v>1808</v>
      </c>
      <c r="C362" t="s">
        <v>1380</v>
      </c>
      <c r="D362" t="s">
        <v>1380</v>
      </c>
      <c r="E362" s="145" t="s">
        <v>1380</v>
      </c>
      <c r="F362" s="143" t="s">
        <v>1380</v>
      </c>
      <c r="G362" t="s">
        <v>1380</v>
      </c>
      <c r="H362">
        <v>0</v>
      </c>
      <c r="I362">
        <v>0</v>
      </c>
      <c r="J362" t="s">
        <v>1380</v>
      </c>
      <c r="K362" t="s">
        <v>1380</v>
      </c>
      <c r="L362" t="s">
        <v>1380</v>
      </c>
      <c r="M362" s="142" t="s">
        <v>1380</v>
      </c>
      <c r="N362" t="s">
        <v>1380</v>
      </c>
    </row>
    <row r="363" spans="1:14">
      <c r="A363">
        <v>20012</v>
      </c>
      <c r="B363" t="s">
        <v>1809</v>
      </c>
      <c r="C363" t="s">
        <v>1380</v>
      </c>
      <c r="D363" t="s">
        <v>1380</v>
      </c>
      <c r="E363" s="145" t="s">
        <v>1380</v>
      </c>
      <c r="F363" s="143" t="s">
        <v>1380</v>
      </c>
      <c r="G363" t="s">
        <v>1380</v>
      </c>
      <c r="H363">
        <v>0</v>
      </c>
      <c r="I363">
        <v>0</v>
      </c>
      <c r="J363" t="s">
        <v>1380</v>
      </c>
      <c r="K363" t="s">
        <v>1380</v>
      </c>
      <c r="L363" t="s">
        <v>1380</v>
      </c>
      <c r="M363" s="142" t="s">
        <v>1380</v>
      </c>
      <c r="N363" t="s">
        <v>1380</v>
      </c>
    </row>
    <row r="364" spans="1:14">
      <c r="A364" t="s">
        <v>1810</v>
      </c>
      <c r="B364" t="s">
        <v>1811</v>
      </c>
      <c r="C364">
        <v>140</v>
      </c>
      <c r="D364">
        <v>144.19999999999999</v>
      </c>
      <c r="E364" s="145">
        <v>6.15</v>
      </c>
      <c r="F364" s="143">
        <v>4.45</v>
      </c>
      <c r="G364" t="s">
        <v>4742</v>
      </c>
      <c r="H364">
        <v>159</v>
      </c>
      <c r="I364">
        <v>100</v>
      </c>
      <c r="J364" t="s">
        <v>1380</v>
      </c>
      <c r="K364">
        <v>145.6</v>
      </c>
      <c r="L364">
        <v>140</v>
      </c>
      <c r="M364" s="142" t="s">
        <v>1380</v>
      </c>
      <c r="N364" t="s">
        <v>1380</v>
      </c>
    </row>
    <row r="365" spans="1:14">
      <c r="A365">
        <v>20020</v>
      </c>
      <c r="B365" t="s">
        <v>1812</v>
      </c>
      <c r="C365">
        <v>30.09</v>
      </c>
      <c r="D365">
        <v>29.88</v>
      </c>
      <c r="E365" s="145">
        <v>0.93</v>
      </c>
      <c r="F365" s="143">
        <v>3.21</v>
      </c>
      <c r="G365" t="s">
        <v>4564</v>
      </c>
      <c r="H365">
        <v>14</v>
      </c>
      <c r="I365">
        <v>10</v>
      </c>
      <c r="J365" t="s">
        <v>1380</v>
      </c>
      <c r="K365">
        <v>30.09</v>
      </c>
      <c r="L365">
        <v>29.86</v>
      </c>
      <c r="M365" s="142" t="s">
        <v>1380</v>
      </c>
      <c r="N365" t="s">
        <v>1380</v>
      </c>
    </row>
    <row r="366" spans="1:14">
      <c r="A366">
        <v>20025</v>
      </c>
      <c r="B366" t="s">
        <v>1813</v>
      </c>
      <c r="C366">
        <v>37.630000000000003</v>
      </c>
      <c r="D366">
        <v>38.799999999999997</v>
      </c>
      <c r="E366" s="145">
        <v>0.8</v>
      </c>
      <c r="F366" s="143">
        <v>2.11</v>
      </c>
      <c r="G366" t="s">
        <v>4086</v>
      </c>
      <c r="H366">
        <v>96</v>
      </c>
      <c r="I366">
        <v>37</v>
      </c>
      <c r="J366" t="s">
        <v>1380</v>
      </c>
      <c r="K366">
        <v>38.799999999999997</v>
      </c>
      <c r="L366">
        <v>37.619999999999997</v>
      </c>
      <c r="M366" s="142" t="s">
        <v>1380</v>
      </c>
      <c r="N366" t="s">
        <v>1380</v>
      </c>
    </row>
    <row r="367" spans="1:14">
      <c r="A367">
        <v>20028</v>
      </c>
      <c r="B367" t="s">
        <v>1814</v>
      </c>
      <c r="C367">
        <v>21.28</v>
      </c>
      <c r="D367">
        <v>21.23</v>
      </c>
      <c r="E367" s="145">
        <v>-7.0000000000000007E-2</v>
      </c>
      <c r="F367" s="143">
        <v>-0.33</v>
      </c>
      <c r="G367" t="s">
        <v>4743</v>
      </c>
      <c r="H367">
        <v>15</v>
      </c>
      <c r="I367">
        <v>18</v>
      </c>
      <c r="J367" t="s">
        <v>1380</v>
      </c>
      <c r="K367">
        <v>21.28</v>
      </c>
      <c r="L367">
        <v>21.22</v>
      </c>
      <c r="M367" s="142" t="s">
        <v>1380</v>
      </c>
      <c r="N367" t="s">
        <v>1380</v>
      </c>
    </row>
    <row r="368" spans="1:14">
      <c r="A368">
        <v>20029</v>
      </c>
      <c r="B368" t="s">
        <v>1815</v>
      </c>
      <c r="C368">
        <v>19.809999999999999</v>
      </c>
      <c r="D368">
        <v>20.14</v>
      </c>
      <c r="E368" s="145">
        <v>0.69</v>
      </c>
      <c r="F368" s="143">
        <v>3.55</v>
      </c>
      <c r="G368" t="s">
        <v>4744</v>
      </c>
      <c r="H368">
        <v>25</v>
      </c>
      <c r="I368">
        <v>32</v>
      </c>
      <c r="J368" t="s">
        <v>1380</v>
      </c>
      <c r="K368">
        <v>20.170000000000002</v>
      </c>
      <c r="L368">
        <v>19.809999999999999</v>
      </c>
      <c r="M368" s="142" t="s">
        <v>1380</v>
      </c>
      <c r="N368" t="s">
        <v>1380</v>
      </c>
    </row>
    <row r="369" spans="1:14">
      <c r="A369">
        <v>20030</v>
      </c>
      <c r="B369" t="s">
        <v>1816</v>
      </c>
      <c r="C369">
        <v>20.149999999999999</v>
      </c>
      <c r="D369">
        <v>20.14</v>
      </c>
      <c r="E369" s="145">
        <v>0.34</v>
      </c>
      <c r="F369" s="143">
        <v>1.72</v>
      </c>
      <c r="G369" t="s">
        <v>3956</v>
      </c>
      <c r="H369">
        <v>68</v>
      </c>
      <c r="I369">
        <v>22</v>
      </c>
      <c r="J369" t="s">
        <v>1380</v>
      </c>
      <c r="K369">
        <v>20.28</v>
      </c>
      <c r="L369">
        <v>20.14</v>
      </c>
      <c r="M369" s="142" t="s">
        <v>1380</v>
      </c>
      <c r="N369" t="s">
        <v>1380</v>
      </c>
    </row>
    <row r="370" spans="1:14">
      <c r="A370">
        <v>20031</v>
      </c>
      <c r="B370" t="s">
        <v>1817</v>
      </c>
      <c r="C370">
        <v>10.73</v>
      </c>
      <c r="D370">
        <v>10.96</v>
      </c>
      <c r="E370" s="145">
        <v>0.41</v>
      </c>
      <c r="F370" s="143">
        <v>3.89</v>
      </c>
      <c r="G370" t="s">
        <v>4328</v>
      </c>
      <c r="H370">
        <v>86</v>
      </c>
      <c r="I370">
        <v>29</v>
      </c>
      <c r="J370" t="s">
        <v>1380</v>
      </c>
      <c r="K370">
        <v>11</v>
      </c>
      <c r="L370">
        <v>10.73</v>
      </c>
      <c r="M370" s="142" t="s">
        <v>1380</v>
      </c>
      <c r="N370" t="s">
        <v>1380</v>
      </c>
    </row>
    <row r="371" spans="1:14">
      <c r="A371">
        <v>20032</v>
      </c>
      <c r="B371" t="s">
        <v>1818</v>
      </c>
      <c r="C371" t="s">
        <v>1380</v>
      </c>
      <c r="D371" t="s">
        <v>1380</v>
      </c>
      <c r="E371" s="145" t="s">
        <v>1380</v>
      </c>
      <c r="F371" s="143" t="s">
        <v>1380</v>
      </c>
      <c r="G371" t="s">
        <v>1380</v>
      </c>
      <c r="H371">
        <v>0</v>
      </c>
      <c r="I371">
        <v>0</v>
      </c>
      <c r="J371" t="s">
        <v>1380</v>
      </c>
      <c r="K371" t="s">
        <v>1380</v>
      </c>
      <c r="L371" t="s">
        <v>1380</v>
      </c>
      <c r="M371" s="142" t="s">
        <v>1380</v>
      </c>
      <c r="N371" t="s">
        <v>1380</v>
      </c>
    </row>
    <row r="372" spans="1:14">
      <c r="A372">
        <v>20033</v>
      </c>
      <c r="B372" t="s">
        <v>1819</v>
      </c>
      <c r="C372">
        <v>3.6</v>
      </c>
      <c r="D372">
        <v>3.59</v>
      </c>
      <c r="E372" s="145">
        <v>-0.05</v>
      </c>
      <c r="F372" s="143">
        <v>-1.37</v>
      </c>
      <c r="G372" t="s">
        <v>4098</v>
      </c>
      <c r="H372">
        <v>36</v>
      </c>
      <c r="I372">
        <v>27</v>
      </c>
      <c r="J372" t="s">
        <v>1380</v>
      </c>
      <c r="K372">
        <v>3.6</v>
      </c>
      <c r="L372">
        <v>3.59</v>
      </c>
      <c r="M372" s="142" t="s">
        <v>1380</v>
      </c>
      <c r="N372" t="s">
        <v>1380</v>
      </c>
    </row>
    <row r="373" spans="1:14">
      <c r="A373">
        <v>20034</v>
      </c>
      <c r="B373" t="s">
        <v>1820</v>
      </c>
      <c r="C373">
        <v>15.87</v>
      </c>
      <c r="D373">
        <v>16.13</v>
      </c>
      <c r="E373" s="145">
        <v>0.76</v>
      </c>
      <c r="F373" s="143">
        <v>4.9400000000000004</v>
      </c>
      <c r="G373" t="s">
        <v>4104</v>
      </c>
      <c r="H373">
        <v>183</v>
      </c>
      <c r="I373">
        <v>69</v>
      </c>
      <c r="J373" t="s">
        <v>1380</v>
      </c>
      <c r="K373">
        <v>16.14</v>
      </c>
      <c r="L373">
        <v>15.87</v>
      </c>
      <c r="M373" s="142" t="s">
        <v>1380</v>
      </c>
      <c r="N373" t="s">
        <v>1380</v>
      </c>
    </row>
    <row r="374" spans="1:14">
      <c r="A374">
        <v>20035</v>
      </c>
      <c r="B374" t="s">
        <v>1821</v>
      </c>
      <c r="C374" t="s">
        <v>1380</v>
      </c>
      <c r="D374" t="s">
        <v>1380</v>
      </c>
      <c r="E374" s="145" t="s">
        <v>1380</v>
      </c>
      <c r="F374" s="143" t="s">
        <v>1380</v>
      </c>
      <c r="G374" t="s">
        <v>1380</v>
      </c>
      <c r="H374">
        <v>0</v>
      </c>
      <c r="I374">
        <v>0</v>
      </c>
      <c r="J374" t="s">
        <v>1380</v>
      </c>
      <c r="K374" t="s">
        <v>1380</v>
      </c>
      <c r="L374" t="s">
        <v>1380</v>
      </c>
      <c r="M374" s="142" t="s">
        <v>1380</v>
      </c>
      <c r="N374" t="s">
        <v>1380</v>
      </c>
    </row>
    <row r="375" spans="1:14">
      <c r="A375">
        <v>20036</v>
      </c>
      <c r="B375" t="s">
        <v>1848</v>
      </c>
      <c r="C375">
        <v>11.5</v>
      </c>
      <c r="D375">
        <v>11.5</v>
      </c>
      <c r="E375" s="145">
        <v>0</v>
      </c>
      <c r="F375" s="143">
        <v>0</v>
      </c>
      <c r="G375" t="s">
        <v>4745</v>
      </c>
      <c r="H375">
        <v>1</v>
      </c>
      <c r="I375">
        <v>0</v>
      </c>
      <c r="J375" t="s">
        <v>1380</v>
      </c>
      <c r="K375">
        <v>11.5</v>
      </c>
      <c r="L375">
        <v>11.5</v>
      </c>
      <c r="M375" s="142" t="s">
        <v>1380</v>
      </c>
      <c r="N375" t="s">
        <v>1380</v>
      </c>
    </row>
    <row r="376" spans="1:14">
      <c r="A376">
        <v>20037</v>
      </c>
      <c r="B376" t="s">
        <v>1849</v>
      </c>
      <c r="C376">
        <v>12.72</v>
      </c>
      <c r="D376">
        <v>12.72</v>
      </c>
      <c r="E376" s="145">
        <v>-0.1</v>
      </c>
      <c r="F376" s="143">
        <v>-0.78</v>
      </c>
      <c r="G376" t="s">
        <v>4077</v>
      </c>
      <c r="H376">
        <v>9</v>
      </c>
      <c r="I376">
        <v>3</v>
      </c>
      <c r="J376" t="s">
        <v>1380</v>
      </c>
      <c r="K376">
        <v>12.72</v>
      </c>
      <c r="L376">
        <v>12.72</v>
      </c>
      <c r="M376" s="142" t="s">
        <v>1380</v>
      </c>
      <c r="N376" t="s">
        <v>1380</v>
      </c>
    </row>
    <row r="377" spans="1:14">
      <c r="A377">
        <v>20038</v>
      </c>
      <c r="B377" t="s">
        <v>1850</v>
      </c>
      <c r="C377">
        <v>15.55</v>
      </c>
      <c r="D377">
        <v>15.55</v>
      </c>
      <c r="E377" s="145">
        <v>0.59</v>
      </c>
      <c r="F377" s="143">
        <v>3.94</v>
      </c>
      <c r="G377" t="s">
        <v>4746</v>
      </c>
      <c r="H377">
        <v>2</v>
      </c>
      <c r="I377">
        <v>27</v>
      </c>
      <c r="J377" t="s">
        <v>1380</v>
      </c>
      <c r="K377">
        <v>15.55</v>
      </c>
      <c r="L377">
        <v>15.55</v>
      </c>
      <c r="M377" s="142" t="s">
        <v>1380</v>
      </c>
      <c r="N377" t="s">
        <v>1380</v>
      </c>
    </row>
    <row r="378" spans="1:14">
      <c r="A378">
        <v>20039</v>
      </c>
      <c r="B378" t="s">
        <v>2122</v>
      </c>
      <c r="C378">
        <v>15.06</v>
      </c>
      <c r="D378">
        <v>15.12</v>
      </c>
      <c r="E378" s="145">
        <v>0.32</v>
      </c>
      <c r="F378" s="143">
        <v>2.16</v>
      </c>
      <c r="G378" t="s">
        <v>4747</v>
      </c>
      <c r="H378">
        <v>14</v>
      </c>
      <c r="I378">
        <v>36</v>
      </c>
      <c r="J378" t="s">
        <v>1380</v>
      </c>
      <c r="K378">
        <v>15.15</v>
      </c>
      <c r="L378">
        <v>15.06</v>
      </c>
      <c r="M378" s="142" t="s">
        <v>1380</v>
      </c>
      <c r="N378" t="s">
        <v>1380</v>
      </c>
    </row>
    <row r="379" spans="1:14">
      <c r="A379">
        <v>20040</v>
      </c>
      <c r="B379" t="s">
        <v>2145</v>
      </c>
      <c r="C379" t="s">
        <v>1380</v>
      </c>
      <c r="D379" t="s">
        <v>1380</v>
      </c>
      <c r="E379" s="145" t="s">
        <v>1380</v>
      </c>
      <c r="F379" s="143" t="s">
        <v>1380</v>
      </c>
      <c r="G379" t="s">
        <v>1380</v>
      </c>
      <c r="H379">
        <v>0</v>
      </c>
      <c r="I379">
        <v>0</v>
      </c>
      <c r="J379" t="s">
        <v>1380</v>
      </c>
      <c r="K379" t="s">
        <v>1380</v>
      </c>
      <c r="L379" t="s">
        <v>1380</v>
      </c>
      <c r="M379" s="142" t="s">
        <v>1380</v>
      </c>
      <c r="N379" t="s">
        <v>1380</v>
      </c>
    </row>
    <row r="380" spans="1:14">
      <c r="A380">
        <v>20041</v>
      </c>
      <c r="B380" t="s">
        <v>2147</v>
      </c>
      <c r="C380">
        <v>21.18</v>
      </c>
      <c r="D380">
        <v>21.06</v>
      </c>
      <c r="E380" s="145">
        <v>0.97</v>
      </c>
      <c r="F380" s="143">
        <v>4.83</v>
      </c>
      <c r="G380" t="s">
        <v>4748</v>
      </c>
      <c r="H380">
        <v>29</v>
      </c>
      <c r="I380">
        <v>17</v>
      </c>
      <c r="J380" t="s">
        <v>1380</v>
      </c>
      <c r="K380">
        <v>21.3</v>
      </c>
      <c r="L380">
        <v>20.99</v>
      </c>
      <c r="M380" s="142" t="s">
        <v>1380</v>
      </c>
      <c r="N380" t="s">
        <v>1380</v>
      </c>
    </row>
    <row r="381" spans="1:14">
      <c r="A381">
        <v>1101</v>
      </c>
      <c r="B381" t="s">
        <v>259</v>
      </c>
      <c r="C381">
        <v>24.65</v>
      </c>
      <c r="D381">
        <v>24.3</v>
      </c>
      <c r="E381" s="145">
        <v>-0.3</v>
      </c>
      <c r="F381" s="143">
        <v>-1.22</v>
      </c>
      <c r="G381" t="s">
        <v>4749</v>
      </c>
      <c r="H381">
        <v>19355</v>
      </c>
      <c r="I381">
        <v>42953</v>
      </c>
      <c r="J381">
        <v>752.32</v>
      </c>
      <c r="K381">
        <v>24.65</v>
      </c>
      <c r="L381">
        <v>24.3</v>
      </c>
      <c r="M381" s="142">
        <v>0.26</v>
      </c>
      <c r="N381" t="s">
        <v>4750</v>
      </c>
    </row>
    <row r="382" spans="1:14">
      <c r="A382">
        <v>1102</v>
      </c>
      <c r="B382" t="s">
        <v>260</v>
      </c>
      <c r="C382">
        <v>35.35</v>
      </c>
      <c r="D382">
        <v>35.049999999999997</v>
      </c>
      <c r="E382" s="145">
        <v>-0.05</v>
      </c>
      <c r="F382" s="143">
        <v>-0.14000000000000001</v>
      </c>
      <c r="G382" t="s">
        <v>4751</v>
      </c>
      <c r="H382">
        <v>7120</v>
      </c>
      <c r="I382">
        <v>7505</v>
      </c>
      <c r="J382">
        <v>354.66</v>
      </c>
      <c r="K382">
        <v>35.35</v>
      </c>
      <c r="L382">
        <v>34.6</v>
      </c>
      <c r="M382" s="142">
        <v>0.2</v>
      </c>
      <c r="N382" t="s">
        <v>4752</v>
      </c>
    </row>
    <row r="383" spans="1:14">
      <c r="A383">
        <v>1103</v>
      </c>
      <c r="B383" t="s">
        <v>261</v>
      </c>
      <c r="C383">
        <v>13.4</v>
      </c>
      <c r="D383">
        <v>13.2</v>
      </c>
      <c r="E383" s="145">
        <v>-0.1</v>
      </c>
      <c r="F383" s="143">
        <v>-0.75</v>
      </c>
      <c r="G383" t="s">
        <v>4222</v>
      </c>
      <c r="H383">
        <v>255</v>
      </c>
      <c r="I383">
        <v>254</v>
      </c>
      <c r="J383">
        <v>83.29</v>
      </c>
      <c r="K383">
        <v>13.4</v>
      </c>
      <c r="L383">
        <v>13.2</v>
      </c>
      <c r="M383" s="142">
        <v>0.03</v>
      </c>
      <c r="N383" t="s">
        <v>4753</v>
      </c>
    </row>
    <row r="384" spans="1:14">
      <c r="A384">
        <v>1104</v>
      </c>
      <c r="B384" t="s">
        <v>262</v>
      </c>
      <c r="C384">
        <v>27.85</v>
      </c>
      <c r="D384">
        <v>27.5</v>
      </c>
      <c r="E384" s="145">
        <v>-0.2</v>
      </c>
      <c r="F384" s="143">
        <v>-0.72</v>
      </c>
      <c r="G384" t="s">
        <v>4754</v>
      </c>
      <c r="H384">
        <v>526</v>
      </c>
      <c r="I384">
        <v>925</v>
      </c>
      <c r="J384">
        <v>68.67</v>
      </c>
      <c r="K384">
        <v>27.85</v>
      </c>
      <c r="L384">
        <v>27.35</v>
      </c>
      <c r="M384" s="142">
        <v>0.08</v>
      </c>
      <c r="N384" t="s">
        <v>4755</v>
      </c>
    </row>
    <row r="385" spans="1:14">
      <c r="A385">
        <v>1108</v>
      </c>
      <c r="B385" t="s">
        <v>263</v>
      </c>
      <c r="C385">
        <v>11.6</v>
      </c>
      <c r="D385">
        <v>11.65</v>
      </c>
      <c r="E385" s="145">
        <v>0</v>
      </c>
      <c r="F385" s="143">
        <v>0</v>
      </c>
      <c r="G385" t="s">
        <v>4411</v>
      </c>
      <c r="H385">
        <v>220</v>
      </c>
      <c r="I385">
        <v>248</v>
      </c>
      <c r="J385">
        <v>40.47</v>
      </c>
      <c r="K385">
        <v>11.65</v>
      </c>
      <c r="L385">
        <v>11.55</v>
      </c>
      <c r="M385" s="142">
        <v>0.05</v>
      </c>
      <c r="N385" t="s">
        <v>4756</v>
      </c>
    </row>
    <row r="386" spans="1:14">
      <c r="A386">
        <v>1109</v>
      </c>
      <c r="B386" t="s">
        <v>264</v>
      </c>
      <c r="C386">
        <v>13.6</v>
      </c>
      <c r="D386">
        <v>13.55</v>
      </c>
      <c r="E386" s="145">
        <v>0.05</v>
      </c>
      <c r="F386" s="143">
        <v>0.37</v>
      </c>
      <c r="G386" t="s">
        <v>4480</v>
      </c>
      <c r="H386">
        <v>66</v>
      </c>
      <c r="I386">
        <v>69</v>
      </c>
      <c r="J386">
        <v>34.119999999999997</v>
      </c>
      <c r="K386">
        <v>13.6</v>
      </c>
      <c r="L386">
        <v>13.45</v>
      </c>
      <c r="M386" s="142">
        <v>0.02</v>
      </c>
      <c r="N386" t="s">
        <v>4757</v>
      </c>
    </row>
    <row r="387" spans="1:14">
      <c r="A387">
        <v>1110</v>
      </c>
      <c r="B387" t="s">
        <v>265</v>
      </c>
      <c r="C387">
        <v>16.45</v>
      </c>
      <c r="D387">
        <v>15.9</v>
      </c>
      <c r="E387" s="145">
        <v>-0.4</v>
      </c>
      <c r="F387" s="143">
        <v>-2.4500000000000002</v>
      </c>
      <c r="G387" t="s">
        <v>4758</v>
      </c>
      <c r="H387">
        <v>304</v>
      </c>
      <c r="I387">
        <v>206</v>
      </c>
      <c r="J387">
        <v>57.2</v>
      </c>
      <c r="K387">
        <v>16.45</v>
      </c>
      <c r="L387">
        <v>15.9</v>
      </c>
      <c r="M387" s="142">
        <v>0.05</v>
      </c>
      <c r="N387" t="s">
        <v>4759</v>
      </c>
    </row>
    <row r="388" spans="1:14">
      <c r="A388">
        <v>1201</v>
      </c>
      <c r="B388" t="s">
        <v>266</v>
      </c>
      <c r="C388">
        <v>12.25</v>
      </c>
      <c r="D388">
        <v>12.2</v>
      </c>
      <c r="E388" s="145">
        <v>-0.05</v>
      </c>
      <c r="F388" s="143">
        <v>-0.41</v>
      </c>
      <c r="G388" t="s">
        <v>4486</v>
      </c>
      <c r="H388">
        <v>314</v>
      </c>
      <c r="I388">
        <v>375</v>
      </c>
      <c r="J388">
        <v>50.61</v>
      </c>
      <c r="K388">
        <v>12.25</v>
      </c>
      <c r="L388">
        <v>12.15</v>
      </c>
      <c r="M388" s="142">
        <v>0.06</v>
      </c>
      <c r="N388" t="s">
        <v>4760</v>
      </c>
    </row>
    <row r="389" spans="1:14">
      <c r="A389">
        <v>1203</v>
      </c>
      <c r="B389" t="s">
        <v>267</v>
      </c>
      <c r="C389">
        <v>45.9</v>
      </c>
      <c r="D389">
        <v>45.15</v>
      </c>
      <c r="E389" s="145">
        <v>0.45</v>
      </c>
      <c r="F389" s="143">
        <v>1.01</v>
      </c>
      <c r="G389" t="s">
        <v>4397</v>
      </c>
      <c r="H389">
        <v>21</v>
      </c>
      <c r="I389">
        <v>21</v>
      </c>
      <c r="J389">
        <v>24</v>
      </c>
      <c r="K389">
        <v>46</v>
      </c>
      <c r="L389">
        <v>44.75</v>
      </c>
      <c r="M389" s="142">
        <v>0.01</v>
      </c>
      <c r="N389" t="s">
        <v>4761</v>
      </c>
    </row>
    <row r="390" spans="1:14">
      <c r="A390">
        <v>1210</v>
      </c>
      <c r="B390" t="s">
        <v>268</v>
      </c>
      <c r="C390">
        <v>52.2</v>
      </c>
      <c r="D390">
        <v>52.1</v>
      </c>
      <c r="E390" s="145">
        <v>-0.1</v>
      </c>
      <c r="F390" s="143">
        <v>-0.19</v>
      </c>
      <c r="G390" t="s">
        <v>4762</v>
      </c>
      <c r="H390">
        <v>801</v>
      </c>
      <c r="I390">
        <v>1065</v>
      </c>
      <c r="J390">
        <v>89.48</v>
      </c>
      <c r="K390">
        <v>52.4</v>
      </c>
      <c r="L390">
        <v>51.7</v>
      </c>
      <c r="M390" s="142">
        <v>0.09</v>
      </c>
      <c r="N390" t="s">
        <v>4763</v>
      </c>
    </row>
    <row r="391" spans="1:14">
      <c r="A391">
        <v>1213</v>
      </c>
      <c r="B391" t="s">
        <v>269</v>
      </c>
      <c r="C391">
        <v>7.45</v>
      </c>
      <c r="D391">
        <v>7.65</v>
      </c>
      <c r="E391" s="145">
        <v>-0.05</v>
      </c>
      <c r="F391" s="143">
        <v>-0.65</v>
      </c>
      <c r="G391" t="s">
        <v>4764</v>
      </c>
      <c r="H391">
        <v>3</v>
      </c>
      <c r="I391">
        <v>7</v>
      </c>
      <c r="J391">
        <v>5.66</v>
      </c>
      <c r="K391">
        <v>7.65</v>
      </c>
      <c r="L391">
        <v>7.45</v>
      </c>
      <c r="M391" s="142">
        <v>0.01</v>
      </c>
      <c r="N391" t="s">
        <v>4765</v>
      </c>
    </row>
    <row r="392" spans="1:14">
      <c r="A392">
        <v>1215</v>
      </c>
      <c r="B392" t="s">
        <v>270</v>
      </c>
      <c r="C392">
        <v>111</v>
      </c>
      <c r="D392">
        <v>111</v>
      </c>
      <c r="E392" s="145">
        <v>0.5</v>
      </c>
      <c r="F392" s="143">
        <v>0.45</v>
      </c>
      <c r="G392" t="s">
        <v>4766</v>
      </c>
      <c r="H392">
        <v>557</v>
      </c>
      <c r="I392">
        <v>614</v>
      </c>
      <c r="J392">
        <v>29.48</v>
      </c>
      <c r="K392">
        <v>111.5</v>
      </c>
      <c r="L392">
        <v>110</v>
      </c>
      <c r="M392" s="142">
        <v>0.19</v>
      </c>
      <c r="N392" t="s">
        <v>4767</v>
      </c>
    </row>
    <row r="393" spans="1:14">
      <c r="A393">
        <v>1216</v>
      </c>
      <c r="B393" t="s">
        <v>271</v>
      </c>
      <c r="C393">
        <v>76.2</v>
      </c>
      <c r="D393">
        <v>75.2</v>
      </c>
      <c r="E393" s="145">
        <v>-0.4</v>
      </c>
      <c r="F393" s="143">
        <v>-0.53</v>
      </c>
      <c r="G393" t="s">
        <v>4768</v>
      </c>
      <c r="H393">
        <v>6310</v>
      </c>
      <c r="I393">
        <v>7747</v>
      </c>
      <c r="J393">
        <v>568.20000000000005</v>
      </c>
      <c r="K393">
        <v>76.2</v>
      </c>
      <c r="L393">
        <v>74.900000000000006</v>
      </c>
      <c r="M393" s="142">
        <v>0.11</v>
      </c>
      <c r="N393" t="s">
        <v>4769</v>
      </c>
    </row>
    <row r="394" spans="1:14">
      <c r="A394">
        <v>1217</v>
      </c>
      <c r="B394" t="s">
        <v>272</v>
      </c>
      <c r="C394">
        <v>9.9600000000000009</v>
      </c>
      <c r="D394">
        <v>9.93</v>
      </c>
      <c r="E394" s="145">
        <v>-0.02</v>
      </c>
      <c r="F394" s="143">
        <v>-0.2</v>
      </c>
      <c r="G394" t="s">
        <v>4072</v>
      </c>
      <c r="H394">
        <v>227</v>
      </c>
      <c r="I394">
        <v>261</v>
      </c>
      <c r="J394">
        <v>49.45</v>
      </c>
      <c r="K394">
        <v>9.9700000000000006</v>
      </c>
      <c r="L394">
        <v>9.93</v>
      </c>
      <c r="M394" s="142">
        <v>0.05</v>
      </c>
      <c r="N394" t="s">
        <v>4770</v>
      </c>
    </row>
    <row r="395" spans="1:14">
      <c r="A395">
        <v>1218</v>
      </c>
      <c r="B395" t="s">
        <v>273</v>
      </c>
      <c r="C395">
        <v>14.55</v>
      </c>
      <c r="D395">
        <v>14.5</v>
      </c>
      <c r="E395" s="145">
        <v>0.05</v>
      </c>
      <c r="F395" s="143">
        <v>0.35</v>
      </c>
      <c r="G395" t="s">
        <v>4771</v>
      </c>
      <c r="H395">
        <v>484</v>
      </c>
      <c r="I395">
        <v>729</v>
      </c>
      <c r="J395">
        <v>50</v>
      </c>
      <c r="K395">
        <v>14.55</v>
      </c>
      <c r="L395">
        <v>14.35</v>
      </c>
      <c r="M395" s="142">
        <v>0.1</v>
      </c>
      <c r="N395" t="s">
        <v>4772</v>
      </c>
    </row>
    <row r="396" spans="1:14">
      <c r="A396">
        <v>1219</v>
      </c>
      <c r="B396" t="s">
        <v>274</v>
      </c>
      <c r="C396">
        <v>11.6</v>
      </c>
      <c r="D396">
        <v>11.65</v>
      </c>
      <c r="E396" s="145">
        <v>0.05</v>
      </c>
      <c r="F396" s="143">
        <v>0.43</v>
      </c>
      <c r="G396" t="s">
        <v>4038</v>
      </c>
      <c r="H396">
        <v>231</v>
      </c>
      <c r="I396">
        <v>223</v>
      </c>
      <c r="J396">
        <v>34.119999999999997</v>
      </c>
      <c r="K396">
        <v>11.65</v>
      </c>
      <c r="L396">
        <v>11.5</v>
      </c>
      <c r="M396" s="142">
        <v>7.0000000000000007E-2</v>
      </c>
      <c r="N396" t="s">
        <v>4773</v>
      </c>
    </row>
    <row r="397" spans="1:14">
      <c r="A397">
        <v>1220</v>
      </c>
      <c r="B397" t="s">
        <v>275</v>
      </c>
      <c r="C397">
        <v>10.75</v>
      </c>
      <c r="D397">
        <v>10.7</v>
      </c>
      <c r="E397" s="145">
        <v>0</v>
      </c>
      <c r="F397" s="143">
        <v>0</v>
      </c>
      <c r="G397" t="s">
        <v>3957</v>
      </c>
      <c r="H397">
        <v>109</v>
      </c>
      <c r="I397">
        <v>82</v>
      </c>
      <c r="J397">
        <v>17.71</v>
      </c>
      <c r="K397">
        <v>10.8</v>
      </c>
      <c r="L397">
        <v>10.7</v>
      </c>
      <c r="M397" s="142">
        <v>0.06</v>
      </c>
      <c r="N397" t="s">
        <v>4774</v>
      </c>
    </row>
    <row r="398" spans="1:14">
      <c r="A398">
        <v>1225</v>
      </c>
      <c r="B398" t="s">
        <v>276</v>
      </c>
      <c r="C398">
        <v>25.35</v>
      </c>
      <c r="D398">
        <v>25</v>
      </c>
      <c r="E398" s="145">
        <v>0</v>
      </c>
      <c r="F398" s="143">
        <v>0</v>
      </c>
      <c r="G398" t="s">
        <v>4033</v>
      </c>
      <c r="H398">
        <v>106</v>
      </c>
      <c r="I398">
        <v>163</v>
      </c>
      <c r="J398">
        <v>24.23</v>
      </c>
      <c r="K398">
        <v>25.5</v>
      </c>
      <c r="L398">
        <v>24.95</v>
      </c>
      <c r="M398" s="142">
        <v>0.04</v>
      </c>
      <c r="N398" t="s">
        <v>4775</v>
      </c>
    </row>
    <row r="399" spans="1:14">
      <c r="A399">
        <v>1227</v>
      </c>
      <c r="B399" t="s">
        <v>277</v>
      </c>
      <c r="C399">
        <v>28.85</v>
      </c>
      <c r="D399">
        <v>28.4</v>
      </c>
      <c r="E399" s="145">
        <v>-0.15</v>
      </c>
      <c r="F399" s="143">
        <v>-0.53</v>
      </c>
      <c r="G399" t="s">
        <v>4776</v>
      </c>
      <c r="H399">
        <v>903</v>
      </c>
      <c r="I399">
        <v>702</v>
      </c>
      <c r="J399">
        <v>91.51</v>
      </c>
      <c r="K399">
        <v>28.85</v>
      </c>
      <c r="L399">
        <v>28.3</v>
      </c>
      <c r="M399" s="142">
        <v>0.1</v>
      </c>
      <c r="N399" t="s">
        <v>4777</v>
      </c>
    </row>
    <row r="400" spans="1:14">
      <c r="A400">
        <v>1229</v>
      </c>
      <c r="B400" t="s">
        <v>278</v>
      </c>
      <c r="C400">
        <v>42.2</v>
      </c>
      <c r="D400">
        <v>41.65</v>
      </c>
      <c r="E400" s="145">
        <v>-0.2</v>
      </c>
      <c r="F400" s="143">
        <v>-0.48</v>
      </c>
      <c r="G400" t="s">
        <v>4778</v>
      </c>
      <c r="H400">
        <v>1282</v>
      </c>
      <c r="I400">
        <v>1682</v>
      </c>
      <c r="J400">
        <v>183.19</v>
      </c>
      <c r="K400">
        <v>42.2</v>
      </c>
      <c r="L400">
        <v>41.45</v>
      </c>
      <c r="M400" s="142">
        <v>7.0000000000000007E-2</v>
      </c>
      <c r="N400" t="s">
        <v>4779</v>
      </c>
    </row>
    <row r="401" spans="1:14">
      <c r="A401">
        <v>1231</v>
      </c>
      <c r="B401" t="s">
        <v>279</v>
      </c>
      <c r="C401">
        <v>81</v>
      </c>
      <c r="D401">
        <v>80.099999999999994</v>
      </c>
      <c r="E401" s="145">
        <v>-0.5</v>
      </c>
      <c r="F401" s="143">
        <v>-0.62</v>
      </c>
      <c r="G401" t="s">
        <v>4780</v>
      </c>
      <c r="H401">
        <v>252</v>
      </c>
      <c r="I401">
        <v>276</v>
      </c>
      <c r="J401">
        <v>32.83</v>
      </c>
      <c r="K401">
        <v>81</v>
      </c>
      <c r="L401">
        <v>80.099999999999994</v>
      </c>
      <c r="M401" s="142">
        <v>0.08</v>
      </c>
      <c r="N401" t="s">
        <v>4781</v>
      </c>
    </row>
    <row r="402" spans="1:14">
      <c r="A402">
        <v>1232</v>
      </c>
      <c r="B402" t="s">
        <v>280</v>
      </c>
      <c r="C402">
        <v>157.5</v>
      </c>
      <c r="D402">
        <v>157.5</v>
      </c>
      <c r="E402" s="145">
        <v>0.5</v>
      </c>
      <c r="F402" s="143">
        <v>0.32</v>
      </c>
      <c r="G402" t="s">
        <v>4269</v>
      </c>
      <c r="H402">
        <v>87</v>
      </c>
      <c r="I402">
        <v>99</v>
      </c>
      <c r="J402">
        <v>16</v>
      </c>
      <c r="K402">
        <v>157.5</v>
      </c>
      <c r="L402">
        <v>156.5</v>
      </c>
      <c r="M402" s="142">
        <v>0.05</v>
      </c>
      <c r="N402" t="s">
        <v>4782</v>
      </c>
    </row>
    <row r="403" spans="1:14">
      <c r="A403">
        <v>1233</v>
      </c>
      <c r="B403" t="s">
        <v>281</v>
      </c>
      <c r="C403">
        <v>28.25</v>
      </c>
      <c r="D403">
        <v>28.1</v>
      </c>
      <c r="E403" s="145">
        <v>0.1</v>
      </c>
      <c r="F403" s="143">
        <v>0.36</v>
      </c>
      <c r="G403" t="s">
        <v>4783</v>
      </c>
      <c r="H403">
        <v>29</v>
      </c>
      <c r="I403">
        <v>16</v>
      </c>
      <c r="J403">
        <v>9.06</v>
      </c>
      <c r="K403">
        <v>28.4</v>
      </c>
      <c r="L403">
        <v>28.05</v>
      </c>
      <c r="M403" s="142">
        <v>0.03</v>
      </c>
      <c r="N403" t="s">
        <v>4784</v>
      </c>
    </row>
    <row r="404" spans="1:14">
      <c r="A404">
        <v>1234</v>
      </c>
      <c r="B404" t="s">
        <v>282</v>
      </c>
      <c r="C404">
        <v>33.5</v>
      </c>
      <c r="D404">
        <v>33.299999999999997</v>
      </c>
      <c r="E404" s="145">
        <v>-0.15</v>
      </c>
      <c r="F404" s="143">
        <v>-0.45</v>
      </c>
      <c r="G404" t="s">
        <v>4785</v>
      </c>
      <c r="H404">
        <v>120</v>
      </c>
      <c r="I404">
        <v>76</v>
      </c>
      <c r="J404">
        <v>40.19</v>
      </c>
      <c r="K404">
        <v>33.6</v>
      </c>
      <c r="L404">
        <v>33.299999999999997</v>
      </c>
      <c r="M404" s="142">
        <v>0.03</v>
      </c>
      <c r="N404" t="s">
        <v>4786</v>
      </c>
    </row>
    <row r="405" spans="1:14">
      <c r="A405">
        <v>1235</v>
      </c>
      <c r="B405" t="s">
        <v>283</v>
      </c>
      <c r="C405">
        <v>39</v>
      </c>
      <c r="D405">
        <v>38.950000000000003</v>
      </c>
      <c r="E405" s="145">
        <v>0.9</v>
      </c>
      <c r="F405" s="143">
        <v>2.37</v>
      </c>
      <c r="G405" t="s">
        <v>4441</v>
      </c>
      <c r="H405">
        <v>21</v>
      </c>
      <c r="I405">
        <v>13</v>
      </c>
      <c r="J405">
        <v>18.86</v>
      </c>
      <c r="K405">
        <v>39</v>
      </c>
      <c r="L405">
        <v>37.85</v>
      </c>
      <c r="M405" s="142">
        <v>0.01</v>
      </c>
      <c r="N405" t="s">
        <v>4787</v>
      </c>
    </row>
    <row r="406" spans="1:14">
      <c r="A406">
        <v>1236</v>
      </c>
      <c r="B406" t="s">
        <v>284</v>
      </c>
      <c r="C406">
        <v>26.3</v>
      </c>
      <c r="D406">
        <v>26.2</v>
      </c>
      <c r="E406" s="145">
        <v>0.05</v>
      </c>
      <c r="F406" s="143">
        <v>0.19</v>
      </c>
      <c r="G406" t="s">
        <v>4595</v>
      </c>
      <c r="H406">
        <v>66</v>
      </c>
      <c r="I406">
        <v>116</v>
      </c>
      <c r="J406">
        <v>8.67</v>
      </c>
      <c r="K406">
        <v>26.3</v>
      </c>
      <c r="L406">
        <v>26</v>
      </c>
      <c r="M406" s="142">
        <v>0.08</v>
      </c>
      <c r="N406" t="s">
        <v>4788</v>
      </c>
    </row>
    <row r="407" spans="1:14">
      <c r="A407">
        <v>1240</v>
      </c>
      <c r="B407" t="s">
        <v>217</v>
      </c>
      <c r="C407">
        <v>55.5</v>
      </c>
      <c r="D407">
        <v>55.3</v>
      </c>
      <c r="E407" s="145">
        <v>-0.2</v>
      </c>
      <c r="F407" s="143">
        <v>-0.36</v>
      </c>
      <c r="G407" t="s">
        <v>4789</v>
      </c>
      <c r="H407">
        <v>5</v>
      </c>
      <c r="I407">
        <v>34</v>
      </c>
      <c r="J407">
        <v>4.6399999999999997</v>
      </c>
      <c r="K407">
        <v>55.5</v>
      </c>
      <c r="L407">
        <v>55.3</v>
      </c>
      <c r="M407" s="142">
        <v>0.01</v>
      </c>
      <c r="N407" t="s">
        <v>4790</v>
      </c>
    </row>
    <row r="408" spans="1:14">
      <c r="A408">
        <v>1256</v>
      </c>
      <c r="B408" t="s">
        <v>285</v>
      </c>
      <c r="C408">
        <v>177.5</v>
      </c>
      <c r="D408">
        <v>173.5</v>
      </c>
      <c r="E408" s="145">
        <v>0.5</v>
      </c>
      <c r="F408" s="143">
        <v>0.28999999999999998</v>
      </c>
      <c r="G408" t="s">
        <v>4791</v>
      </c>
      <c r="H408">
        <v>79</v>
      </c>
      <c r="I408">
        <v>101</v>
      </c>
      <c r="J408">
        <v>3.58</v>
      </c>
      <c r="K408">
        <v>177.5</v>
      </c>
      <c r="L408">
        <v>172</v>
      </c>
      <c r="M408" s="142">
        <v>0.22</v>
      </c>
      <c r="N408" t="s">
        <v>4792</v>
      </c>
    </row>
    <row r="409" spans="1:14">
      <c r="A409">
        <v>1259</v>
      </c>
      <c r="B409" t="s">
        <v>286</v>
      </c>
      <c r="C409">
        <v>62.9</v>
      </c>
      <c r="D409">
        <v>62.9</v>
      </c>
      <c r="E409" s="145">
        <v>-1.2</v>
      </c>
      <c r="F409" s="143">
        <v>-1.87</v>
      </c>
      <c r="G409" t="s">
        <v>4793</v>
      </c>
      <c r="H409">
        <v>1</v>
      </c>
      <c r="I409">
        <v>5</v>
      </c>
      <c r="J409">
        <v>3.24</v>
      </c>
      <c r="K409">
        <v>62.9</v>
      </c>
      <c r="L409">
        <v>62.9</v>
      </c>
      <c r="M409" s="142">
        <v>0</v>
      </c>
      <c r="N409" t="s">
        <v>4794</v>
      </c>
    </row>
    <row r="410" spans="1:14">
      <c r="A410">
        <v>1264</v>
      </c>
      <c r="B410" t="s">
        <v>287</v>
      </c>
      <c r="C410">
        <v>253</v>
      </c>
      <c r="D410">
        <v>251</v>
      </c>
      <c r="E410" s="145">
        <v>-1</v>
      </c>
      <c r="F410" s="143">
        <v>-0.4</v>
      </c>
      <c r="G410" t="s">
        <v>4432</v>
      </c>
      <c r="H410">
        <v>21</v>
      </c>
      <c r="I410">
        <v>17</v>
      </c>
      <c r="J410">
        <v>3.71</v>
      </c>
      <c r="K410">
        <v>253</v>
      </c>
      <c r="L410">
        <v>251</v>
      </c>
      <c r="M410" s="142">
        <v>0.06</v>
      </c>
      <c r="N410" t="s">
        <v>4795</v>
      </c>
    </row>
    <row r="411" spans="1:14">
      <c r="A411">
        <v>1268</v>
      </c>
      <c r="B411" t="s">
        <v>237</v>
      </c>
      <c r="C411">
        <v>175</v>
      </c>
      <c r="D411">
        <v>171</v>
      </c>
      <c r="E411" s="145">
        <v>-3</v>
      </c>
      <c r="F411" s="143">
        <v>-1.72</v>
      </c>
      <c r="G411" t="s">
        <v>4796</v>
      </c>
      <c r="H411">
        <v>155</v>
      </c>
      <c r="I411">
        <v>92</v>
      </c>
      <c r="J411">
        <v>4.22</v>
      </c>
      <c r="K411">
        <v>175</v>
      </c>
      <c r="L411">
        <v>168</v>
      </c>
      <c r="M411" s="142">
        <v>0.37</v>
      </c>
      <c r="N411" t="s">
        <v>4797</v>
      </c>
    </row>
    <row r="412" spans="1:14">
      <c r="A412">
        <v>1294</v>
      </c>
      <c r="B412" t="s">
        <v>2582</v>
      </c>
      <c r="C412">
        <v>53.1</v>
      </c>
      <c r="D412">
        <v>53.5</v>
      </c>
      <c r="E412" s="145">
        <v>0.1</v>
      </c>
      <c r="F412" s="143">
        <v>0.19</v>
      </c>
      <c r="G412" t="s">
        <v>3921</v>
      </c>
      <c r="H412">
        <v>23</v>
      </c>
      <c r="I412">
        <v>14</v>
      </c>
      <c r="J412">
        <v>3.66</v>
      </c>
      <c r="K412">
        <v>53.9</v>
      </c>
      <c r="L412">
        <v>53</v>
      </c>
      <c r="M412" s="142">
        <v>0.06</v>
      </c>
      <c r="N412" t="s">
        <v>4798</v>
      </c>
    </row>
    <row r="413" spans="1:14">
      <c r="A413">
        <v>1295</v>
      </c>
      <c r="B413" t="s">
        <v>2840</v>
      </c>
      <c r="C413">
        <v>45.5</v>
      </c>
      <c r="D413">
        <v>45.5</v>
      </c>
      <c r="E413" s="145">
        <v>0.15</v>
      </c>
      <c r="F413" s="143">
        <v>0.33</v>
      </c>
      <c r="G413" t="s">
        <v>4516</v>
      </c>
      <c r="H413">
        <v>18</v>
      </c>
      <c r="I413">
        <v>18</v>
      </c>
      <c r="J413">
        <v>3.76</v>
      </c>
      <c r="K413">
        <v>45.5</v>
      </c>
      <c r="L413">
        <v>45.35</v>
      </c>
      <c r="M413" s="142">
        <v>0.05</v>
      </c>
      <c r="N413" t="s">
        <v>4799</v>
      </c>
    </row>
    <row r="414" spans="1:14">
      <c r="A414">
        <v>1301</v>
      </c>
      <c r="B414" t="s">
        <v>288</v>
      </c>
      <c r="C414">
        <v>67</v>
      </c>
      <c r="D414">
        <v>66.599999999999994</v>
      </c>
      <c r="E414" s="145">
        <v>0.6</v>
      </c>
      <c r="F414" s="143">
        <v>0.91</v>
      </c>
      <c r="G414" t="s">
        <v>4370</v>
      </c>
      <c r="H414">
        <v>29245</v>
      </c>
      <c r="I414">
        <v>46343</v>
      </c>
      <c r="J414">
        <v>636.57000000000005</v>
      </c>
      <c r="K414">
        <v>68.900000000000006</v>
      </c>
      <c r="L414">
        <v>66.2</v>
      </c>
      <c r="M414" s="142">
        <v>0.46</v>
      </c>
      <c r="N414" t="s">
        <v>4800</v>
      </c>
    </row>
    <row r="415" spans="1:14">
      <c r="A415">
        <v>1303</v>
      </c>
      <c r="B415" t="s">
        <v>289</v>
      </c>
      <c r="C415">
        <v>232</v>
      </c>
      <c r="D415">
        <v>230.5</v>
      </c>
      <c r="E415" s="145">
        <v>5</v>
      </c>
      <c r="F415" s="143">
        <v>2.2200000000000002</v>
      </c>
      <c r="G415" t="s">
        <v>4801</v>
      </c>
      <c r="H415">
        <v>75119</v>
      </c>
      <c r="I415">
        <v>100977</v>
      </c>
      <c r="J415">
        <v>793.08</v>
      </c>
      <c r="K415">
        <v>240</v>
      </c>
      <c r="L415">
        <v>229.5</v>
      </c>
      <c r="M415" s="142">
        <v>0.95</v>
      </c>
      <c r="N415" t="s">
        <v>4802</v>
      </c>
    </row>
    <row r="416" spans="1:14">
      <c r="A416">
        <v>1304</v>
      </c>
      <c r="B416" t="s">
        <v>101</v>
      </c>
      <c r="C416">
        <v>12.5</v>
      </c>
      <c r="D416">
        <v>12.2</v>
      </c>
      <c r="E416" s="145">
        <v>-0.15</v>
      </c>
      <c r="F416" s="143">
        <v>-1.21</v>
      </c>
      <c r="G416" t="s">
        <v>4454</v>
      </c>
      <c r="H416">
        <v>1667</v>
      </c>
      <c r="I416">
        <v>3081</v>
      </c>
      <c r="J416">
        <v>118.88</v>
      </c>
      <c r="K416">
        <v>12.5</v>
      </c>
      <c r="L416">
        <v>12.2</v>
      </c>
      <c r="M416" s="142">
        <v>0.14000000000000001</v>
      </c>
      <c r="N416" t="s">
        <v>4803</v>
      </c>
    </row>
    <row r="417" spans="1:14">
      <c r="A417">
        <v>1305</v>
      </c>
      <c r="B417" t="s">
        <v>290</v>
      </c>
      <c r="C417">
        <v>12.3</v>
      </c>
      <c r="D417">
        <v>12.15</v>
      </c>
      <c r="E417" s="145">
        <v>-0.05</v>
      </c>
      <c r="F417" s="143">
        <v>-0.41</v>
      </c>
      <c r="G417" t="s">
        <v>4804</v>
      </c>
      <c r="H417">
        <v>1267</v>
      </c>
      <c r="I417">
        <v>2401</v>
      </c>
      <c r="J417">
        <v>58.11</v>
      </c>
      <c r="K417">
        <v>12.3</v>
      </c>
      <c r="L417">
        <v>11.95</v>
      </c>
      <c r="M417" s="142">
        <v>0.22</v>
      </c>
      <c r="N417" t="s">
        <v>4805</v>
      </c>
    </row>
    <row r="418" spans="1:14">
      <c r="A418">
        <v>1307</v>
      </c>
      <c r="B418" t="s">
        <v>291</v>
      </c>
      <c r="C418">
        <v>30.75</v>
      </c>
      <c r="D418">
        <v>30.5</v>
      </c>
      <c r="E418" s="145">
        <v>0.05</v>
      </c>
      <c r="F418" s="143">
        <v>0.16</v>
      </c>
      <c r="G418" t="s">
        <v>4806</v>
      </c>
      <c r="H418">
        <v>311</v>
      </c>
      <c r="I418">
        <v>533</v>
      </c>
      <c r="J418">
        <v>39.78</v>
      </c>
      <c r="K418">
        <v>30.75</v>
      </c>
      <c r="L418">
        <v>30.3</v>
      </c>
      <c r="M418" s="142">
        <v>0.08</v>
      </c>
      <c r="N418" t="s">
        <v>4807</v>
      </c>
    </row>
    <row r="419" spans="1:14">
      <c r="A419">
        <v>1308</v>
      </c>
      <c r="B419" t="s">
        <v>292</v>
      </c>
      <c r="C419">
        <v>14.2</v>
      </c>
      <c r="D419">
        <v>13.95</v>
      </c>
      <c r="E419" s="145">
        <v>-0.2</v>
      </c>
      <c r="F419" s="143">
        <v>-1.41</v>
      </c>
      <c r="G419" t="s">
        <v>4808</v>
      </c>
      <c r="H419">
        <v>797</v>
      </c>
      <c r="I419">
        <v>1949</v>
      </c>
      <c r="J419">
        <v>59.37</v>
      </c>
      <c r="K419">
        <v>14.25</v>
      </c>
      <c r="L419">
        <v>13.95</v>
      </c>
      <c r="M419" s="142">
        <v>0.13</v>
      </c>
      <c r="N419" t="s">
        <v>4809</v>
      </c>
    </row>
    <row r="420" spans="1:14">
      <c r="A420">
        <v>1309</v>
      </c>
      <c r="B420" t="s">
        <v>1365</v>
      </c>
      <c r="C420">
        <v>13.45</v>
      </c>
      <c r="D420">
        <v>13.5</v>
      </c>
      <c r="E420" s="145">
        <v>-0.15</v>
      </c>
      <c r="F420" s="143">
        <v>-1.1000000000000001</v>
      </c>
      <c r="G420" t="s">
        <v>4439</v>
      </c>
      <c r="H420">
        <v>1205</v>
      </c>
      <c r="I420">
        <v>3136</v>
      </c>
      <c r="J420">
        <v>39.76</v>
      </c>
      <c r="K420">
        <v>13.6</v>
      </c>
      <c r="L420">
        <v>13.4</v>
      </c>
      <c r="M420" s="142">
        <v>0.3</v>
      </c>
      <c r="N420" t="s">
        <v>4810</v>
      </c>
    </row>
    <row r="421" spans="1:14">
      <c r="A421">
        <v>1310</v>
      </c>
      <c r="B421" t="s">
        <v>293</v>
      </c>
      <c r="C421">
        <v>8.73</v>
      </c>
      <c r="D421">
        <v>8.6</v>
      </c>
      <c r="E421" s="145">
        <v>-0.12</v>
      </c>
      <c r="F421" s="143">
        <v>-1.38</v>
      </c>
      <c r="G421" t="s">
        <v>4811</v>
      </c>
      <c r="H421">
        <v>1968</v>
      </c>
      <c r="I421">
        <v>3364</v>
      </c>
      <c r="J421">
        <v>52.79</v>
      </c>
      <c r="K421">
        <v>8.76</v>
      </c>
      <c r="L421">
        <v>8.56</v>
      </c>
      <c r="M421" s="142">
        <v>0.37</v>
      </c>
      <c r="N421" t="s">
        <v>4812</v>
      </c>
    </row>
    <row r="422" spans="1:14">
      <c r="A422">
        <v>1312</v>
      </c>
      <c r="B422" t="s">
        <v>294</v>
      </c>
      <c r="C422">
        <v>14.2</v>
      </c>
      <c r="D422">
        <v>14.1</v>
      </c>
      <c r="E422" s="145">
        <v>-0.5</v>
      </c>
      <c r="F422" s="143">
        <v>-3.42</v>
      </c>
      <c r="G422" t="s">
        <v>4813</v>
      </c>
      <c r="H422">
        <v>21621</v>
      </c>
      <c r="I422">
        <v>57803</v>
      </c>
      <c r="J422">
        <v>150.66</v>
      </c>
      <c r="K422">
        <v>14.45</v>
      </c>
      <c r="L422">
        <v>14.05</v>
      </c>
      <c r="M422" s="142">
        <v>1.44</v>
      </c>
      <c r="N422" t="s">
        <v>4814</v>
      </c>
    </row>
    <row r="423" spans="1:14">
      <c r="A423">
        <v>1313</v>
      </c>
      <c r="B423" t="s">
        <v>295</v>
      </c>
      <c r="C423">
        <v>12</v>
      </c>
      <c r="D423">
        <v>11.8</v>
      </c>
      <c r="E423" s="145">
        <v>-0.1</v>
      </c>
      <c r="F423" s="143">
        <v>-0.84</v>
      </c>
      <c r="G423" t="s">
        <v>4815</v>
      </c>
      <c r="H423">
        <v>1442</v>
      </c>
      <c r="I423">
        <v>2645</v>
      </c>
      <c r="J423">
        <v>133.08000000000001</v>
      </c>
      <c r="K423">
        <v>12</v>
      </c>
      <c r="L423">
        <v>11.7</v>
      </c>
      <c r="M423" s="142">
        <v>0.11</v>
      </c>
      <c r="N423" t="s">
        <v>4816</v>
      </c>
    </row>
    <row r="424" spans="1:14">
      <c r="A424">
        <v>1314</v>
      </c>
      <c r="B424" t="s">
        <v>296</v>
      </c>
      <c r="C424">
        <v>8.15</v>
      </c>
      <c r="D424">
        <v>8.1</v>
      </c>
      <c r="E424" s="145">
        <v>-0.02</v>
      </c>
      <c r="F424" s="143">
        <v>-0.25</v>
      </c>
      <c r="G424" t="s">
        <v>4085</v>
      </c>
      <c r="H424">
        <v>13016</v>
      </c>
      <c r="I424">
        <v>21616</v>
      </c>
      <c r="J424">
        <v>378.49</v>
      </c>
      <c r="K424">
        <v>8.19</v>
      </c>
      <c r="L424">
        <v>8.0500000000000007</v>
      </c>
      <c r="M424" s="142">
        <v>0.34</v>
      </c>
      <c r="N424" t="s">
        <v>4817</v>
      </c>
    </row>
    <row r="425" spans="1:14">
      <c r="A425">
        <v>1315</v>
      </c>
      <c r="B425" t="s">
        <v>1435</v>
      </c>
      <c r="C425">
        <v>66.099999999999994</v>
      </c>
      <c r="D425">
        <v>66</v>
      </c>
      <c r="E425" s="145">
        <v>0.2</v>
      </c>
      <c r="F425" s="143">
        <v>0.3</v>
      </c>
      <c r="G425" t="s">
        <v>4577</v>
      </c>
      <c r="H425">
        <v>78</v>
      </c>
      <c r="I425">
        <v>33</v>
      </c>
      <c r="J425">
        <v>9.91</v>
      </c>
      <c r="K425">
        <v>66.2</v>
      </c>
      <c r="L425">
        <v>65.5</v>
      </c>
      <c r="M425" s="142">
        <v>0.08</v>
      </c>
      <c r="N425" t="s">
        <v>4818</v>
      </c>
    </row>
    <row r="426" spans="1:14">
      <c r="A426">
        <v>1316</v>
      </c>
      <c r="B426" t="s">
        <v>297</v>
      </c>
      <c r="C426">
        <v>10.7</v>
      </c>
      <c r="D426">
        <v>10.75</v>
      </c>
      <c r="E426" s="145">
        <v>0.15</v>
      </c>
      <c r="F426" s="143">
        <v>1.42</v>
      </c>
      <c r="G426" t="s">
        <v>4819</v>
      </c>
      <c r="H426">
        <v>1517</v>
      </c>
      <c r="I426">
        <v>2041</v>
      </c>
      <c r="J426">
        <v>40.159999999999997</v>
      </c>
      <c r="K426">
        <v>10.85</v>
      </c>
      <c r="L426">
        <v>10.55</v>
      </c>
      <c r="M426" s="142">
        <v>0.4</v>
      </c>
      <c r="N426" t="s">
        <v>4820</v>
      </c>
    </row>
    <row r="427" spans="1:14">
      <c r="A427">
        <v>1319</v>
      </c>
      <c r="B427" t="s">
        <v>59</v>
      </c>
      <c r="C427">
        <v>83</v>
      </c>
      <c r="D427">
        <v>81.7</v>
      </c>
      <c r="E427" s="145">
        <v>-0.9</v>
      </c>
      <c r="F427" s="143">
        <v>-1.0900000000000001</v>
      </c>
      <c r="G427" t="s">
        <v>3982</v>
      </c>
      <c r="H427">
        <v>1346</v>
      </c>
      <c r="I427">
        <v>1571</v>
      </c>
      <c r="J427">
        <v>59.15</v>
      </c>
      <c r="K427">
        <v>83</v>
      </c>
      <c r="L427">
        <v>81.400000000000006</v>
      </c>
      <c r="M427" s="142">
        <v>0.23</v>
      </c>
      <c r="N427" t="s">
        <v>4821</v>
      </c>
    </row>
    <row r="428" spans="1:14">
      <c r="A428">
        <v>1321</v>
      </c>
      <c r="B428" t="s">
        <v>298</v>
      </c>
      <c r="C428">
        <v>32.700000000000003</v>
      </c>
      <c r="D428">
        <v>32.549999999999997</v>
      </c>
      <c r="E428" s="145">
        <v>0.05</v>
      </c>
      <c r="F428" s="143">
        <v>0.15</v>
      </c>
      <c r="G428" t="s">
        <v>4169</v>
      </c>
      <c r="H428">
        <v>66</v>
      </c>
      <c r="I428">
        <v>64</v>
      </c>
      <c r="J428">
        <v>22.72</v>
      </c>
      <c r="K428">
        <v>32.700000000000003</v>
      </c>
      <c r="L428">
        <v>32.299999999999997</v>
      </c>
      <c r="M428" s="142">
        <v>0.03</v>
      </c>
      <c r="N428" t="s">
        <v>4822</v>
      </c>
    </row>
    <row r="429" spans="1:14">
      <c r="A429">
        <v>1323</v>
      </c>
      <c r="B429" t="s">
        <v>299</v>
      </c>
      <c r="C429">
        <v>21.2</v>
      </c>
      <c r="D429">
        <v>21.25</v>
      </c>
      <c r="E429" s="145">
        <v>0</v>
      </c>
      <c r="F429" s="143">
        <v>0</v>
      </c>
      <c r="G429" t="s">
        <v>4823</v>
      </c>
      <c r="H429">
        <v>24</v>
      </c>
      <c r="I429">
        <v>25</v>
      </c>
      <c r="J429">
        <v>9.1300000000000008</v>
      </c>
      <c r="K429">
        <v>21.3</v>
      </c>
      <c r="L429">
        <v>21.05</v>
      </c>
      <c r="M429" s="142">
        <v>0.03</v>
      </c>
      <c r="N429" t="s">
        <v>4824</v>
      </c>
    </row>
    <row r="430" spans="1:14">
      <c r="A430">
        <v>1324</v>
      </c>
      <c r="B430" t="s">
        <v>300</v>
      </c>
      <c r="C430">
        <v>10.199999999999999</v>
      </c>
      <c r="D430">
        <v>10.199999999999999</v>
      </c>
      <c r="E430" s="145">
        <v>0.1</v>
      </c>
      <c r="F430" s="143">
        <v>0.99</v>
      </c>
      <c r="G430" t="s">
        <v>4117</v>
      </c>
      <c r="H430">
        <v>21</v>
      </c>
      <c r="I430">
        <v>31</v>
      </c>
      <c r="J430">
        <v>7.51</v>
      </c>
      <c r="K430">
        <v>10.199999999999999</v>
      </c>
      <c r="L430">
        <v>10.050000000000001</v>
      </c>
      <c r="M430" s="142">
        <v>0.03</v>
      </c>
      <c r="N430" t="s">
        <v>4825</v>
      </c>
    </row>
    <row r="431" spans="1:14">
      <c r="A431">
        <v>1325</v>
      </c>
      <c r="B431" t="s">
        <v>301</v>
      </c>
      <c r="C431">
        <v>25.5</v>
      </c>
      <c r="D431">
        <v>26.2</v>
      </c>
      <c r="E431" s="145">
        <v>0.7</v>
      </c>
      <c r="F431" s="143">
        <v>2.75</v>
      </c>
      <c r="G431" t="s">
        <v>4826</v>
      </c>
      <c r="H431">
        <v>428</v>
      </c>
      <c r="I431">
        <v>220</v>
      </c>
      <c r="J431">
        <v>8.5299999999999994</v>
      </c>
      <c r="K431">
        <v>26.35</v>
      </c>
      <c r="L431">
        <v>25.5</v>
      </c>
      <c r="M431" s="142">
        <v>0.5</v>
      </c>
      <c r="N431" t="s">
        <v>4827</v>
      </c>
    </row>
    <row r="432" spans="1:14">
      <c r="A432">
        <v>1326</v>
      </c>
      <c r="B432" t="s">
        <v>302</v>
      </c>
      <c r="C432">
        <v>70.2</v>
      </c>
      <c r="D432">
        <v>71.900000000000006</v>
      </c>
      <c r="E432" s="145">
        <v>2.1</v>
      </c>
      <c r="F432" s="143">
        <v>3.01</v>
      </c>
      <c r="G432" t="s">
        <v>4828</v>
      </c>
      <c r="H432">
        <v>57540</v>
      </c>
      <c r="I432">
        <v>72689</v>
      </c>
      <c r="J432">
        <v>586.12</v>
      </c>
      <c r="K432">
        <v>75.099999999999994</v>
      </c>
      <c r="L432">
        <v>69.900000000000006</v>
      </c>
      <c r="M432" s="142">
        <v>0.98</v>
      </c>
      <c r="N432" t="s">
        <v>4829</v>
      </c>
    </row>
    <row r="433" spans="1:14">
      <c r="A433">
        <v>1336</v>
      </c>
      <c r="B433" t="s">
        <v>303</v>
      </c>
      <c r="C433">
        <v>16.149999999999999</v>
      </c>
      <c r="D433">
        <v>16.3</v>
      </c>
      <c r="E433" s="145">
        <v>0.15</v>
      </c>
      <c r="F433" s="143">
        <v>0.93</v>
      </c>
      <c r="G433" t="s">
        <v>4146</v>
      </c>
      <c r="H433">
        <v>155</v>
      </c>
      <c r="I433">
        <v>241</v>
      </c>
      <c r="J433">
        <v>7.76</v>
      </c>
      <c r="K433">
        <v>16.399999999999999</v>
      </c>
      <c r="L433">
        <v>16.05</v>
      </c>
      <c r="M433" s="142">
        <v>0.2</v>
      </c>
      <c r="N433" t="s">
        <v>4830</v>
      </c>
    </row>
    <row r="434" spans="1:14">
      <c r="A434">
        <v>1337</v>
      </c>
      <c r="B434" t="s">
        <v>304</v>
      </c>
      <c r="C434">
        <v>4.57</v>
      </c>
      <c r="D434">
        <v>4.5599999999999996</v>
      </c>
      <c r="E434" s="145">
        <v>-0.01</v>
      </c>
      <c r="F434" s="143">
        <v>-0.22</v>
      </c>
      <c r="G434" t="s">
        <v>4831</v>
      </c>
      <c r="H434">
        <v>217</v>
      </c>
      <c r="I434">
        <v>221</v>
      </c>
      <c r="J434">
        <v>26.9</v>
      </c>
      <c r="K434">
        <v>4.67</v>
      </c>
      <c r="L434">
        <v>4.5199999999999996</v>
      </c>
      <c r="M434" s="142">
        <v>0.08</v>
      </c>
      <c r="N434" t="s">
        <v>4832</v>
      </c>
    </row>
    <row r="435" spans="1:14">
      <c r="A435">
        <v>1338</v>
      </c>
      <c r="B435" t="s">
        <v>305</v>
      </c>
      <c r="C435">
        <v>14.5</v>
      </c>
      <c r="D435">
        <v>14.45</v>
      </c>
      <c r="E435" s="145">
        <v>0</v>
      </c>
      <c r="F435" s="143">
        <v>0</v>
      </c>
      <c r="G435" t="s">
        <v>3947</v>
      </c>
      <c r="H435">
        <v>105</v>
      </c>
      <c r="I435">
        <v>56</v>
      </c>
      <c r="J435">
        <v>8.3800000000000008</v>
      </c>
      <c r="K435">
        <v>14.5</v>
      </c>
      <c r="L435">
        <v>14.15</v>
      </c>
      <c r="M435" s="142">
        <v>0.13</v>
      </c>
      <c r="N435" t="s">
        <v>4833</v>
      </c>
    </row>
    <row r="436" spans="1:14">
      <c r="A436">
        <v>1339</v>
      </c>
      <c r="B436" t="s">
        <v>306</v>
      </c>
      <c r="C436">
        <v>43.15</v>
      </c>
      <c r="D436">
        <v>42.8</v>
      </c>
      <c r="E436" s="145">
        <v>-0.2</v>
      </c>
      <c r="F436" s="143">
        <v>-0.47</v>
      </c>
      <c r="G436" t="s">
        <v>4408</v>
      </c>
      <c r="H436">
        <v>88</v>
      </c>
      <c r="I436">
        <v>66</v>
      </c>
      <c r="J436">
        <v>7.41</v>
      </c>
      <c r="K436">
        <v>43.45</v>
      </c>
      <c r="L436">
        <v>42.8</v>
      </c>
      <c r="M436" s="142">
        <v>0.12</v>
      </c>
      <c r="N436" t="s">
        <v>4834</v>
      </c>
    </row>
    <row r="437" spans="1:14">
      <c r="A437">
        <v>1340</v>
      </c>
      <c r="B437" t="s">
        <v>307</v>
      </c>
      <c r="C437">
        <v>5.27</v>
      </c>
      <c r="D437">
        <v>5.1100000000000003</v>
      </c>
      <c r="E437" s="145">
        <v>-0.12</v>
      </c>
      <c r="F437" s="143">
        <v>-2.29</v>
      </c>
      <c r="G437" t="s">
        <v>4835</v>
      </c>
      <c r="H437">
        <v>185</v>
      </c>
      <c r="I437">
        <v>121</v>
      </c>
      <c r="J437">
        <v>15.29</v>
      </c>
      <c r="K437">
        <v>5.27</v>
      </c>
      <c r="L437">
        <v>5.1100000000000003</v>
      </c>
      <c r="M437" s="142">
        <v>0.12</v>
      </c>
      <c r="N437" t="s">
        <v>4836</v>
      </c>
    </row>
    <row r="438" spans="1:14">
      <c r="A438">
        <v>1341</v>
      </c>
      <c r="B438" t="s">
        <v>212</v>
      </c>
      <c r="C438">
        <v>60</v>
      </c>
      <c r="D438">
        <v>60</v>
      </c>
      <c r="E438" s="145">
        <v>0.5</v>
      </c>
      <c r="F438" s="143">
        <v>0.84</v>
      </c>
      <c r="G438" t="s">
        <v>4837</v>
      </c>
      <c r="H438">
        <v>8</v>
      </c>
      <c r="I438">
        <v>3</v>
      </c>
      <c r="J438">
        <v>5.29</v>
      </c>
      <c r="K438">
        <v>60</v>
      </c>
      <c r="L438">
        <v>59.8</v>
      </c>
      <c r="M438" s="142">
        <v>0.02</v>
      </c>
      <c r="N438" t="s">
        <v>4838</v>
      </c>
    </row>
    <row r="439" spans="1:14">
      <c r="A439">
        <v>1342</v>
      </c>
      <c r="B439" t="s">
        <v>308</v>
      </c>
      <c r="C439">
        <v>104</v>
      </c>
      <c r="D439">
        <v>103.5</v>
      </c>
      <c r="E439" s="145">
        <v>1</v>
      </c>
      <c r="F439" s="143">
        <v>0.98</v>
      </c>
      <c r="G439" t="s">
        <v>4839</v>
      </c>
      <c r="H439">
        <v>171</v>
      </c>
      <c r="I439">
        <v>150</v>
      </c>
      <c r="J439">
        <v>7.85</v>
      </c>
      <c r="K439">
        <v>105</v>
      </c>
      <c r="L439">
        <v>103.5</v>
      </c>
      <c r="M439" s="142">
        <v>0.22</v>
      </c>
      <c r="N439" t="s">
        <v>4840</v>
      </c>
    </row>
    <row r="440" spans="1:14">
      <c r="A440">
        <v>1402</v>
      </c>
      <c r="B440" t="s">
        <v>309</v>
      </c>
      <c r="C440">
        <v>29.2</v>
      </c>
      <c r="D440">
        <v>28.7</v>
      </c>
      <c r="E440" s="145">
        <v>-0.45</v>
      </c>
      <c r="F440" s="143">
        <v>-1.54</v>
      </c>
      <c r="G440" t="s">
        <v>4461</v>
      </c>
      <c r="H440">
        <v>10025</v>
      </c>
      <c r="I440">
        <v>9535</v>
      </c>
      <c r="J440">
        <v>535.29</v>
      </c>
      <c r="K440">
        <v>29.2</v>
      </c>
      <c r="L440">
        <v>28.5</v>
      </c>
      <c r="M440" s="142">
        <v>0.19</v>
      </c>
      <c r="N440" t="s">
        <v>4841</v>
      </c>
    </row>
    <row r="441" spans="1:14">
      <c r="A441">
        <v>1409</v>
      </c>
      <c r="B441" t="s">
        <v>310</v>
      </c>
      <c r="C441">
        <v>24.7</v>
      </c>
      <c r="D441">
        <v>24.35</v>
      </c>
      <c r="E441" s="145">
        <v>-0.2</v>
      </c>
      <c r="F441" s="143">
        <v>-0.81</v>
      </c>
      <c r="G441" t="s">
        <v>4023</v>
      </c>
      <c r="H441">
        <v>7302</v>
      </c>
      <c r="I441">
        <v>26417</v>
      </c>
      <c r="J441">
        <v>161.84</v>
      </c>
      <c r="K441">
        <v>24.8</v>
      </c>
      <c r="L441">
        <v>24.2</v>
      </c>
      <c r="M441" s="142">
        <v>0.45</v>
      </c>
      <c r="N441" t="s">
        <v>4842</v>
      </c>
    </row>
    <row r="442" spans="1:14">
      <c r="A442">
        <v>1410</v>
      </c>
      <c r="B442" t="s">
        <v>311</v>
      </c>
      <c r="C442">
        <v>24.75</v>
      </c>
      <c r="D442">
        <v>24.75</v>
      </c>
      <c r="E442" s="145">
        <v>0.2</v>
      </c>
      <c r="F442" s="143">
        <v>0.81</v>
      </c>
      <c r="G442" t="s">
        <v>4046</v>
      </c>
      <c r="H442">
        <v>102</v>
      </c>
      <c r="I442">
        <v>158</v>
      </c>
      <c r="J442">
        <v>6.2</v>
      </c>
      <c r="K442">
        <v>24.8</v>
      </c>
      <c r="L442">
        <v>24.5</v>
      </c>
      <c r="M442" s="142">
        <v>0.16</v>
      </c>
      <c r="N442" t="s">
        <v>4843</v>
      </c>
    </row>
    <row r="443" spans="1:14">
      <c r="A443">
        <v>1413</v>
      </c>
      <c r="B443" t="s">
        <v>312</v>
      </c>
      <c r="C443">
        <v>9.33</v>
      </c>
      <c r="D443">
        <v>9.2899999999999991</v>
      </c>
      <c r="E443" s="145">
        <v>0.1</v>
      </c>
      <c r="F443" s="143">
        <v>1.0900000000000001</v>
      </c>
      <c r="G443" t="s">
        <v>4055</v>
      </c>
      <c r="H443">
        <v>14</v>
      </c>
      <c r="I443">
        <v>26</v>
      </c>
      <c r="J443">
        <v>13.21</v>
      </c>
      <c r="K443">
        <v>9.33</v>
      </c>
      <c r="L443">
        <v>9.06</v>
      </c>
      <c r="M443" s="142">
        <v>0.01</v>
      </c>
      <c r="N443" t="s">
        <v>4844</v>
      </c>
    </row>
    <row r="444" spans="1:14">
      <c r="A444">
        <v>1414</v>
      </c>
      <c r="B444" t="s">
        <v>313</v>
      </c>
      <c r="C444">
        <v>17.899999999999999</v>
      </c>
      <c r="D444">
        <v>17.75</v>
      </c>
      <c r="E444" s="145">
        <v>-0.1</v>
      </c>
      <c r="F444" s="143">
        <v>-0.56000000000000005</v>
      </c>
      <c r="G444" t="s">
        <v>4016</v>
      </c>
      <c r="H444">
        <v>154</v>
      </c>
      <c r="I444">
        <v>209</v>
      </c>
      <c r="J444">
        <v>19.8</v>
      </c>
      <c r="K444">
        <v>18</v>
      </c>
      <c r="L444">
        <v>17.7</v>
      </c>
      <c r="M444" s="142">
        <v>0.08</v>
      </c>
      <c r="N444" t="s">
        <v>4845</v>
      </c>
    </row>
    <row r="445" spans="1:14">
      <c r="A445">
        <v>1416</v>
      </c>
      <c r="B445" t="s">
        <v>314</v>
      </c>
      <c r="C445">
        <v>11.75</v>
      </c>
      <c r="D445">
        <v>11.6</v>
      </c>
      <c r="E445" s="145">
        <v>-0.15</v>
      </c>
      <c r="F445" s="143">
        <v>-1.28</v>
      </c>
      <c r="G445" t="s">
        <v>4501</v>
      </c>
      <c r="H445">
        <v>192</v>
      </c>
      <c r="I445">
        <v>249</v>
      </c>
      <c r="J445">
        <v>18.53</v>
      </c>
      <c r="K445">
        <v>11.75</v>
      </c>
      <c r="L445">
        <v>11.55</v>
      </c>
      <c r="M445" s="142">
        <v>0.1</v>
      </c>
      <c r="N445" t="s">
        <v>4846</v>
      </c>
    </row>
    <row r="446" spans="1:14">
      <c r="A446">
        <v>1417</v>
      </c>
      <c r="B446" t="s">
        <v>315</v>
      </c>
      <c r="C446">
        <v>8.31</v>
      </c>
      <c r="D446">
        <v>8.23</v>
      </c>
      <c r="E446" s="145">
        <v>-0.05</v>
      </c>
      <c r="F446" s="143">
        <v>-0.6</v>
      </c>
      <c r="G446" t="s">
        <v>3957</v>
      </c>
      <c r="H446">
        <v>142</v>
      </c>
      <c r="I446">
        <v>125</v>
      </c>
      <c r="J446">
        <v>18.989999999999998</v>
      </c>
      <c r="K446">
        <v>8.31</v>
      </c>
      <c r="L446">
        <v>8.15</v>
      </c>
      <c r="M446" s="142">
        <v>7.0000000000000007E-2</v>
      </c>
      <c r="N446" t="s">
        <v>4847</v>
      </c>
    </row>
    <row r="447" spans="1:14">
      <c r="A447">
        <v>1418</v>
      </c>
      <c r="B447" t="s">
        <v>316</v>
      </c>
      <c r="C447">
        <v>17.75</v>
      </c>
      <c r="D447">
        <v>17.850000000000001</v>
      </c>
      <c r="E447" s="145">
        <v>0.25</v>
      </c>
      <c r="F447" s="143">
        <v>1.42</v>
      </c>
      <c r="G447" t="s">
        <v>4848</v>
      </c>
      <c r="H447">
        <v>5</v>
      </c>
      <c r="I447">
        <v>8</v>
      </c>
      <c r="J447">
        <v>5.68</v>
      </c>
      <c r="K447">
        <v>17.850000000000001</v>
      </c>
      <c r="L447">
        <v>17.5</v>
      </c>
      <c r="M447" s="142">
        <v>0.01</v>
      </c>
      <c r="N447" t="s">
        <v>4849</v>
      </c>
    </row>
    <row r="448" spans="1:14">
      <c r="A448">
        <v>1419</v>
      </c>
      <c r="B448" t="s">
        <v>317</v>
      </c>
      <c r="C448">
        <v>67.599999999999994</v>
      </c>
      <c r="D448">
        <v>68.3</v>
      </c>
      <c r="E448" s="145">
        <v>1.4</v>
      </c>
      <c r="F448" s="143">
        <v>2.09</v>
      </c>
      <c r="G448" t="s">
        <v>4850</v>
      </c>
      <c r="H448">
        <v>86</v>
      </c>
      <c r="I448">
        <v>130</v>
      </c>
      <c r="J448">
        <v>30</v>
      </c>
      <c r="K448">
        <v>68.3</v>
      </c>
      <c r="L448">
        <v>66.8</v>
      </c>
      <c r="M448" s="142">
        <v>0.03</v>
      </c>
      <c r="N448" t="s">
        <v>4851</v>
      </c>
    </row>
    <row r="449" spans="1:14">
      <c r="A449">
        <v>1423</v>
      </c>
      <c r="B449" t="s">
        <v>318</v>
      </c>
      <c r="C449">
        <v>35.5</v>
      </c>
      <c r="D449">
        <v>35.549999999999997</v>
      </c>
      <c r="E449" s="145">
        <v>0.1</v>
      </c>
      <c r="F449" s="143">
        <v>0.28000000000000003</v>
      </c>
      <c r="G449" t="s">
        <v>4010</v>
      </c>
      <c r="H449">
        <v>33</v>
      </c>
      <c r="I449">
        <v>13</v>
      </c>
      <c r="J449">
        <v>9.9600000000000009</v>
      </c>
      <c r="K449">
        <v>36</v>
      </c>
      <c r="L449">
        <v>34.9</v>
      </c>
      <c r="M449" s="142">
        <v>0.03</v>
      </c>
      <c r="N449" t="s">
        <v>4852</v>
      </c>
    </row>
    <row r="450" spans="1:14">
      <c r="A450">
        <v>1432</v>
      </c>
      <c r="B450" t="s">
        <v>319</v>
      </c>
      <c r="C450">
        <v>15</v>
      </c>
      <c r="D450">
        <v>15.05</v>
      </c>
      <c r="E450" s="145">
        <v>0.05</v>
      </c>
      <c r="F450" s="143">
        <v>0.33</v>
      </c>
      <c r="G450" t="s">
        <v>4853</v>
      </c>
      <c r="H450">
        <v>96</v>
      </c>
      <c r="I450">
        <v>79</v>
      </c>
      <c r="J450">
        <v>10.8</v>
      </c>
      <c r="K450">
        <v>15.15</v>
      </c>
      <c r="L450">
        <v>15</v>
      </c>
      <c r="M450" s="142">
        <v>0.11</v>
      </c>
      <c r="N450" t="s">
        <v>4854</v>
      </c>
    </row>
    <row r="451" spans="1:14">
      <c r="A451">
        <v>1434</v>
      </c>
      <c r="B451" t="s">
        <v>320</v>
      </c>
      <c r="C451">
        <v>18.350000000000001</v>
      </c>
      <c r="D451">
        <v>18.100000000000001</v>
      </c>
      <c r="E451" s="145">
        <v>-0.1</v>
      </c>
      <c r="F451" s="143">
        <v>-0.55000000000000004</v>
      </c>
      <c r="G451" t="s">
        <v>4855</v>
      </c>
      <c r="H451">
        <v>1713</v>
      </c>
      <c r="I451">
        <v>1995</v>
      </c>
      <c r="J451">
        <v>168.47</v>
      </c>
      <c r="K451">
        <v>18.399999999999999</v>
      </c>
      <c r="L451">
        <v>18.100000000000001</v>
      </c>
      <c r="M451" s="142">
        <v>0.1</v>
      </c>
      <c r="N451" t="s">
        <v>4856</v>
      </c>
    </row>
    <row r="452" spans="1:14">
      <c r="A452">
        <v>1435</v>
      </c>
      <c r="B452" t="s">
        <v>3875</v>
      </c>
      <c r="C452">
        <v>21.9</v>
      </c>
      <c r="D452">
        <v>22.75</v>
      </c>
      <c r="E452" s="145">
        <v>0.75</v>
      </c>
      <c r="F452" s="143">
        <v>3.41</v>
      </c>
      <c r="G452" t="s">
        <v>4857</v>
      </c>
      <c r="H452">
        <v>29</v>
      </c>
      <c r="I452">
        <v>19</v>
      </c>
      <c r="J452">
        <v>13.98</v>
      </c>
      <c r="K452">
        <v>22.8</v>
      </c>
      <c r="L452">
        <v>21.6</v>
      </c>
      <c r="M452" s="142">
        <v>0.02</v>
      </c>
      <c r="N452" t="s">
        <v>4858</v>
      </c>
    </row>
    <row r="453" spans="1:14">
      <c r="A453">
        <v>1436</v>
      </c>
      <c r="B453" t="s">
        <v>321</v>
      </c>
      <c r="C453">
        <v>38.4</v>
      </c>
      <c r="D453">
        <v>37.9</v>
      </c>
      <c r="E453" s="145">
        <v>-0.45</v>
      </c>
      <c r="F453" s="143">
        <v>-1.17</v>
      </c>
      <c r="G453" t="s">
        <v>4061</v>
      </c>
      <c r="H453">
        <v>120</v>
      </c>
      <c r="I453">
        <v>102</v>
      </c>
      <c r="J453">
        <v>19.420000000000002</v>
      </c>
      <c r="K453">
        <v>38.4</v>
      </c>
      <c r="L453">
        <v>37.75</v>
      </c>
      <c r="M453" s="142">
        <v>0.06</v>
      </c>
      <c r="N453" t="s">
        <v>4859</v>
      </c>
    </row>
    <row r="454" spans="1:14">
      <c r="A454">
        <v>1437</v>
      </c>
      <c r="B454" t="s">
        <v>322</v>
      </c>
      <c r="C454">
        <v>32.049999999999997</v>
      </c>
      <c r="D454">
        <v>32.200000000000003</v>
      </c>
      <c r="E454" s="145">
        <v>0.15</v>
      </c>
      <c r="F454" s="143">
        <v>0.47</v>
      </c>
      <c r="G454" t="s">
        <v>4038</v>
      </c>
      <c r="H454">
        <v>83</v>
      </c>
      <c r="I454">
        <v>58</v>
      </c>
      <c r="J454">
        <v>20.190000000000001</v>
      </c>
      <c r="K454">
        <v>32.200000000000003</v>
      </c>
      <c r="L454">
        <v>32</v>
      </c>
      <c r="M454" s="142">
        <v>0.04</v>
      </c>
      <c r="N454" t="s">
        <v>4860</v>
      </c>
    </row>
    <row r="455" spans="1:14">
      <c r="A455">
        <v>1438</v>
      </c>
      <c r="B455" t="s">
        <v>323</v>
      </c>
      <c r="C455">
        <v>22.55</v>
      </c>
      <c r="D455">
        <v>22.7</v>
      </c>
      <c r="E455" s="145">
        <v>0.3</v>
      </c>
      <c r="F455" s="143">
        <v>1.34</v>
      </c>
      <c r="G455" t="s">
        <v>4026</v>
      </c>
      <c r="H455">
        <v>127</v>
      </c>
      <c r="I455">
        <v>52</v>
      </c>
      <c r="J455">
        <v>11.12</v>
      </c>
      <c r="K455">
        <v>23.15</v>
      </c>
      <c r="L455">
        <v>22.35</v>
      </c>
      <c r="M455" s="142">
        <v>0.11</v>
      </c>
      <c r="N455" t="s">
        <v>4861</v>
      </c>
    </row>
    <row r="456" spans="1:14">
      <c r="A456">
        <v>1439</v>
      </c>
      <c r="B456" t="s">
        <v>1480</v>
      </c>
      <c r="C456">
        <v>28.5</v>
      </c>
      <c r="D456">
        <v>29.5</v>
      </c>
      <c r="E456" s="145">
        <v>0.4</v>
      </c>
      <c r="F456" s="143">
        <v>1.37</v>
      </c>
      <c r="G456" t="s">
        <v>4115</v>
      </c>
      <c r="H456">
        <v>55</v>
      </c>
      <c r="I456">
        <v>22</v>
      </c>
      <c r="J456">
        <v>9.1999999999999993</v>
      </c>
      <c r="K456">
        <v>29.5</v>
      </c>
      <c r="L456">
        <v>28.5</v>
      </c>
      <c r="M456" s="142">
        <v>0.06</v>
      </c>
      <c r="N456" t="s">
        <v>4862</v>
      </c>
    </row>
    <row r="457" spans="1:14">
      <c r="A457">
        <v>1440</v>
      </c>
      <c r="B457" t="s">
        <v>1366</v>
      </c>
      <c r="C457">
        <v>14</v>
      </c>
      <c r="D457">
        <v>13.5</v>
      </c>
      <c r="E457" s="145">
        <v>-0.4</v>
      </c>
      <c r="F457" s="143">
        <v>-2.88</v>
      </c>
      <c r="G457" t="s">
        <v>4265</v>
      </c>
      <c r="H457">
        <v>3386</v>
      </c>
      <c r="I457">
        <v>5580</v>
      </c>
      <c r="J457">
        <v>165.68</v>
      </c>
      <c r="K457">
        <v>14</v>
      </c>
      <c r="L457">
        <v>13.4</v>
      </c>
      <c r="M457" s="142">
        <v>0.2</v>
      </c>
      <c r="N457" t="s">
        <v>4863</v>
      </c>
    </row>
    <row r="458" spans="1:14">
      <c r="A458">
        <v>1441</v>
      </c>
      <c r="B458" t="s">
        <v>2109</v>
      </c>
      <c r="C458">
        <v>8.7799999999999994</v>
      </c>
      <c r="D458">
        <v>8.8000000000000007</v>
      </c>
      <c r="E458" s="145">
        <v>0</v>
      </c>
      <c r="F458" s="143">
        <v>0</v>
      </c>
      <c r="G458" t="s">
        <v>4018</v>
      </c>
      <c r="H458">
        <v>27</v>
      </c>
      <c r="I458">
        <v>20</v>
      </c>
      <c r="J458">
        <v>7.17</v>
      </c>
      <c r="K458">
        <v>8.8000000000000007</v>
      </c>
      <c r="L458">
        <v>8.6999999999999993</v>
      </c>
      <c r="M458" s="142">
        <v>0.04</v>
      </c>
      <c r="N458" t="s">
        <v>4864</v>
      </c>
    </row>
    <row r="459" spans="1:14">
      <c r="A459">
        <v>1442</v>
      </c>
      <c r="B459" t="s">
        <v>324</v>
      </c>
      <c r="C459">
        <v>30.25</v>
      </c>
      <c r="D459">
        <v>29.9</v>
      </c>
      <c r="E459" s="145">
        <v>-0.1</v>
      </c>
      <c r="F459" s="143">
        <v>-0.33</v>
      </c>
      <c r="G459" t="s">
        <v>4865</v>
      </c>
      <c r="H459">
        <v>145</v>
      </c>
      <c r="I459">
        <v>118</v>
      </c>
      <c r="J459">
        <v>36.619999999999997</v>
      </c>
      <c r="K459">
        <v>30.25</v>
      </c>
      <c r="L459">
        <v>29.7</v>
      </c>
      <c r="M459" s="142">
        <v>0.04</v>
      </c>
      <c r="N459" t="s">
        <v>4866</v>
      </c>
    </row>
    <row r="460" spans="1:14">
      <c r="A460">
        <v>1443</v>
      </c>
      <c r="B460" t="s">
        <v>1472</v>
      </c>
      <c r="C460">
        <v>23.9</v>
      </c>
      <c r="D460">
        <v>23.8</v>
      </c>
      <c r="E460" s="145">
        <v>0.1</v>
      </c>
      <c r="F460" s="143">
        <v>0.42</v>
      </c>
      <c r="G460" t="s">
        <v>4867</v>
      </c>
      <c r="H460">
        <v>10</v>
      </c>
      <c r="I460">
        <v>28</v>
      </c>
      <c r="J460">
        <v>13.53</v>
      </c>
      <c r="K460">
        <v>23.9</v>
      </c>
      <c r="L460">
        <v>23.8</v>
      </c>
      <c r="M460" s="142">
        <v>0.01</v>
      </c>
      <c r="N460" t="s">
        <v>4868</v>
      </c>
    </row>
    <row r="461" spans="1:14">
      <c r="A461">
        <v>1444</v>
      </c>
      <c r="B461" t="s">
        <v>325</v>
      </c>
      <c r="C461">
        <v>7.15</v>
      </c>
      <c r="D461">
        <v>7.03</v>
      </c>
      <c r="E461" s="145">
        <v>-0.06</v>
      </c>
      <c r="F461" s="143">
        <v>-0.85</v>
      </c>
      <c r="G461" t="s">
        <v>4869</v>
      </c>
      <c r="H461">
        <v>1875</v>
      </c>
      <c r="I461">
        <v>1900</v>
      </c>
      <c r="J461">
        <v>99.56</v>
      </c>
      <c r="K461">
        <v>7.16</v>
      </c>
      <c r="L461">
        <v>7.01</v>
      </c>
      <c r="M461" s="142">
        <v>0.19</v>
      </c>
      <c r="N461" t="s">
        <v>4870</v>
      </c>
    </row>
    <row r="462" spans="1:14">
      <c r="A462">
        <v>1445</v>
      </c>
      <c r="B462" t="s">
        <v>326</v>
      </c>
      <c r="C462">
        <v>10.3</v>
      </c>
      <c r="D462">
        <v>10.4</v>
      </c>
      <c r="E462" s="145">
        <v>0.25</v>
      </c>
      <c r="F462" s="143">
        <v>2.46</v>
      </c>
      <c r="G462" t="s">
        <v>4871</v>
      </c>
      <c r="H462">
        <v>24</v>
      </c>
      <c r="I462">
        <v>57</v>
      </c>
      <c r="J462">
        <v>13.07</v>
      </c>
      <c r="K462">
        <v>10.4</v>
      </c>
      <c r="L462">
        <v>10.199999999999999</v>
      </c>
      <c r="M462" s="142">
        <v>0.02</v>
      </c>
      <c r="N462" t="s">
        <v>4872</v>
      </c>
    </row>
    <row r="463" spans="1:14">
      <c r="A463">
        <v>1446</v>
      </c>
      <c r="B463" t="s">
        <v>327</v>
      </c>
      <c r="C463">
        <v>13.55</v>
      </c>
      <c r="D463">
        <v>13.4</v>
      </c>
      <c r="E463" s="145">
        <v>0</v>
      </c>
      <c r="F463" s="143">
        <v>0</v>
      </c>
      <c r="G463" t="s">
        <v>4238</v>
      </c>
      <c r="H463">
        <v>130</v>
      </c>
      <c r="I463">
        <v>110</v>
      </c>
      <c r="J463">
        <v>13.77</v>
      </c>
      <c r="K463">
        <v>13.55</v>
      </c>
      <c r="L463">
        <v>13.35</v>
      </c>
      <c r="M463" s="142">
        <v>0.09</v>
      </c>
      <c r="N463" t="s">
        <v>4873</v>
      </c>
    </row>
    <row r="464" spans="1:14">
      <c r="A464">
        <v>1447</v>
      </c>
      <c r="B464" t="s">
        <v>328</v>
      </c>
      <c r="C464">
        <v>6.71</v>
      </c>
      <c r="D464">
        <v>6.68</v>
      </c>
      <c r="E464" s="145">
        <v>-0.03</v>
      </c>
      <c r="F464" s="143">
        <v>-0.45</v>
      </c>
      <c r="G464" t="s">
        <v>4874</v>
      </c>
      <c r="H464">
        <v>1265</v>
      </c>
      <c r="I464">
        <v>1334</v>
      </c>
      <c r="J464">
        <v>91.01</v>
      </c>
      <c r="K464">
        <v>6.72</v>
      </c>
      <c r="L464">
        <v>6.63</v>
      </c>
      <c r="M464" s="142">
        <v>0.14000000000000001</v>
      </c>
      <c r="N464" t="s">
        <v>4875</v>
      </c>
    </row>
    <row r="465" spans="1:14">
      <c r="A465">
        <v>1449</v>
      </c>
      <c r="B465" t="s">
        <v>1494</v>
      </c>
      <c r="C465">
        <v>12.3</v>
      </c>
      <c r="D465">
        <v>12.15</v>
      </c>
      <c r="E465" s="145">
        <v>-0.1</v>
      </c>
      <c r="F465" s="143">
        <v>-0.82</v>
      </c>
      <c r="G465" t="s">
        <v>3975</v>
      </c>
      <c r="H465">
        <v>172</v>
      </c>
      <c r="I465">
        <v>271</v>
      </c>
      <c r="J465">
        <v>12.71</v>
      </c>
      <c r="K465">
        <v>12.3</v>
      </c>
      <c r="L465">
        <v>12.15</v>
      </c>
      <c r="M465" s="142">
        <v>0.14000000000000001</v>
      </c>
      <c r="N465" t="s">
        <v>4876</v>
      </c>
    </row>
    <row r="466" spans="1:14">
      <c r="A466">
        <v>1451</v>
      </c>
      <c r="B466" t="s">
        <v>329</v>
      </c>
      <c r="C466">
        <v>17.3</v>
      </c>
      <c r="D466">
        <v>17.3</v>
      </c>
      <c r="E466" s="145">
        <v>0.05</v>
      </c>
      <c r="F466" s="143">
        <v>0.28999999999999998</v>
      </c>
      <c r="G466" t="s">
        <v>4157</v>
      </c>
      <c r="H466">
        <v>41</v>
      </c>
      <c r="I466">
        <v>60</v>
      </c>
      <c r="J466">
        <v>19.8</v>
      </c>
      <c r="K466">
        <v>17.350000000000001</v>
      </c>
      <c r="L466">
        <v>17.2</v>
      </c>
      <c r="M466" s="142">
        <v>0.02</v>
      </c>
      <c r="N466" t="s">
        <v>4877</v>
      </c>
    </row>
    <row r="467" spans="1:14">
      <c r="A467">
        <v>1452</v>
      </c>
      <c r="B467" t="s">
        <v>330</v>
      </c>
      <c r="C467">
        <v>11.4</v>
      </c>
      <c r="D467">
        <v>11.25</v>
      </c>
      <c r="E467" s="145">
        <v>-0.1</v>
      </c>
      <c r="F467" s="143">
        <v>-0.88</v>
      </c>
      <c r="G467" t="s">
        <v>4147</v>
      </c>
      <c r="H467">
        <v>128</v>
      </c>
      <c r="I467">
        <v>74</v>
      </c>
      <c r="J467">
        <v>13.26</v>
      </c>
      <c r="K467">
        <v>11.4</v>
      </c>
      <c r="L467">
        <v>11.2</v>
      </c>
      <c r="M467" s="142">
        <v>0.1</v>
      </c>
      <c r="N467" t="s">
        <v>4878</v>
      </c>
    </row>
    <row r="468" spans="1:14">
      <c r="A468">
        <v>1453</v>
      </c>
      <c r="B468" t="s">
        <v>331</v>
      </c>
      <c r="C468">
        <v>11.2</v>
      </c>
      <c r="D468">
        <v>11.05</v>
      </c>
      <c r="E468" s="145">
        <v>-0.1</v>
      </c>
      <c r="F468" s="143">
        <v>-0.9</v>
      </c>
      <c r="G468" t="s">
        <v>4879</v>
      </c>
      <c r="H468">
        <v>23</v>
      </c>
      <c r="I468">
        <v>20</v>
      </c>
      <c r="J468">
        <v>11.66</v>
      </c>
      <c r="K468">
        <v>11.2</v>
      </c>
      <c r="L468">
        <v>11.05</v>
      </c>
      <c r="M468" s="142">
        <v>0.02</v>
      </c>
      <c r="N468" t="s">
        <v>4880</v>
      </c>
    </row>
    <row r="469" spans="1:14">
      <c r="A469">
        <v>1454</v>
      </c>
      <c r="B469" t="s">
        <v>332</v>
      </c>
      <c r="C469">
        <v>12.35</v>
      </c>
      <c r="D469">
        <v>12.35</v>
      </c>
      <c r="E469" s="145">
        <v>0.2</v>
      </c>
      <c r="F469" s="143">
        <v>1.65</v>
      </c>
      <c r="G469" t="s">
        <v>4881</v>
      </c>
      <c r="H469">
        <v>55</v>
      </c>
      <c r="I469">
        <v>39</v>
      </c>
      <c r="J469">
        <v>12.98</v>
      </c>
      <c r="K469">
        <v>12.35</v>
      </c>
      <c r="L469">
        <v>12.25</v>
      </c>
      <c r="M469" s="142">
        <v>0.04</v>
      </c>
      <c r="N469" t="s">
        <v>4882</v>
      </c>
    </row>
    <row r="470" spans="1:14">
      <c r="A470">
        <v>1455</v>
      </c>
      <c r="B470" t="s">
        <v>333</v>
      </c>
      <c r="C470">
        <v>10.050000000000001</v>
      </c>
      <c r="D470">
        <v>9.8000000000000007</v>
      </c>
      <c r="E470" s="145">
        <v>-0.16</v>
      </c>
      <c r="F470" s="143">
        <v>-1.61</v>
      </c>
      <c r="G470" t="s">
        <v>4883</v>
      </c>
      <c r="H470">
        <v>1668</v>
      </c>
      <c r="I470">
        <v>1821</v>
      </c>
      <c r="J470">
        <v>53.17</v>
      </c>
      <c r="K470">
        <v>10.050000000000001</v>
      </c>
      <c r="L470">
        <v>9.7100000000000009</v>
      </c>
      <c r="M470" s="142">
        <v>0.31</v>
      </c>
      <c r="N470" t="s">
        <v>4884</v>
      </c>
    </row>
    <row r="471" spans="1:14">
      <c r="A471">
        <v>1456</v>
      </c>
      <c r="B471" t="s">
        <v>334</v>
      </c>
      <c r="C471">
        <v>14.3</v>
      </c>
      <c r="D471">
        <v>13.6</v>
      </c>
      <c r="E471" s="145">
        <v>-0.4</v>
      </c>
      <c r="F471" s="143">
        <v>-2.86</v>
      </c>
      <c r="G471" t="s">
        <v>4885</v>
      </c>
      <c r="H471">
        <v>41</v>
      </c>
      <c r="I471">
        <v>55</v>
      </c>
      <c r="J471">
        <v>9.3699999999999992</v>
      </c>
      <c r="K471">
        <v>14.3</v>
      </c>
      <c r="L471">
        <v>13.6</v>
      </c>
      <c r="M471" s="142">
        <v>0.04</v>
      </c>
      <c r="N471" t="s">
        <v>4886</v>
      </c>
    </row>
    <row r="472" spans="1:14">
      <c r="A472">
        <v>1457</v>
      </c>
      <c r="B472" t="s">
        <v>335</v>
      </c>
      <c r="C472">
        <v>14.5</v>
      </c>
      <c r="D472">
        <v>14.3</v>
      </c>
      <c r="E472" s="145">
        <v>-0.2</v>
      </c>
      <c r="F472" s="143">
        <v>-1.38</v>
      </c>
      <c r="G472" t="s">
        <v>3998</v>
      </c>
      <c r="H472">
        <v>142</v>
      </c>
      <c r="I472">
        <v>114</v>
      </c>
      <c r="J472">
        <v>31.67</v>
      </c>
      <c r="K472">
        <v>14.55</v>
      </c>
      <c r="L472">
        <v>14.3</v>
      </c>
      <c r="M472" s="142">
        <v>0.04</v>
      </c>
      <c r="N472" t="s">
        <v>4887</v>
      </c>
    </row>
    <row r="473" spans="1:14">
      <c r="A473">
        <v>1459</v>
      </c>
      <c r="B473" t="s">
        <v>3964</v>
      </c>
      <c r="C473">
        <v>15.9</v>
      </c>
      <c r="D473">
        <v>15.35</v>
      </c>
      <c r="E473" s="145">
        <v>-0.3</v>
      </c>
      <c r="F473" s="143">
        <v>-1.92</v>
      </c>
      <c r="G473" t="s">
        <v>4720</v>
      </c>
      <c r="H473">
        <v>253</v>
      </c>
      <c r="I473">
        <v>180</v>
      </c>
      <c r="J473">
        <v>25.27</v>
      </c>
      <c r="K473">
        <v>16</v>
      </c>
      <c r="L473">
        <v>15.35</v>
      </c>
      <c r="M473" s="142">
        <v>0.09</v>
      </c>
      <c r="N473" t="s">
        <v>4888</v>
      </c>
    </row>
    <row r="474" spans="1:14">
      <c r="A474">
        <v>1460</v>
      </c>
      <c r="B474" t="s">
        <v>336</v>
      </c>
      <c r="C474">
        <v>6.61</v>
      </c>
      <c r="D474">
        <v>6.59</v>
      </c>
      <c r="E474" s="145">
        <v>-0.01</v>
      </c>
      <c r="F474" s="143">
        <v>-0.15</v>
      </c>
      <c r="G474" t="s">
        <v>4889</v>
      </c>
      <c r="H474">
        <v>127</v>
      </c>
      <c r="I474">
        <v>173</v>
      </c>
      <c r="J474">
        <v>69.459999999999994</v>
      </c>
      <c r="K474">
        <v>6.62</v>
      </c>
      <c r="L474">
        <v>6.56</v>
      </c>
      <c r="M474" s="142">
        <v>0.02</v>
      </c>
      <c r="N474" t="s">
        <v>4890</v>
      </c>
    </row>
    <row r="475" spans="1:14">
      <c r="A475">
        <v>1463</v>
      </c>
      <c r="B475" t="s">
        <v>2577</v>
      </c>
      <c r="C475">
        <v>17.2</v>
      </c>
      <c r="D475">
        <v>17.3</v>
      </c>
      <c r="E475" s="145">
        <v>-0.1</v>
      </c>
      <c r="F475" s="143">
        <v>-0.56999999999999995</v>
      </c>
      <c r="G475" t="s">
        <v>3936</v>
      </c>
      <c r="H475">
        <v>59</v>
      </c>
      <c r="I475">
        <v>47</v>
      </c>
      <c r="J475">
        <v>17.329999999999998</v>
      </c>
      <c r="K475">
        <v>17.399999999999999</v>
      </c>
      <c r="L475">
        <v>17.149999999999999</v>
      </c>
      <c r="M475" s="142">
        <v>0.03</v>
      </c>
      <c r="N475" t="s">
        <v>4891</v>
      </c>
    </row>
    <row r="476" spans="1:14">
      <c r="A476">
        <v>1464</v>
      </c>
      <c r="B476" t="s">
        <v>337</v>
      </c>
      <c r="C476">
        <v>10.15</v>
      </c>
      <c r="D476">
        <v>10.050000000000001</v>
      </c>
      <c r="E476" s="145">
        <v>-0.05</v>
      </c>
      <c r="F476" s="143">
        <v>-0.5</v>
      </c>
      <c r="G476" t="s">
        <v>4184</v>
      </c>
      <c r="H476">
        <v>216</v>
      </c>
      <c r="I476">
        <v>333</v>
      </c>
      <c r="J476">
        <v>42.56</v>
      </c>
      <c r="K476">
        <v>10.15</v>
      </c>
      <c r="L476">
        <v>10</v>
      </c>
      <c r="M476" s="142">
        <v>0.05</v>
      </c>
      <c r="N476" t="s">
        <v>4892</v>
      </c>
    </row>
    <row r="477" spans="1:14">
      <c r="A477">
        <v>1465</v>
      </c>
      <c r="B477" t="s">
        <v>338</v>
      </c>
      <c r="C477">
        <v>11.95</v>
      </c>
      <c r="D477">
        <v>11.9</v>
      </c>
      <c r="E477" s="145">
        <v>0</v>
      </c>
      <c r="F477" s="143">
        <v>0</v>
      </c>
      <c r="G477" t="s">
        <v>3956</v>
      </c>
      <c r="H477">
        <v>115</v>
      </c>
      <c r="I477">
        <v>266</v>
      </c>
      <c r="J477">
        <v>10.36</v>
      </c>
      <c r="K477">
        <v>12</v>
      </c>
      <c r="L477">
        <v>11.85</v>
      </c>
      <c r="M477" s="142">
        <v>0.11</v>
      </c>
      <c r="N477" t="s">
        <v>4893</v>
      </c>
    </row>
    <row r="478" spans="1:14">
      <c r="A478">
        <v>1466</v>
      </c>
      <c r="B478" t="s">
        <v>339</v>
      </c>
      <c r="C478">
        <v>16.3</v>
      </c>
      <c r="D478">
        <v>15.6</v>
      </c>
      <c r="E478" s="145">
        <v>-0.15</v>
      </c>
      <c r="F478" s="143">
        <v>-0.95</v>
      </c>
      <c r="G478" t="s">
        <v>4894</v>
      </c>
      <c r="H478">
        <v>323</v>
      </c>
      <c r="I478">
        <v>220</v>
      </c>
      <c r="J478">
        <v>11.12</v>
      </c>
      <c r="K478">
        <v>16.3</v>
      </c>
      <c r="L478">
        <v>15.6</v>
      </c>
      <c r="M478" s="142">
        <v>0.28999999999999998</v>
      </c>
      <c r="N478" t="s">
        <v>4895</v>
      </c>
    </row>
    <row r="479" spans="1:14">
      <c r="A479">
        <v>1467</v>
      </c>
      <c r="B479" t="s">
        <v>340</v>
      </c>
      <c r="C479">
        <v>8.19</v>
      </c>
      <c r="D479">
        <v>8.0500000000000007</v>
      </c>
      <c r="E479" s="145">
        <v>-0.14000000000000001</v>
      </c>
      <c r="F479" s="143">
        <v>-1.71</v>
      </c>
      <c r="G479" t="s">
        <v>3972</v>
      </c>
      <c r="H479">
        <v>291</v>
      </c>
      <c r="I479">
        <v>146</v>
      </c>
      <c r="J479">
        <v>23.36</v>
      </c>
      <c r="K479">
        <v>8.31</v>
      </c>
      <c r="L479">
        <v>8.0500000000000007</v>
      </c>
      <c r="M479" s="142">
        <v>0.17</v>
      </c>
      <c r="N479" t="s">
        <v>4896</v>
      </c>
    </row>
    <row r="480" spans="1:14">
      <c r="A480">
        <v>1468</v>
      </c>
      <c r="B480" t="s">
        <v>341</v>
      </c>
      <c r="C480">
        <v>12.8</v>
      </c>
      <c r="D480">
        <v>13.5</v>
      </c>
      <c r="E480" s="145">
        <v>0.5</v>
      </c>
      <c r="F480" s="143">
        <v>3.85</v>
      </c>
      <c r="G480" t="s">
        <v>3957</v>
      </c>
      <c r="H480">
        <v>90</v>
      </c>
      <c r="I480">
        <v>118</v>
      </c>
      <c r="J480">
        <v>16.04</v>
      </c>
      <c r="K480">
        <v>13.6</v>
      </c>
      <c r="L480">
        <v>12.7</v>
      </c>
      <c r="M480" s="142">
        <v>0.06</v>
      </c>
      <c r="N480" t="s">
        <v>4897</v>
      </c>
    </row>
    <row r="481" spans="1:14">
      <c r="A481">
        <v>1470</v>
      </c>
      <c r="B481" t="s">
        <v>342</v>
      </c>
      <c r="C481">
        <v>24.25</v>
      </c>
      <c r="D481">
        <v>24.5</v>
      </c>
      <c r="E481" s="145">
        <v>0.6</v>
      </c>
      <c r="F481" s="143">
        <v>2.5099999999999998</v>
      </c>
      <c r="G481" t="s">
        <v>4106</v>
      </c>
      <c r="H481">
        <v>17</v>
      </c>
      <c r="I481">
        <v>10</v>
      </c>
      <c r="J481">
        <v>8.58</v>
      </c>
      <c r="K481">
        <v>24.5</v>
      </c>
      <c r="L481">
        <v>24</v>
      </c>
      <c r="M481" s="142">
        <v>0.02</v>
      </c>
      <c r="N481" t="s">
        <v>4898</v>
      </c>
    </row>
    <row r="482" spans="1:14">
      <c r="A482">
        <v>1471</v>
      </c>
      <c r="B482" t="s">
        <v>343</v>
      </c>
      <c r="C482">
        <v>9.7100000000000009</v>
      </c>
      <c r="D482">
        <v>9.69</v>
      </c>
      <c r="E482" s="145">
        <v>-0.05</v>
      </c>
      <c r="F482" s="143">
        <v>-0.51</v>
      </c>
      <c r="G482" t="s">
        <v>3944</v>
      </c>
      <c r="H482">
        <v>182</v>
      </c>
      <c r="I482">
        <v>186</v>
      </c>
      <c r="J482">
        <v>15.04</v>
      </c>
      <c r="K482">
        <v>9.7899999999999991</v>
      </c>
      <c r="L482">
        <v>9.66</v>
      </c>
      <c r="M482" s="142">
        <v>0.13</v>
      </c>
      <c r="N482" t="s">
        <v>4899</v>
      </c>
    </row>
    <row r="483" spans="1:14">
      <c r="A483">
        <v>1472</v>
      </c>
      <c r="B483" t="s">
        <v>1407</v>
      </c>
      <c r="C483">
        <v>90.6</v>
      </c>
      <c r="D483">
        <v>90.5</v>
      </c>
      <c r="E483" s="145">
        <v>0.6</v>
      </c>
      <c r="F483" s="143">
        <v>0.67</v>
      </c>
      <c r="G483" t="s">
        <v>4900</v>
      </c>
      <c r="H483">
        <v>11</v>
      </c>
      <c r="I483">
        <v>15</v>
      </c>
      <c r="J483">
        <v>5.25</v>
      </c>
      <c r="K483">
        <v>90.6</v>
      </c>
      <c r="L483">
        <v>90.4</v>
      </c>
      <c r="M483" s="142">
        <v>0.02</v>
      </c>
      <c r="N483" t="s">
        <v>4901</v>
      </c>
    </row>
    <row r="484" spans="1:14">
      <c r="A484">
        <v>1473</v>
      </c>
      <c r="B484" t="s">
        <v>344</v>
      </c>
      <c r="C484">
        <v>20.100000000000001</v>
      </c>
      <c r="D484">
        <v>20.100000000000001</v>
      </c>
      <c r="E484" s="145">
        <v>0</v>
      </c>
      <c r="F484" s="143">
        <v>0</v>
      </c>
      <c r="G484" t="s">
        <v>4902</v>
      </c>
      <c r="H484">
        <v>35</v>
      </c>
      <c r="I484">
        <v>30</v>
      </c>
      <c r="J484">
        <v>14.62</v>
      </c>
      <c r="K484">
        <v>20.149999999999999</v>
      </c>
      <c r="L484">
        <v>19.899999999999999</v>
      </c>
      <c r="M484" s="142">
        <v>0.02</v>
      </c>
      <c r="N484" t="s">
        <v>4903</v>
      </c>
    </row>
    <row r="485" spans="1:14">
      <c r="A485">
        <v>1474</v>
      </c>
      <c r="B485" t="s">
        <v>345</v>
      </c>
      <c r="C485">
        <v>10.050000000000001</v>
      </c>
      <c r="D485">
        <v>9.99</v>
      </c>
      <c r="E485" s="145">
        <v>-0.01</v>
      </c>
      <c r="F485" s="143">
        <v>-0.1</v>
      </c>
      <c r="G485" t="s">
        <v>4904</v>
      </c>
      <c r="H485">
        <v>24</v>
      </c>
      <c r="I485">
        <v>80</v>
      </c>
      <c r="J485">
        <v>12.99</v>
      </c>
      <c r="K485">
        <v>10.050000000000001</v>
      </c>
      <c r="L485">
        <v>9.9600000000000009</v>
      </c>
      <c r="M485" s="142">
        <v>0.02</v>
      </c>
      <c r="N485" t="s">
        <v>4905</v>
      </c>
    </row>
    <row r="486" spans="1:14">
      <c r="A486">
        <v>1475</v>
      </c>
      <c r="B486" t="s">
        <v>346</v>
      </c>
      <c r="C486">
        <v>26.8</v>
      </c>
      <c r="D486">
        <v>26.35</v>
      </c>
      <c r="E486" s="145">
        <v>-0.05</v>
      </c>
      <c r="F486" s="143">
        <v>-0.19</v>
      </c>
      <c r="G486" t="s">
        <v>4906</v>
      </c>
      <c r="H486">
        <v>21</v>
      </c>
      <c r="I486">
        <v>13</v>
      </c>
      <c r="J486">
        <v>6.6</v>
      </c>
      <c r="K486">
        <v>26.8</v>
      </c>
      <c r="L486">
        <v>26</v>
      </c>
      <c r="M486" s="142">
        <v>0.03</v>
      </c>
      <c r="N486" t="s">
        <v>4907</v>
      </c>
    </row>
    <row r="487" spans="1:14">
      <c r="A487">
        <v>1476</v>
      </c>
      <c r="B487" t="s">
        <v>347</v>
      </c>
      <c r="C487">
        <v>316</v>
      </c>
      <c r="D487">
        <v>306</v>
      </c>
      <c r="E487" s="145">
        <v>-7</v>
      </c>
      <c r="F487" s="143">
        <v>-2.2400000000000002</v>
      </c>
      <c r="G487" t="s">
        <v>4908</v>
      </c>
      <c r="H487">
        <v>1711</v>
      </c>
      <c r="I487">
        <v>1019</v>
      </c>
      <c r="J487">
        <v>27.44</v>
      </c>
      <c r="K487">
        <v>316</v>
      </c>
      <c r="L487">
        <v>306</v>
      </c>
      <c r="M487" s="142">
        <v>0.62</v>
      </c>
      <c r="N487" t="s">
        <v>4909</v>
      </c>
    </row>
    <row r="488" spans="1:14">
      <c r="A488">
        <v>1477</v>
      </c>
      <c r="B488" t="s">
        <v>348</v>
      </c>
      <c r="C488">
        <v>198.5</v>
      </c>
      <c r="D488">
        <v>195</v>
      </c>
      <c r="E488" s="145">
        <v>-1.5</v>
      </c>
      <c r="F488" s="143">
        <v>-0.76</v>
      </c>
      <c r="G488" t="s">
        <v>4910</v>
      </c>
      <c r="H488">
        <v>1813</v>
      </c>
      <c r="I488">
        <v>1305</v>
      </c>
      <c r="J488">
        <v>24.67</v>
      </c>
      <c r="K488">
        <v>198.5</v>
      </c>
      <c r="L488">
        <v>193</v>
      </c>
      <c r="M488" s="142">
        <v>0.73</v>
      </c>
      <c r="N488" t="s">
        <v>4911</v>
      </c>
    </row>
    <row r="489" spans="1:14">
      <c r="A489">
        <v>1503</v>
      </c>
      <c r="B489" t="s">
        <v>349</v>
      </c>
      <c r="C489">
        <v>210</v>
      </c>
      <c r="D489">
        <v>207.5</v>
      </c>
      <c r="E489" s="145">
        <v>0</v>
      </c>
      <c r="F489" s="143">
        <v>0</v>
      </c>
      <c r="G489" t="s">
        <v>4912</v>
      </c>
      <c r="H489">
        <v>1462</v>
      </c>
      <c r="I489">
        <v>2108</v>
      </c>
      <c r="J489">
        <v>52.1</v>
      </c>
      <c r="K489">
        <v>213</v>
      </c>
      <c r="L489">
        <v>206.5</v>
      </c>
      <c r="M489" s="142">
        <v>0.28000000000000003</v>
      </c>
      <c r="N489" t="s">
        <v>4913</v>
      </c>
    </row>
    <row r="490" spans="1:14">
      <c r="A490">
        <v>1504</v>
      </c>
      <c r="B490" t="s">
        <v>350</v>
      </c>
      <c r="C490">
        <v>72.900000000000006</v>
      </c>
      <c r="D490">
        <v>71.7</v>
      </c>
      <c r="E490" s="145">
        <v>-0.5</v>
      </c>
      <c r="F490" s="143">
        <v>-0.69</v>
      </c>
      <c r="G490" t="s">
        <v>4914</v>
      </c>
      <c r="H490">
        <v>4328</v>
      </c>
      <c r="I490">
        <v>7135</v>
      </c>
      <c r="J490">
        <v>237.64</v>
      </c>
      <c r="K490">
        <v>72.900000000000006</v>
      </c>
      <c r="L490">
        <v>71.599999999999994</v>
      </c>
      <c r="M490" s="142">
        <v>0.18</v>
      </c>
      <c r="N490" t="s">
        <v>4915</v>
      </c>
    </row>
    <row r="491" spans="1:14">
      <c r="A491">
        <v>1506</v>
      </c>
      <c r="B491" t="s">
        <v>351</v>
      </c>
      <c r="C491">
        <v>10.1</v>
      </c>
      <c r="D491">
        <v>10.1</v>
      </c>
      <c r="E491" s="145">
        <v>0</v>
      </c>
      <c r="F491" s="143">
        <v>0</v>
      </c>
      <c r="G491" t="s">
        <v>4363</v>
      </c>
      <c r="H491">
        <v>347</v>
      </c>
      <c r="I491">
        <v>204</v>
      </c>
      <c r="J491">
        <v>30.04</v>
      </c>
      <c r="K491">
        <v>10.1</v>
      </c>
      <c r="L491">
        <v>9.98</v>
      </c>
      <c r="M491" s="142">
        <v>0.21</v>
      </c>
      <c r="N491" t="s">
        <v>4916</v>
      </c>
    </row>
    <row r="492" spans="1:14">
      <c r="A492">
        <v>1512</v>
      </c>
      <c r="B492" t="s">
        <v>352</v>
      </c>
      <c r="C492">
        <v>6.24</v>
      </c>
      <c r="D492">
        <v>6.24</v>
      </c>
      <c r="E492" s="145">
        <v>-0.01</v>
      </c>
      <c r="F492" s="143">
        <v>-0.16</v>
      </c>
      <c r="G492" t="s">
        <v>4249</v>
      </c>
      <c r="H492">
        <v>44</v>
      </c>
      <c r="I492">
        <v>83</v>
      </c>
      <c r="J492">
        <v>9.82</v>
      </c>
      <c r="K492">
        <v>6.31</v>
      </c>
      <c r="L492">
        <v>6.24</v>
      </c>
      <c r="M492" s="142">
        <v>0.04</v>
      </c>
      <c r="N492" t="s">
        <v>4917</v>
      </c>
    </row>
    <row r="493" spans="1:14">
      <c r="A493">
        <v>1513</v>
      </c>
      <c r="B493" t="s">
        <v>256</v>
      </c>
      <c r="C493">
        <v>167</v>
      </c>
      <c r="D493">
        <v>167</v>
      </c>
      <c r="E493" s="145">
        <v>1.5</v>
      </c>
      <c r="F493" s="143">
        <v>0.91</v>
      </c>
      <c r="G493" t="s">
        <v>4918</v>
      </c>
      <c r="H493">
        <v>2265</v>
      </c>
      <c r="I493">
        <v>2239</v>
      </c>
      <c r="J493">
        <v>50.31</v>
      </c>
      <c r="K493">
        <v>169.5</v>
      </c>
      <c r="L493">
        <v>165</v>
      </c>
      <c r="M493" s="142">
        <v>0.45</v>
      </c>
      <c r="N493" t="s">
        <v>4919</v>
      </c>
    </row>
    <row r="494" spans="1:14">
      <c r="A494">
        <v>1514</v>
      </c>
      <c r="B494" t="s">
        <v>353</v>
      </c>
      <c r="C494">
        <v>103.5</v>
      </c>
      <c r="D494">
        <v>102.5</v>
      </c>
      <c r="E494" s="145">
        <v>0.5</v>
      </c>
      <c r="F494" s="143">
        <v>0.49</v>
      </c>
      <c r="G494" t="s">
        <v>4920</v>
      </c>
      <c r="H494">
        <v>926</v>
      </c>
      <c r="I494">
        <v>1510</v>
      </c>
      <c r="J494">
        <v>27.86</v>
      </c>
      <c r="K494">
        <v>105</v>
      </c>
      <c r="L494">
        <v>102</v>
      </c>
      <c r="M494" s="142">
        <v>0.33</v>
      </c>
      <c r="N494" t="s">
        <v>4921</v>
      </c>
    </row>
    <row r="495" spans="1:14">
      <c r="A495">
        <v>1515</v>
      </c>
      <c r="B495" t="s">
        <v>254</v>
      </c>
      <c r="C495">
        <v>31.05</v>
      </c>
      <c r="D495">
        <v>30.55</v>
      </c>
      <c r="E495" s="145">
        <v>-0.25</v>
      </c>
      <c r="F495" s="143">
        <v>-0.81</v>
      </c>
      <c r="G495" t="s">
        <v>4922</v>
      </c>
      <c r="H495">
        <v>741</v>
      </c>
      <c r="I495">
        <v>1175</v>
      </c>
      <c r="J495">
        <v>18.149999999999999</v>
      </c>
      <c r="K495">
        <v>31.3</v>
      </c>
      <c r="L495">
        <v>30.5</v>
      </c>
      <c r="M495" s="142">
        <v>0.41</v>
      </c>
      <c r="N495" t="s">
        <v>4923</v>
      </c>
    </row>
    <row r="496" spans="1:14">
      <c r="A496">
        <v>1516</v>
      </c>
      <c r="B496" t="s">
        <v>354</v>
      </c>
      <c r="C496">
        <v>14.55</v>
      </c>
      <c r="D496">
        <v>14.75</v>
      </c>
      <c r="E496" s="145">
        <v>0.4</v>
      </c>
      <c r="F496" s="143">
        <v>2.79</v>
      </c>
      <c r="G496" t="s">
        <v>4924</v>
      </c>
      <c r="H496">
        <v>45</v>
      </c>
      <c r="I496">
        <v>27</v>
      </c>
      <c r="J496">
        <v>4</v>
      </c>
      <c r="K496">
        <v>14.75</v>
      </c>
      <c r="L496">
        <v>14.1</v>
      </c>
      <c r="M496" s="142">
        <v>0.11</v>
      </c>
      <c r="N496" t="s">
        <v>4925</v>
      </c>
    </row>
    <row r="497" spans="1:14">
      <c r="A497">
        <v>1517</v>
      </c>
      <c r="B497" t="s">
        <v>355</v>
      </c>
      <c r="C497">
        <v>11</v>
      </c>
      <c r="D497">
        <v>10.7</v>
      </c>
      <c r="E497" s="145">
        <v>-0.25</v>
      </c>
      <c r="F497" s="143">
        <v>-2.2799999999999998</v>
      </c>
      <c r="G497" t="s">
        <v>4926</v>
      </c>
      <c r="H497">
        <v>376</v>
      </c>
      <c r="I497">
        <v>347</v>
      </c>
      <c r="J497">
        <v>22</v>
      </c>
      <c r="K497">
        <v>11</v>
      </c>
      <c r="L497">
        <v>10.7</v>
      </c>
      <c r="M497" s="142">
        <v>0.17</v>
      </c>
      <c r="N497" t="s">
        <v>4927</v>
      </c>
    </row>
    <row r="498" spans="1:14">
      <c r="A498">
        <v>1519</v>
      </c>
      <c r="B498" t="s">
        <v>356</v>
      </c>
      <c r="C498">
        <v>767</v>
      </c>
      <c r="D498">
        <v>739</v>
      </c>
      <c r="E498" s="145">
        <v>-7</v>
      </c>
      <c r="F498" s="143">
        <v>-0.94</v>
      </c>
      <c r="G498" t="s">
        <v>4928</v>
      </c>
      <c r="H498">
        <v>4012</v>
      </c>
      <c r="I498">
        <v>2509</v>
      </c>
      <c r="J498">
        <v>34.75</v>
      </c>
      <c r="K498">
        <v>786</v>
      </c>
      <c r="L498">
        <v>739</v>
      </c>
      <c r="M498" s="142">
        <v>1.1499999999999999</v>
      </c>
      <c r="N498" t="s">
        <v>4929</v>
      </c>
    </row>
    <row r="499" spans="1:14">
      <c r="A499">
        <v>1521</v>
      </c>
      <c r="B499" t="s">
        <v>357</v>
      </c>
      <c r="C499">
        <v>25.7</v>
      </c>
      <c r="D499">
        <v>25.65</v>
      </c>
      <c r="E499" s="145">
        <v>-0.1</v>
      </c>
      <c r="F499" s="143">
        <v>-0.39</v>
      </c>
      <c r="G499" t="s">
        <v>4924</v>
      </c>
      <c r="H499">
        <v>25</v>
      </c>
      <c r="I499">
        <v>14</v>
      </c>
      <c r="J499">
        <v>7.62</v>
      </c>
      <c r="K499">
        <v>25.7</v>
      </c>
      <c r="L499">
        <v>25.4</v>
      </c>
      <c r="M499" s="142">
        <v>0.03</v>
      </c>
      <c r="N499" t="s">
        <v>4930</v>
      </c>
    </row>
    <row r="500" spans="1:14">
      <c r="A500">
        <v>1522</v>
      </c>
      <c r="B500" t="s">
        <v>358</v>
      </c>
      <c r="C500">
        <v>27.15</v>
      </c>
      <c r="D500">
        <v>27.05</v>
      </c>
      <c r="E500" s="145">
        <v>0.1</v>
      </c>
      <c r="F500" s="143">
        <v>0.37</v>
      </c>
      <c r="G500" t="s">
        <v>4931</v>
      </c>
      <c r="H500">
        <v>531</v>
      </c>
      <c r="I500">
        <v>740</v>
      </c>
      <c r="J500">
        <v>31.29</v>
      </c>
      <c r="K500">
        <v>27.15</v>
      </c>
      <c r="L500">
        <v>26.55</v>
      </c>
      <c r="M500" s="142">
        <v>0.17</v>
      </c>
      <c r="N500" t="s">
        <v>4932</v>
      </c>
    </row>
    <row r="501" spans="1:14">
      <c r="A501">
        <v>1524</v>
      </c>
      <c r="B501" t="s">
        <v>359</v>
      </c>
      <c r="C501">
        <v>26.95</v>
      </c>
      <c r="D501">
        <v>26.75</v>
      </c>
      <c r="E501" s="145">
        <v>-0.15</v>
      </c>
      <c r="F501" s="143">
        <v>-0.56000000000000005</v>
      </c>
      <c r="G501" t="s">
        <v>4194</v>
      </c>
      <c r="H501">
        <v>257</v>
      </c>
      <c r="I501">
        <v>299</v>
      </c>
      <c r="J501">
        <v>16.53</v>
      </c>
      <c r="K501">
        <v>27.05</v>
      </c>
      <c r="L501">
        <v>26.7</v>
      </c>
      <c r="M501" s="142">
        <v>0.16</v>
      </c>
      <c r="N501" t="s">
        <v>4933</v>
      </c>
    </row>
    <row r="502" spans="1:14">
      <c r="A502">
        <v>1525</v>
      </c>
      <c r="B502" t="s">
        <v>360</v>
      </c>
      <c r="C502">
        <v>66.599999999999994</v>
      </c>
      <c r="D502">
        <v>66.400000000000006</v>
      </c>
      <c r="E502" s="145">
        <v>-0.2</v>
      </c>
      <c r="F502" s="143">
        <v>-0.3</v>
      </c>
      <c r="G502" t="s">
        <v>4853</v>
      </c>
      <c r="H502">
        <v>22</v>
      </c>
      <c r="I502">
        <v>15</v>
      </c>
      <c r="J502">
        <v>7.34</v>
      </c>
      <c r="K502">
        <v>66.599999999999994</v>
      </c>
      <c r="L502">
        <v>65.5</v>
      </c>
      <c r="M502" s="142">
        <v>0.03</v>
      </c>
      <c r="N502" t="s">
        <v>4934</v>
      </c>
    </row>
    <row r="503" spans="1:14">
      <c r="A503">
        <v>1526</v>
      </c>
      <c r="B503" t="s">
        <v>361</v>
      </c>
      <c r="C503">
        <v>15.85</v>
      </c>
      <c r="D503">
        <v>15.55</v>
      </c>
      <c r="E503" s="145">
        <v>-0.2</v>
      </c>
      <c r="F503" s="143">
        <v>-1.27</v>
      </c>
      <c r="G503" t="s">
        <v>4238</v>
      </c>
      <c r="H503">
        <v>112</v>
      </c>
      <c r="I503">
        <v>185</v>
      </c>
      <c r="J503">
        <v>6</v>
      </c>
      <c r="K503">
        <v>15.85</v>
      </c>
      <c r="L503">
        <v>15.4</v>
      </c>
      <c r="M503" s="142">
        <v>0.19</v>
      </c>
      <c r="N503" t="s">
        <v>4935</v>
      </c>
    </row>
    <row r="504" spans="1:14">
      <c r="A504">
        <v>1527</v>
      </c>
      <c r="B504" t="s">
        <v>362</v>
      </c>
      <c r="C504">
        <v>32.700000000000003</v>
      </c>
      <c r="D504">
        <v>32.75</v>
      </c>
      <c r="E504" s="145">
        <v>0.05</v>
      </c>
      <c r="F504" s="143">
        <v>0.15</v>
      </c>
      <c r="G504" t="s">
        <v>4113</v>
      </c>
      <c r="H504">
        <v>153</v>
      </c>
      <c r="I504">
        <v>120</v>
      </c>
      <c r="J504">
        <v>13.86</v>
      </c>
      <c r="K504">
        <v>32.75</v>
      </c>
      <c r="L504">
        <v>32.6</v>
      </c>
      <c r="M504" s="142">
        <v>0.11</v>
      </c>
      <c r="N504" t="s">
        <v>4936</v>
      </c>
    </row>
    <row r="505" spans="1:14">
      <c r="A505">
        <v>1528</v>
      </c>
      <c r="B505" t="s">
        <v>363</v>
      </c>
      <c r="C505">
        <v>19.25</v>
      </c>
      <c r="D505">
        <v>19.149999999999999</v>
      </c>
      <c r="E505" s="145">
        <v>0</v>
      </c>
      <c r="F505" s="143">
        <v>0</v>
      </c>
      <c r="G505" t="s">
        <v>4937</v>
      </c>
      <c r="H505">
        <v>388</v>
      </c>
      <c r="I505">
        <v>538</v>
      </c>
      <c r="J505">
        <v>19.13</v>
      </c>
      <c r="K505">
        <v>19.3</v>
      </c>
      <c r="L505">
        <v>18.850000000000001</v>
      </c>
      <c r="M505" s="142">
        <v>0.2</v>
      </c>
      <c r="N505" t="s">
        <v>4938</v>
      </c>
    </row>
    <row r="506" spans="1:14">
      <c r="A506">
        <v>1529</v>
      </c>
      <c r="B506" t="s">
        <v>1477</v>
      </c>
      <c r="C506">
        <v>16.5</v>
      </c>
      <c r="D506">
        <v>16.149999999999999</v>
      </c>
      <c r="E506" s="145">
        <v>-0.3</v>
      </c>
      <c r="F506" s="143">
        <v>-1.82</v>
      </c>
      <c r="G506" t="s">
        <v>4326</v>
      </c>
      <c r="H506">
        <v>405</v>
      </c>
      <c r="I506">
        <v>416</v>
      </c>
      <c r="J506">
        <v>20.28</v>
      </c>
      <c r="K506">
        <v>16.5</v>
      </c>
      <c r="L506">
        <v>16.100000000000001</v>
      </c>
      <c r="M506" s="142">
        <v>0.2</v>
      </c>
      <c r="N506" t="s">
        <v>4939</v>
      </c>
    </row>
    <row r="507" spans="1:14">
      <c r="A507">
        <v>1530</v>
      </c>
      <c r="B507" t="s">
        <v>364</v>
      </c>
      <c r="C507">
        <v>28.6</v>
      </c>
      <c r="D507">
        <v>29</v>
      </c>
      <c r="E507" s="145">
        <v>0.75</v>
      </c>
      <c r="F507" s="143">
        <v>2.65</v>
      </c>
      <c r="G507" t="s">
        <v>4940</v>
      </c>
      <c r="H507">
        <v>16</v>
      </c>
      <c r="I507">
        <v>17</v>
      </c>
      <c r="J507">
        <v>10.31</v>
      </c>
      <c r="K507">
        <v>29.15</v>
      </c>
      <c r="L507">
        <v>28.5</v>
      </c>
      <c r="M507" s="142">
        <v>0.02</v>
      </c>
      <c r="N507" t="s">
        <v>4941</v>
      </c>
    </row>
    <row r="508" spans="1:14">
      <c r="A508">
        <v>1531</v>
      </c>
      <c r="B508" t="s">
        <v>365</v>
      </c>
      <c r="C508">
        <v>12.05</v>
      </c>
      <c r="D508">
        <v>11.85</v>
      </c>
      <c r="E508" s="145">
        <v>-0.2</v>
      </c>
      <c r="F508" s="143">
        <v>-1.66</v>
      </c>
      <c r="G508" t="s">
        <v>4222</v>
      </c>
      <c r="H508">
        <v>281</v>
      </c>
      <c r="I508">
        <v>218</v>
      </c>
      <c r="J508">
        <v>18.21</v>
      </c>
      <c r="K508">
        <v>12.3</v>
      </c>
      <c r="L508">
        <v>11.85</v>
      </c>
      <c r="M508" s="142">
        <v>0.15</v>
      </c>
      <c r="N508" t="s">
        <v>4942</v>
      </c>
    </row>
    <row r="509" spans="1:14">
      <c r="A509">
        <v>1532</v>
      </c>
      <c r="B509" t="s">
        <v>366</v>
      </c>
      <c r="C509">
        <v>23</v>
      </c>
      <c r="D509">
        <v>22.8</v>
      </c>
      <c r="E509" s="145">
        <v>-0.2</v>
      </c>
      <c r="F509" s="143">
        <v>-0.87</v>
      </c>
      <c r="G509" t="s">
        <v>4943</v>
      </c>
      <c r="H509">
        <v>276</v>
      </c>
      <c r="I509">
        <v>281</v>
      </c>
      <c r="J509">
        <v>42.26</v>
      </c>
      <c r="K509">
        <v>23</v>
      </c>
      <c r="L509">
        <v>22.75</v>
      </c>
      <c r="M509" s="142">
        <v>7.0000000000000007E-2</v>
      </c>
      <c r="N509" t="s">
        <v>4944</v>
      </c>
    </row>
    <row r="510" spans="1:14">
      <c r="A510">
        <v>1533</v>
      </c>
      <c r="B510" t="s">
        <v>367</v>
      </c>
      <c r="C510">
        <v>31.35</v>
      </c>
      <c r="D510">
        <v>30.8</v>
      </c>
      <c r="E510" s="145">
        <v>-0.15</v>
      </c>
      <c r="F510" s="143">
        <v>-0.48</v>
      </c>
      <c r="G510" t="s">
        <v>4945</v>
      </c>
      <c r="H510">
        <v>45</v>
      </c>
      <c r="I510">
        <v>82</v>
      </c>
      <c r="J510">
        <v>9.85</v>
      </c>
      <c r="K510">
        <v>31.35</v>
      </c>
      <c r="L510">
        <v>30.6</v>
      </c>
      <c r="M510" s="142">
        <v>0.05</v>
      </c>
      <c r="N510" t="s">
        <v>4946</v>
      </c>
    </row>
    <row r="511" spans="1:14">
      <c r="A511">
        <v>1535</v>
      </c>
      <c r="B511" t="s">
        <v>368</v>
      </c>
      <c r="C511">
        <v>45.65</v>
      </c>
      <c r="D511">
        <v>46</v>
      </c>
      <c r="E511" s="145">
        <v>0.65</v>
      </c>
      <c r="F511" s="143">
        <v>1.43</v>
      </c>
      <c r="G511" t="s">
        <v>4947</v>
      </c>
      <c r="H511">
        <v>55</v>
      </c>
      <c r="I511">
        <v>33</v>
      </c>
      <c r="J511">
        <v>12.37</v>
      </c>
      <c r="K511">
        <v>46.1</v>
      </c>
      <c r="L511">
        <v>45.35</v>
      </c>
      <c r="M511" s="142">
        <v>0.04</v>
      </c>
      <c r="N511" t="s">
        <v>4948</v>
      </c>
    </row>
    <row r="512" spans="1:14">
      <c r="A512">
        <v>1536</v>
      </c>
      <c r="B512" t="s">
        <v>252</v>
      </c>
      <c r="C512">
        <v>50</v>
      </c>
      <c r="D512">
        <v>48.95</v>
      </c>
      <c r="E512" s="145">
        <v>-0.85</v>
      </c>
      <c r="F512" s="143">
        <v>-1.71</v>
      </c>
      <c r="G512" t="s">
        <v>4949</v>
      </c>
      <c r="H512">
        <v>1731</v>
      </c>
      <c r="I512">
        <v>1384</v>
      </c>
      <c r="J512">
        <v>27.9</v>
      </c>
      <c r="K512">
        <v>50</v>
      </c>
      <c r="L512">
        <v>48.6</v>
      </c>
      <c r="M512" s="142">
        <v>0.62</v>
      </c>
      <c r="N512" t="s">
        <v>4950</v>
      </c>
    </row>
    <row r="513" spans="1:14">
      <c r="A513">
        <v>1537</v>
      </c>
      <c r="B513" t="s">
        <v>369</v>
      </c>
      <c r="C513">
        <v>115.5</v>
      </c>
      <c r="D513">
        <v>115.5</v>
      </c>
      <c r="E513" s="145">
        <v>0</v>
      </c>
      <c r="F513" s="143">
        <v>0</v>
      </c>
      <c r="G513" t="s">
        <v>4951</v>
      </c>
      <c r="H513">
        <v>98</v>
      </c>
      <c r="I513">
        <v>201</v>
      </c>
      <c r="J513">
        <v>8.2100000000000009</v>
      </c>
      <c r="K513">
        <v>116</v>
      </c>
      <c r="L513">
        <v>115</v>
      </c>
      <c r="M513" s="142">
        <v>0.12</v>
      </c>
      <c r="N513" t="s">
        <v>4952</v>
      </c>
    </row>
    <row r="514" spans="1:14">
      <c r="A514">
        <v>1538</v>
      </c>
      <c r="B514" t="s">
        <v>2659</v>
      </c>
      <c r="C514">
        <v>9</v>
      </c>
      <c r="D514">
        <v>9</v>
      </c>
      <c r="E514" s="145">
        <v>0.04</v>
      </c>
      <c r="F514" s="143">
        <v>0.45</v>
      </c>
      <c r="G514" t="s">
        <v>4198</v>
      </c>
      <c r="H514">
        <v>42</v>
      </c>
      <c r="I514">
        <v>8</v>
      </c>
      <c r="J514">
        <v>3.23</v>
      </c>
      <c r="K514">
        <v>9.1999999999999993</v>
      </c>
      <c r="L514">
        <v>9</v>
      </c>
      <c r="M514" s="142">
        <v>0.13</v>
      </c>
      <c r="N514" t="s">
        <v>4953</v>
      </c>
    </row>
    <row r="515" spans="1:14">
      <c r="A515">
        <v>1539</v>
      </c>
      <c r="B515" t="s">
        <v>370</v>
      </c>
      <c r="C515">
        <v>15.7</v>
      </c>
      <c r="D515">
        <v>15.75</v>
      </c>
      <c r="E515" s="145">
        <v>0.15</v>
      </c>
      <c r="F515" s="143">
        <v>0.96</v>
      </c>
      <c r="G515" t="s">
        <v>4954</v>
      </c>
      <c r="H515">
        <v>26</v>
      </c>
      <c r="I515">
        <v>23</v>
      </c>
      <c r="J515">
        <v>6.54</v>
      </c>
      <c r="K515">
        <v>15.75</v>
      </c>
      <c r="L515">
        <v>15.55</v>
      </c>
      <c r="M515" s="142">
        <v>0.04</v>
      </c>
      <c r="N515" t="s">
        <v>4955</v>
      </c>
    </row>
    <row r="516" spans="1:14">
      <c r="A516">
        <v>1540</v>
      </c>
      <c r="B516" t="s">
        <v>371</v>
      </c>
      <c r="C516">
        <v>19.7</v>
      </c>
      <c r="D516">
        <v>19.5</v>
      </c>
      <c r="E516" s="145">
        <v>-0.35</v>
      </c>
      <c r="F516" s="143">
        <v>-1.76</v>
      </c>
      <c r="G516" t="s">
        <v>3995</v>
      </c>
      <c r="H516">
        <v>108</v>
      </c>
      <c r="I516">
        <v>144</v>
      </c>
      <c r="J516">
        <v>8.5500000000000007</v>
      </c>
      <c r="K516">
        <v>19.899999999999999</v>
      </c>
      <c r="L516">
        <v>19.5</v>
      </c>
      <c r="M516" s="142">
        <v>0.13</v>
      </c>
      <c r="N516" t="s">
        <v>4956</v>
      </c>
    </row>
    <row r="517" spans="1:14">
      <c r="A517">
        <v>1541</v>
      </c>
      <c r="B517" t="s">
        <v>372</v>
      </c>
      <c r="C517">
        <v>21.75</v>
      </c>
      <c r="D517">
        <v>21.45</v>
      </c>
      <c r="E517" s="145">
        <v>0.15</v>
      </c>
      <c r="F517" s="143">
        <v>0.7</v>
      </c>
      <c r="G517" t="s">
        <v>4957</v>
      </c>
      <c r="H517">
        <v>18</v>
      </c>
      <c r="I517">
        <v>11</v>
      </c>
      <c r="J517">
        <v>7.88</v>
      </c>
      <c r="K517">
        <v>21.75</v>
      </c>
      <c r="L517">
        <v>21.3</v>
      </c>
      <c r="M517" s="142">
        <v>0.02</v>
      </c>
      <c r="N517" t="s">
        <v>4958</v>
      </c>
    </row>
    <row r="518" spans="1:14">
      <c r="A518">
        <v>1558</v>
      </c>
      <c r="B518" t="s">
        <v>373</v>
      </c>
      <c r="C518">
        <v>108</v>
      </c>
      <c r="D518">
        <v>106.5</v>
      </c>
      <c r="E518" s="145">
        <v>0</v>
      </c>
      <c r="F518" s="143">
        <v>0</v>
      </c>
      <c r="G518" t="s">
        <v>4175</v>
      </c>
      <c r="H518">
        <v>140</v>
      </c>
      <c r="I518">
        <v>184</v>
      </c>
      <c r="J518">
        <v>6.45</v>
      </c>
      <c r="K518">
        <v>108</v>
      </c>
      <c r="L518">
        <v>106</v>
      </c>
      <c r="M518" s="142">
        <v>0.22</v>
      </c>
      <c r="N518" t="s">
        <v>4959</v>
      </c>
    </row>
    <row r="519" spans="1:14">
      <c r="A519">
        <v>1560</v>
      </c>
      <c r="B519" t="s">
        <v>374</v>
      </c>
      <c r="C519">
        <v>702</v>
      </c>
      <c r="D519">
        <v>730</v>
      </c>
      <c r="E519" s="145">
        <v>35</v>
      </c>
      <c r="F519" s="143">
        <v>5.04</v>
      </c>
      <c r="G519" t="s">
        <v>4049</v>
      </c>
      <c r="H519">
        <v>1657</v>
      </c>
      <c r="I519">
        <v>1557</v>
      </c>
      <c r="J519">
        <v>15.08</v>
      </c>
      <c r="K519">
        <v>736</v>
      </c>
      <c r="L519">
        <v>702</v>
      </c>
      <c r="M519" s="142">
        <v>1.1000000000000001</v>
      </c>
      <c r="N519" t="s">
        <v>4960</v>
      </c>
    </row>
    <row r="520" spans="1:14">
      <c r="A520">
        <v>1563</v>
      </c>
      <c r="B520" t="s">
        <v>4961</v>
      </c>
      <c r="C520">
        <v>88.8</v>
      </c>
      <c r="D520">
        <v>79.5</v>
      </c>
      <c r="E520" s="145">
        <v>-5.2</v>
      </c>
      <c r="F520" s="143">
        <v>-6.14</v>
      </c>
      <c r="G520" t="s">
        <v>3933</v>
      </c>
      <c r="H520">
        <v>1461</v>
      </c>
      <c r="I520">
        <v>1899</v>
      </c>
      <c r="J520">
        <v>16.920000000000002</v>
      </c>
      <c r="K520">
        <v>88.8</v>
      </c>
      <c r="L520">
        <v>79</v>
      </c>
      <c r="M520" s="142">
        <v>0.86</v>
      </c>
      <c r="N520" t="s">
        <v>4962</v>
      </c>
    </row>
    <row r="521" spans="1:14">
      <c r="A521">
        <v>1565</v>
      </c>
      <c r="B521" t="s">
        <v>375</v>
      </c>
      <c r="C521">
        <v>99</v>
      </c>
      <c r="D521">
        <v>99.5</v>
      </c>
      <c r="E521" s="145">
        <v>0.9</v>
      </c>
      <c r="F521" s="143">
        <v>0.91</v>
      </c>
      <c r="G521" t="s">
        <v>4963</v>
      </c>
      <c r="H521">
        <v>128</v>
      </c>
      <c r="I521">
        <v>121</v>
      </c>
      <c r="J521">
        <v>5.04</v>
      </c>
      <c r="K521">
        <v>99.5</v>
      </c>
      <c r="L521">
        <v>97.7</v>
      </c>
      <c r="M521" s="142">
        <v>0.25</v>
      </c>
      <c r="N521" t="s">
        <v>4964</v>
      </c>
    </row>
    <row r="522" spans="1:14">
      <c r="A522">
        <v>1568</v>
      </c>
      <c r="B522" t="s">
        <v>376</v>
      </c>
      <c r="C522">
        <v>29.45</v>
      </c>
      <c r="D522">
        <v>29.25</v>
      </c>
      <c r="E522" s="145">
        <v>-0.2</v>
      </c>
      <c r="F522" s="143">
        <v>-0.68</v>
      </c>
      <c r="G522" t="s">
        <v>4006</v>
      </c>
      <c r="H522">
        <v>143</v>
      </c>
      <c r="I522">
        <v>177</v>
      </c>
      <c r="J522">
        <v>10.31</v>
      </c>
      <c r="K522">
        <v>29.45</v>
      </c>
      <c r="L522">
        <v>29.05</v>
      </c>
      <c r="M522" s="142">
        <v>0.14000000000000001</v>
      </c>
      <c r="N522" t="s">
        <v>4965</v>
      </c>
    </row>
    <row r="523" spans="1:14">
      <c r="A523">
        <v>1569</v>
      </c>
      <c r="B523" t="s">
        <v>377</v>
      </c>
      <c r="C523">
        <v>50.6</v>
      </c>
      <c r="D523">
        <v>50.2</v>
      </c>
      <c r="E523" s="145">
        <v>1.5</v>
      </c>
      <c r="F523" s="143">
        <v>3.08</v>
      </c>
      <c r="G523" t="s">
        <v>4015</v>
      </c>
      <c r="H523">
        <v>2023</v>
      </c>
      <c r="I523">
        <v>880</v>
      </c>
      <c r="J523">
        <v>14.42</v>
      </c>
      <c r="K523">
        <v>51.2</v>
      </c>
      <c r="L523">
        <v>48.2</v>
      </c>
      <c r="M523" s="142">
        <v>1.4</v>
      </c>
      <c r="N523" t="s">
        <v>4966</v>
      </c>
    </row>
    <row r="524" spans="1:14">
      <c r="A524">
        <v>1570</v>
      </c>
      <c r="B524" t="s">
        <v>2884</v>
      </c>
      <c r="C524">
        <v>32.549999999999997</v>
      </c>
      <c r="D524">
        <v>32.65</v>
      </c>
      <c r="E524" s="145">
        <v>-0.15</v>
      </c>
      <c r="F524" s="143">
        <v>-0.46</v>
      </c>
      <c r="G524" t="s">
        <v>4190</v>
      </c>
      <c r="H524">
        <v>50</v>
      </c>
      <c r="I524">
        <v>38</v>
      </c>
      <c r="J524">
        <v>5.15</v>
      </c>
      <c r="K524">
        <v>33.299999999999997</v>
      </c>
      <c r="L524">
        <v>32.549999999999997</v>
      </c>
      <c r="M524" s="142">
        <v>0.1</v>
      </c>
      <c r="N524" t="s">
        <v>4967</v>
      </c>
    </row>
    <row r="525" spans="1:14">
      <c r="A525">
        <v>1580</v>
      </c>
      <c r="B525" t="s">
        <v>2885</v>
      </c>
      <c r="C525">
        <v>102</v>
      </c>
      <c r="D525">
        <v>100.5</v>
      </c>
      <c r="E525" s="145">
        <v>-2</v>
      </c>
      <c r="F525" s="143">
        <v>-1.95</v>
      </c>
      <c r="G525" t="s">
        <v>4968</v>
      </c>
      <c r="H525">
        <v>281</v>
      </c>
      <c r="I525">
        <v>156</v>
      </c>
      <c r="J525">
        <v>4.93</v>
      </c>
      <c r="K525">
        <v>102</v>
      </c>
      <c r="L525">
        <v>100</v>
      </c>
      <c r="M525" s="142">
        <v>0.56999999999999995</v>
      </c>
      <c r="N525" t="s">
        <v>4969</v>
      </c>
    </row>
    <row r="526" spans="1:14">
      <c r="A526">
        <v>1582</v>
      </c>
      <c r="B526" t="s">
        <v>378</v>
      </c>
      <c r="C526">
        <v>74.400000000000006</v>
      </c>
      <c r="D526">
        <v>73.5</v>
      </c>
      <c r="E526" s="145">
        <v>-0.6</v>
      </c>
      <c r="F526" s="143">
        <v>-0.81</v>
      </c>
      <c r="G526" t="s">
        <v>4970</v>
      </c>
      <c r="H526">
        <v>222</v>
      </c>
      <c r="I526">
        <v>334</v>
      </c>
      <c r="J526">
        <v>14.43</v>
      </c>
      <c r="K526">
        <v>74.400000000000006</v>
      </c>
      <c r="L526">
        <v>73.2</v>
      </c>
      <c r="M526" s="142">
        <v>0.15</v>
      </c>
      <c r="N526" t="s">
        <v>4971</v>
      </c>
    </row>
    <row r="527" spans="1:14">
      <c r="A527">
        <v>1583</v>
      </c>
      <c r="B527" t="s">
        <v>379</v>
      </c>
      <c r="C527">
        <v>48.9</v>
      </c>
      <c r="D527">
        <v>49.3</v>
      </c>
      <c r="E527" s="145">
        <v>0.35</v>
      </c>
      <c r="F527" s="143">
        <v>0.72</v>
      </c>
      <c r="G527" t="s">
        <v>4459</v>
      </c>
      <c r="H527">
        <v>30</v>
      </c>
      <c r="I527">
        <v>13</v>
      </c>
      <c r="J527">
        <v>11.92</v>
      </c>
      <c r="K527">
        <v>49.3</v>
      </c>
      <c r="L527">
        <v>48</v>
      </c>
      <c r="M527" s="142">
        <v>0.03</v>
      </c>
      <c r="N527" t="s">
        <v>4972</v>
      </c>
    </row>
    <row r="528" spans="1:14">
      <c r="A528">
        <v>1584</v>
      </c>
      <c r="B528" t="s">
        <v>380</v>
      </c>
      <c r="C528">
        <v>18</v>
      </c>
      <c r="D528">
        <v>17.8</v>
      </c>
      <c r="E528" s="145">
        <v>-0.2</v>
      </c>
      <c r="F528" s="143">
        <v>-1.1100000000000001</v>
      </c>
      <c r="G528" t="s">
        <v>4288</v>
      </c>
      <c r="H528">
        <v>298</v>
      </c>
      <c r="I528">
        <v>345</v>
      </c>
      <c r="J528">
        <v>23.25</v>
      </c>
      <c r="K528">
        <v>18</v>
      </c>
      <c r="L528">
        <v>17.649999999999999</v>
      </c>
      <c r="M528" s="142">
        <v>0.13</v>
      </c>
      <c r="N528" t="s">
        <v>4973</v>
      </c>
    </row>
    <row r="529" spans="1:14">
      <c r="A529">
        <v>1586</v>
      </c>
      <c r="B529" t="s">
        <v>381</v>
      </c>
      <c r="C529">
        <v>18.100000000000001</v>
      </c>
      <c r="D529">
        <v>18.100000000000001</v>
      </c>
      <c r="E529" s="145">
        <v>0.1</v>
      </c>
      <c r="F529" s="143">
        <v>0.56000000000000005</v>
      </c>
      <c r="G529" t="s">
        <v>4488</v>
      </c>
      <c r="H529">
        <v>221</v>
      </c>
      <c r="I529">
        <v>148</v>
      </c>
      <c r="J529">
        <v>12.95</v>
      </c>
      <c r="K529">
        <v>18.2</v>
      </c>
      <c r="L529">
        <v>17.95</v>
      </c>
      <c r="M529" s="142">
        <v>0.17</v>
      </c>
      <c r="N529" t="s">
        <v>4974</v>
      </c>
    </row>
    <row r="530" spans="1:14">
      <c r="A530">
        <v>1587</v>
      </c>
      <c r="B530" t="s">
        <v>178</v>
      </c>
      <c r="C530">
        <v>24.25</v>
      </c>
      <c r="D530">
        <v>24.05</v>
      </c>
      <c r="E530" s="145">
        <v>0</v>
      </c>
      <c r="F530" s="143">
        <v>0</v>
      </c>
      <c r="G530" t="s">
        <v>4026</v>
      </c>
      <c r="H530">
        <v>120</v>
      </c>
      <c r="I530">
        <v>131</v>
      </c>
      <c r="J530">
        <v>8.01</v>
      </c>
      <c r="K530">
        <v>24.45</v>
      </c>
      <c r="L530">
        <v>23.9</v>
      </c>
      <c r="M530" s="142">
        <v>0.15</v>
      </c>
      <c r="N530" t="s">
        <v>4975</v>
      </c>
    </row>
    <row r="531" spans="1:14">
      <c r="A531">
        <v>1590</v>
      </c>
      <c r="B531" t="s">
        <v>382</v>
      </c>
      <c r="C531">
        <v>1420</v>
      </c>
      <c r="D531">
        <v>1370</v>
      </c>
      <c r="E531" s="145">
        <v>-25</v>
      </c>
      <c r="F531" s="143">
        <v>-1.79</v>
      </c>
      <c r="G531" t="s">
        <v>4976</v>
      </c>
      <c r="H531">
        <v>525</v>
      </c>
      <c r="I531">
        <v>470</v>
      </c>
      <c r="J531">
        <v>20</v>
      </c>
      <c r="K531">
        <v>1420</v>
      </c>
      <c r="L531">
        <v>1355</v>
      </c>
      <c r="M531" s="142">
        <v>0.26</v>
      </c>
      <c r="N531" t="s">
        <v>4977</v>
      </c>
    </row>
    <row r="532" spans="1:14">
      <c r="A532">
        <v>1591</v>
      </c>
      <c r="B532" t="s">
        <v>3929</v>
      </c>
      <c r="C532">
        <v>35.25</v>
      </c>
      <c r="D532">
        <v>35.549999999999997</v>
      </c>
      <c r="E532" s="145">
        <v>-0.2</v>
      </c>
      <c r="F532" s="143">
        <v>-0.56000000000000005</v>
      </c>
      <c r="G532" t="s">
        <v>3988</v>
      </c>
      <c r="H532">
        <v>122</v>
      </c>
      <c r="I532">
        <v>166</v>
      </c>
      <c r="J532">
        <v>3.8</v>
      </c>
      <c r="K532">
        <v>35.950000000000003</v>
      </c>
      <c r="L532">
        <v>35.25</v>
      </c>
      <c r="M532" s="142">
        <v>0.32</v>
      </c>
      <c r="N532" t="s">
        <v>4978</v>
      </c>
    </row>
    <row r="533" spans="1:14">
      <c r="A533">
        <v>1593</v>
      </c>
      <c r="B533" t="s">
        <v>83</v>
      </c>
      <c r="C533">
        <v>31.85</v>
      </c>
      <c r="D533">
        <v>31.75</v>
      </c>
      <c r="E533" s="145">
        <v>0</v>
      </c>
      <c r="F533" s="143">
        <v>0</v>
      </c>
      <c r="G533" t="s">
        <v>4979</v>
      </c>
      <c r="H533">
        <v>15</v>
      </c>
      <c r="I533">
        <v>11</v>
      </c>
      <c r="J533">
        <v>3.98</v>
      </c>
      <c r="K533">
        <v>31.85</v>
      </c>
      <c r="L533">
        <v>31.75</v>
      </c>
      <c r="M533" s="142">
        <v>0.04</v>
      </c>
      <c r="N533" t="s">
        <v>4980</v>
      </c>
    </row>
    <row r="534" spans="1:14">
      <c r="A534">
        <v>1595</v>
      </c>
      <c r="B534" t="s">
        <v>383</v>
      </c>
      <c r="C534">
        <v>68.8</v>
      </c>
      <c r="D534">
        <v>68.5</v>
      </c>
      <c r="E534" s="145">
        <v>-0.3</v>
      </c>
      <c r="F534" s="143">
        <v>-0.44</v>
      </c>
      <c r="G534" t="s">
        <v>4981</v>
      </c>
      <c r="H534">
        <v>324</v>
      </c>
      <c r="I534">
        <v>840</v>
      </c>
      <c r="J534">
        <v>5.77</v>
      </c>
      <c r="K534">
        <v>70.7</v>
      </c>
      <c r="L534">
        <v>68.099999999999994</v>
      </c>
      <c r="M534" s="142">
        <v>0.56000000000000005</v>
      </c>
      <c r="N534" t="s">
        <v>4982</v>
      </c>
    </row>
    <row r="535" spans="1:14">
      <c r="A535">
        <v>1597</v>
      </c>
      <c r="B535" t="s">
        <v>384</v>
      </c>
      <c r="C535">
        <v>159.5</v>
      </c>
      <c r="D535">
        <v>152</v>
      </c>
      <c r="E535" s="145">
        <v>-3</v>
      </c>
      <c r="F535" s="143">
        <v>-1.94</v>
      </c>
      <c r="G535" t="s">
        <v>4983</v>
      </c>
      <c r="H535">
        <v>5748</v>
      </c>
      <c r="I535">
        <v>5511</v>
      </c>
      <c r="J535">
        <v>8.93</v>
      </c>
      <c r="K535">
        <v>164</v>
      </c>
      <c r="L535">
        <v>151</v>
      </c>
      <c r="M535" s="142">
        <v>6.44</v>
      </c>
      <c r="N535" t="s">
        <v>4984</v>
      </c>
    </row>
    <row r="536" spans="1:14">
      <c r="A536">
        <v>1598</v>
      </c>
      <c r="B536" t="s">
        <v>385</v>
      </c>
      <c r="C536">
        <v>20.350000000000001</v>
      </c>
      <c r="D536">
        <v>20.5</v>
      </c>
      <c r="E536" s="145">
        <v>0.3</v>
      </c>
      <c r="F536" s="143">
        <v>1.49</v>
      </c>
      <c r="G536" t="s">
        <v>4985</v>
      </c>
      <c r="H536">
        <v>310</v>
      </c>
      <c r="I536">
        <v>167</v>
      </c>
      <c r="J536">
        <v>17.91</v>
      </c>
      <c r="K536">
        <v>20.55</v>
      </c>
      <c r="L536">
        <v>20.100000000000001</v>
      </c>
      <c r="M536" s="142">
        <v>0.17</v>
      </c>
      <c r="N536" t="s">
        <v>4986</v>
      </c>
    </row>
    <row r="537" spans="1:14">
      <c r="A537">
        <v>1599</v>
      </c>
      <c r="B537" t="s">
        <v>386</v>
      </c>
      <c r="C537">
        <v>22.8</v>
      </c>
      <c r="D537">
        <v>23</v>
      </c>
      <c r="E537" s="145">
        <v>0.1</v>
      </c>
      <c r="F537" s="143">
        <v>0.44</v>
      </c>
      <c r="G537" t="s">
        <v>4987</v>
      </c>
      <c r="H537">
        <v>25</v>
      </c>
      <c r="I537">
        <v>18</v>
      </c>
      <c r="J537">
        <v>7.3</v>
      </c>
      <c r="K537">
        <v>23</v>
      </c>
      <c r="L537">
        <v>22.8</v>
      </c>
      <c r="M537" s="142">
        <v>0.03</v>
      </c>
      <c r="N537" t="s">
        <v>4988</v>
      </c>
    </row>
    <row r="538" spans="1:14">
      <c r="A538">
        <v>1603</v>
      </c>
      <c r="B538" t="s">
        <v>387</v>
      </c>
      <c r="C538">
        <v>30.55</v>
      </c>
      <c r="D538">
        <v>30.35</v>
      </c>
      <c r="E538" s="145">
        <v>-0.05</v>
      </c>
      <c r="F538" s="143">
        <v>-0.16</v>
      </c>
      <c r="G538" t="s">
        <v>4989</v>
      </c>
      <c r="H538">
        <v>130</v>
      </c>
      <c r="I538">
        <v>147</v>
      </c>
      <c r="J538">
        <v>19.170000000000002</v>
      </c>
      <c r="K538">
        <v>30.7</v>
      </c>
      <c r="L538">
        <v>30.05</v>
      </c>
      <c r="M538" s="142">
        <v>7.0000000000000007E-2</v>
      </c>
      <c r="N538" t="s">
        <v>4990</v>
      </c>
    </row>
    <row r="539" spans="1:14">
      <c r="A539">
        <v>1604</v>
      </c>
      <c r="B539" t="s">
        <v>388</v>
      </c>
      <c r="C539">
        <v>23.6</v>
      </c>
      <c r="D539">
        <v>23.65</v>
      </c>
      <c r="E539" s="145">
        <v>0.15</v>
      </c>
      <c r="F539" s="143">
        <v>0.64</v>
      </c>
      <c r="G539" t="s">
        <v>4991</v>
      </c>
      <c r="H539">
        <v>332</v>
      </c>
      <c r="I539">
        <v>290</v>
      </c>
      <c r="J539">
        <v>38.42</v>
      </c>
      <c r="K539">
        <v>23.65</v>
      </c>
      <c r="L539">
        <v>23.55</v>
      </c>
      <c r="M539" s="142">
        <v>0.09</v>
      </c>
      <c r="N539" t="s">
        <v>4992</v>
      </c>
    </row>
    <row r="540" spans="1:14">
      <c r="A540">
        <v>1605</v>
      </c>
      <c r="B540" t="s">
        <v>389</v>
      </c>
      <c r="C540">
        <v>38.799999999999997</v>
      </c>
      <c r="D540">
        <v>37.9</v>
      </c>
      <c r="E540" s="145">
        <v>-0.5</v>
      </c>
      <c r="F540" s="143">
        <v>-1.3</v>
      </c>
      <c r="G540" t="s">
        <v>4416</v>
      </c>
      <c r="H540">
        <v>14346</v>
      </c>
      <c r="I540">
        <v>16440</v>
      </c>
      <c r="J540">
        <v>443.13</v>
      </c>
      <c r="K540">
        <v>38.9</v>
      </c>
      <c r="L540">
        <v>37.85</v>
      </c>
      <c r="M540" s="142">
        <v>0.32</v>
      </c>
      <c r="N540" t="s">
        <v>4993</v>
      </c>
    </row>
    <row r="541" spans="1:14">
      <c r="A541">
        <v>1608</v>
      </c>
      <c r="B541" t="s">
        <v>390</v>
      </c>
      <c r="C541">
        <v>36.85</v>
      </c>
      <c r="D541">
        <v>36.049999999999997</v>
      </c>
      <c r="E541" s="145">
        <v>-0.45</v>
      </c>
      <c r="F541" s="143">
        <v>-1.23</v>
      </c>
      <c r="G541" t="s">
        <v>4994</v>
      </c>
      <c r="H541">
        <v>2247</v>
      </c>
      <c r="I541">
        <v>2517</v>
      </c>
      <c r="J541">
        <v>63.28</v>
      </c>
      <c r="K541">
        <v>36.85</v>
      </c>
      <c r="L541">
        <v>35.950000000000003</v>
      </c>
      <c r="M541" s="142">
        <v>0.36</v>
      </c>
      <c r="N541" t="s">
        <v>4995</v>
      </c>
    </row>
    <row r="542" spans="1:14">
      <c r="A542">
        <v>1609</v>
      </c>
      <c r="B542" t="s">
        <v>391</v>
      </c>
      <c r="C542">
        <v>37.75</v>
      </c>
      <c r="D542">
        <v>37.200000000000003</v>
      </c>
      <c r="E542" s="145">
        <v>-0.15</v>
      </c>
      <c r="F542" s="143">
        <v>-0.4</v>
      </c>
      <c r="G542" t="s">
        <v>4996</v>
      </c>
      <c r="H542">
        <v>1934</v>
      </c>
      <c r="I542">
        <v>2534</v>
      </c>
      <c r="J542">
        <v>78.53</v>
      </c>
      <c r="K542">
        <v>37.75</v>
      </c>
      <c r="L542">
        <v>36.950000000000003</v>
      </c>
      <c r="M542" s="142">
        <v>0.25</v>
      </c>
      <c r="N542" t="s">
        <v>4997</v>
      </c>
    </row>
    <row r="543" spans="1:14">
      <c r="A543">
        <v>1611</v>
      </c>
      <c r="B543" t="s">
        <v>392</v>
      </c>
      <c r="C543">
        <v>11.75</v>
      </c>
      <c r="D543">
        <v>11.7</v>
      </c>
      <c r="E543" s="145">
        <v>-0.05</v>
      </c>
      <c r="F543" s="143">
        <v>-0.43</v>
      </c>
      <c r="G543" t="s">
        <v>4191</v>
      </c>
      <c r="H543">
        <v>304</v>
      </c>
      <c r="I543">
        <v>433</v>
      </c>
      <c r="J543">
        <v>32.270000000000003</v>
      </c>
      <c r="K543">
        <v>11.75</v>
      </c>
      <c r="L543">
        <v>11.65</v>
      </c>
      <c r="M543" s="142">
        <v>0.09</v>
      </c>
      <c r="N543" t="s">
        <v>4998</v>
      </c>
    </row>
    <row r="544" spans="1:14">
      <c r="A544">
        <v>1612</v>
      </c>
      <c r="B544" t="s">
        <v>393</v>
      </c>
      <c r="C544">
        <v>35.1</v>
      </c>
      <c r="D544">
        <v>34.700000000000003</v>
      </c>
      <c r="E544" s="145">
        <v>-0.15</v>
      </c>
      <c r="F544" s="143">
        <v>-0.43</v>
      </c>
      <c r="G544" t="s">
        <v>4999</v>
      </c>
      <c r="H544">
        <v>476</v>
      </c>
      <c r="I544">
        <v>460</v>
      </c>
      <c r="J544">
        <v>31.61</v>
      </c>
      <c r="K544">
        <v>35.1</v>
      </c>
      <c r="L544">
        <v>34.65</v>
      </c>
      <c r="M544" s="142">
        <v>0.15</v>
      </c>
      <c r="N544" t="s">
        <v>5000</v>
      </c>
    </row>
    <row r="545" spans="1:14">
      <c r="A545">
        <v>1614</v>
      </c>
      <c r="B545" t="s">
        <v>394</v>
      </c>
      <c r="C545">
        <v>30.8</v>
      </c>
      <c r="D545">
        <v>30.85</v>
      </c>
      <c r="E545" s="145">
        <v>0.25</v>
      </c>
      <c r="F545" s="143">
        <v>0.82</v>
      </c>
      <c r="G545" t="s">
        <v>3995</v>
      </c>
      <c r="H545">
        <v>69</v>
      </c>
      <c r="I545">
        <v>42</v>
      </c>
      <c r="J545">
        <v>26.91</v>
      </c>
      <c r="K545">
        <v>30.85</v>
      </c>
      <c r="L545">
        <v>30.6</v>
      </c>
      <c r="M545" s="142">
        <v>0.03</v>
      </c>
      <c r="N545" t="s">
        <v>4992</v>
      </c>
    </row>
    <row r="546" spans="1:14">
      <c r="A546">
        <v>1615</v>
      </c>
      <c r="B546" t="s">
        <v>395</v>
      </c>
      <c r="C546">
        <v>44.5</v>
      </c>
      <c r="D546">
        <v>43.85</v>
      </c>
      <c r="E546" s="145">
        <v>-0.15</v>
      </c>
      <c r="F546" s="143">
        <v>-0.34</v>
      </c>
      <c r="G546" t="s">
        <v>5001</v>
      </c>
      <c r="H546">
        <v>83</v>
      </c>
      <c r="I546">
        <v>76</v>
      </c>
      <c r="J546">
        <v>19.86</v>
      </c>
      <c r="K546">
        <v>44.5</v>
      </c>
      <c r="L546">
        <v>43.5</v>
      </c>
      <c r="M546" s="142">
        <v>0.04</v>
      </c>
      <c r="N546" t="s">
        <v>5002</v>
      </c>
    </row>
    <row r="547" spans="1:14">
      <c r="A547">
        <v>1616</v>
      </c>
      <c r="B547" t="s">
        <v>396</v>
      </c>
      <c r="C547">
        <v>19.100000000000001</v>
      </c>
      <c r="D547">
        <v>18.7</v>
      </c>
      <c r="E547" s="145">
        <v>-0.3</v>
      </c>
      <c r="F547" s="143">
        <v>-1.58</v>
      </c>
      <c r="G547" t="s">
        <v>5003</v>
      </c>
      <c r="H547">
        <v>299</v>
      </c>
      <c r="I547">
        <v>330</v>
      </c>
      <c r="J547">
        <v>19.41</v>
      </c>
      <c r="K547">
        <v>19.100000000000001</v>
      </c>
      <c r="L547">
        <v>18.7</v>
      </c>
      <c r="M547" s="142">
        <v>0.15</v>
      </c>
      <c r="N547" t="s">
        <v>5004</v>
      </c>
    </row>
    <row r="548" spans="1:14">
      <c r="A548">
        <v>1617</v>
      </c>
      <c r="B548" t="s">
        <v>397</v>
      </c>
      <c r="C548">
        <v>18.7</v>
      </c>
      <c r="D548">
        <v>17.850000000000001</v>
      </c>
      <c r="E548" s="145">
        <v>-0.7</v>
      </c>
      <c r="F548" s="143">
        <v>-3.77</v>
      </c>
      <c r="G548" t="s">
        <v>4307</v>
      </c>
      <c r="H548">
        <v>449</v>
      </c>
      <c r="I548">
        <v>1247</v>
      </c>
      <c r="J548">
        <v>16.95</v>
      </c>
      <c r="K548">
        <v>18.7</v>
      </c>
      <c r="L548">
        <v>17.850000000000001</v>
      </c>
      <c r="M548" s="142">
        <v>0.26</v>
      </c>
      <c r="N548" t="s">
        <v>5005</v>
      </c>
    </row>
    <row r="549" spans="1:14">
      <c r="A549">
        <v>1618</v>
      </c>
      <c r="B549" t="s">
        <v>398</v>
      </c>
      <c r="C549">
        <v>39.950000000000003</v>
      </c>
      <c r="D549">
        <v>39.299999999999997</v>
      </c>
      <c r="E549" s="145">
        <v>-0.35</v>
      </c>
      <c r="F549" s="143">
        <v>-0.88</v>
      </c>
      <c r="G549" t="s">
        <v>5006</v>
      </c>
      <c r="H549">
        <v>344</v>
      </c>
      <c r="I549">
        <v>340</v>
      </c>
      <c r="J549">
        <v>19.27</v>
      </c>
      <c r="K549">
        <v>39.950000000000003</v>
      </c>
      <c r="L549">
        <v>39.049999999999997</v>
      </c>
      <c r="M549" s="142">
        <v>0.18</v>
      </c>
      <c r="N549" t="s">
        <v>5007</v>
      </c>
    </row>
    <row r="550" spans="1:14">
      <c r="A550">
        <v>1623</v>
      </c>
      <c r="B550" t="s">
        <v>3721</v>
      </c>
      <c r="C550">
        <v>208.5</v>
      </c>
      <c r="D550">
        <v>205</v>
      </c>
      <c r="E550" s="145">
        <v>-3</v>
      </c>
      <c r="F550" s="143">
        <v>-1.44</v>
      </c>
      <c r="G550" t="s">
        <v>4316</v>
      </c>
      <c r="H550">
        <v>54</v>
      </c>
      <c r="I550">
        <v>75</v>
      </c>
      <c r="J550">
        <v>6.6</v>
      </c>
      <c r="K550">
        <v>208.5</v>
      </c>
      <c r="L550">
        <v>204</v>
      </c>
      <c r="M550" s="142">
        <v>0.08</v>
      </c>
      <c r="N550" t="s">
        <v>5002</v>
      </c>
    </row>
    <row r="551" spans="1:14">
      <c r="A551">
        <v>1626</v>
      </c>
      <c r="B551" t="s">
        <v>60</v>
      </c>
      <c r="C551">
        <v>9.6999999999999993</v>
      </c>
      <c r="D551">
        <v>9.73</v>
      </c>
      <c r="E551" s="145">
        <v>7.0000000000000007E-2</v>
      </c>
      <c r="F551" s="143">
        <v>0.72</v>
      </c>
      <c r="G551" t="s">
        <v>4497</v>
      </c>
      <c r="H551">
        <v>45</v>
      </c>
      <c r="I551">
        <v>48</v>
      </c>
      <c r="J551">
        <v>14.98</v>
      </c>
      <c r="K551">
        <v>9.74</v>
      </c>
      <c r="L551">
        <v>9.57</v>
      </c>
      <c r="M551" s="142">
        <v>0.03</v>
      </c>
      <c r="N551" t="s">
        <v>5008</v>
      </c>
    </row>
    <row r="552" spans="1:14">
      <c r="A552">
        <v>1702</v>
      </c>
      <c r="B552" t="s">
        <v>399</v>
      </c>
      <c r="C552">
        <v>32.9</v>
      </c>
      <c r="D552">
        <v>32.6</v>
      </c>
      <c r="E552" s="145">
        <v>0</v>
      </c>
      <c r="F552" s="143">
        <v>0</v>
      </c>
      <c r="G552" t="s">
        <v>5009</v>
      </c>
      <c r="H552">
        <v>94</v>
      </c>
      <c r="I552">
        <v>148</v>
      </c>
      <c r="J552">
        <v>29.41</v>
      </c>
      <c r="K552">
        <v>32.9</v>
      </c>
      <c r="L552">
        <v>32.5</v>
      </c>
      <c r="M552" s="142">
        <v>0.03</v>
      </c>
      <c r="N552" t="s">
        <v>5010</v>
      </c>
    </row>
    <row r="553" spans="1:14">
      <c r="A553">
        <v>1707</v>
      </c>
      <c r="B553" t="s">
        <v>400</v>
      </c>
      <c r="C553">
        <v>91.5</v>
      </c>
      <c r="D553">
        <v>91</v>
      </c>
      <c r="E553" s="145">
        <v>0.5</v>
      </c>
      <c r="F553" s="143">
        <v>0.55000000000000004</v>
      </c>
      <c r="G553" t="s">
        <v>5011</v>
      </c>
      <c r="H553">
        <v>288</v>
      </c>
      <c r="I553">
        <v>353</v>
      </c>
      <c r="J553">
        <v>14.81</v>
      </c>
      <c r="K553">
        <v>91.5</v>
      </c>
      <c r="L553">
        <v>90.2</v>
      </c>
      <c r="M553" s="142">
        <v>0.19</v>
      </c>
      <c r="N553" t="s">
        <v>5012</v>
      </c>
    </row>
    <row r="554" spans="1:14">
      <c r="A554">
        <v>1708</v>
      </c>
      <c r="B554" t="s">
        <v>401</v>
      </c>
      <c r="C554">
        <v>51.6</v>
      </c>
      <c r="D554">
        <v>50</v>
      </c>
      <c r="E554" s="145">
        <v>-1.2</v>
      </c>
      <c r="F554" s="143">
        <v>-2.34</v>
      </c>
      <c r="G554" t="s">
        <v>4317</v>
      </c>
      <c r="H554">
        <v>2367</v>
      </c>
      <c r="I554">
        <v>2765</v>
      </c>
      <c r="J554">
        <v>24.9</v>
      </c>
      <c r="K554">
        <v>51.6</v>
      </c>
      <c r="L554">
        <v>50</v>
      </c>
      <c r="M554" s="142">
        <v>0.95</v>
      </c>
      <c r="N554" t="s">
        <v>5013</v>
      </c>
    </row>
    <row r="555" spans="1:14">
      <c r="A555">
        <v>1709</v>
      </c>
      <c r="B555" t="s">
        <v>402</v>
      </c>
      <c r="C555">
        <v>34.5</v>
      </c>
      <c r="D555">
        <v>34.200000000000003</v>
      </c>
      <c r="E555" s="145">
        <v>0.2</v>
      </c>
      <c r="F555" s="143">
        <v>0.59</v>
      </c>
      <c r="G555" t="s">
        <v>4262</v>
      </c>
      <c r="H555">
        <v>6288</v>
      </c>
      <c r="I555">
        <v>14392</v>
      </c>
      <c r="J555">
        <v>47.7</v>
      </c>
      <c r="K555">
        <v>34.700000000000003</v>
      </c>
      <c r="L555">
        <v>33.299999999999997</v>
      </c>
      <c r="M555" s="142">
        <v>1.32</v>
      </c>
      <c r="N555" t="s">
        <v>5014</v>
      </c>
    </row>
    <row r="556" spans="1:14">
      <c r="A556">
        <v>1710</v>
      </c>
      <c r="B556" t="s">
        <v>403</v>
      </c>
      <c r="C556">
        <v>16</v>
      </c>
      <c r="D556">
        <v>15.65</v>
      </c>
      <c r="E556" s="145">
        <v>-0.3</v>
      </c>
      <c r="F556" s="143">
        <v>-1.88</v>
      </c>
      <c r="G556" t="s">
        <v>5015</v>
      </c>
      <c r="H556">
        <v>3964</v>
      </c>
      <c r="I556">
        <v>6054</v>
      </c>
      <c r="J556">
        <v>88.57</v>
      </c>
      <c r="K556">
        <v>16.05</v>
      </c>
      <c r="L556">
        <v>15.55</v>
      </c>
      <c r="M556" s="142">
        <v>0.45</v>
      </c>
      <c r="N556" t="s">
        <v>5016</v>
      </c>
    </row>
    <row r="557" spans="1:14">
      <c r="A557">
        <v>1711</v>
      </c>
      <c r="B557" t="s">
        <v>404</v>
      </c>
      <c r="C557">
        <v>42.5</v>
      </c>
      <c r="D557">
        <v>40.9</v>
      </c>
      <c r="E557" s="145">
        <v>-1.4</v>
      </c>
      <c r="F557" s="143">
        <v>-3.31</v>
      </c>
      <c r="G557" t="s">
        <v>5017</v>
      </c>
      <c r="H557">
        <v>4454</v>
      </c>
      <c r="I557">
        <v>4078</v>
      </c>
      <c r="J557">
        <v>54.78</v>
      </c>
      <c r="K557">
        <v>42.5</v>
      </c>
      <c r="L557">
        <v>40.700000000000003</v>
      </c>
      <c r="M557" s="142">
        <v>0.81</v>
      </c>
      <c r="N557" t="s">
        <v>5018</v>
      </c>
    </row>
    <row r="558" spans="1:14">
      <c r="A558">
        <v>1712</v>
      </c>
      <c r="B558" t="s">
        <v>405</v>
      </c>
      <c r="C558">
        <v>40.9</v>
      </c>
      <c r="D558">
        <v>40.299999999999997</v>
      </c>
      <c r="E558" s="145">
        <v>-0.35</v>
      </c>
      <c r="F558" s="143">
        <v>-0.86</v>
      </c>
      <c r="G558" t="s">
        <v>5019</v>
      </c>
      <c r="H558">
        <v>606</v>
      </c>
      <c r="I558">
        <v>1029</v>
      </c>
      <c r="J558">
        <v>42.05</v>
      </c>
      <c r="K558">
        <v>40.9</v>
      </c>
      <c r="L558">
        <v>40.25</v>
      </c>
      <c r="M558" s="142">
        <v>0.14000000000000001</v>
      </c>
      <c r="N558" t="s">
        <v>5020</v>
      </c>
    </row>
    <row r="559" spans="1:14">
      <c r="A559">
        <v>1713</v>
      </c>
      <c r="B559" t="s">
        <v>406</v>
      </c>
      <c r="C559">
        <v>43.3</v>
      </c>
      <c r="D559">
        <v>43.5</v>
      </c>
      <c r="E559" s="145">
        <v>0.05</v>
      </c>
      <c r="F559" s="143">
        <v>0.12</v>
      </c>
      <c r="G559" t="s">
        <v>5021</v>
      </c>
      <c r="H559">
        <v>221</v>
      </c>
      <c r="I559">
        <v>428</v>
      </c>
      <c r="J559">
        <v>15.1</v>
      </c>
      <c r="K559">
        <v>43.65</v>
      </c>
      <c r="L559">
        <v>43.1</v>
      </c>
      <c r="M559" s="142">
        <v>0.15</v>
      </c>
      <c r="N559" t="s">
        <v>5022</v>
      </c>
    </row>
    <row r="560" spans="1:14">
      <c r="A560">
        <v>1714</v>
      </c>
      <c r="B560" t="s">
        <v>407</v>
      </c>
      <c r="C560">
        <v>16.75</v>
      </c>
      <c r="D560">
        <v>16.45</v>
      </c>
      <c r="E560" s="145">
        <v>-0.2</v>
      </c>
      <c r="F560" s="143">
        <v>-1.2</v>
      </c>
      <c r="G560" t="s">
        <v>4341</v>
      </c>
      <c r="H560">
        <v>7872</v>
      </c>
      <c r="I560">
        <v>25343</v>
      </c>
      <c r="J560">
        <v>99.18</v>
      </c>
      <c r="K560">
        <v>16.75</v>
      </c>
      <c r="L560">
        <v>16.350000000000001</v>
      </c>
      <c r="M560" s="142">
        <v>0.79</v>
      </c>
      <c r="N560" t="s">
        <v>5023</v>
      </c>
    </row>
    <row r="561" spans="1:14">
      <c r="A561">
        <v>1717</v>
      </c>
      <c r="B561" t="s">
        <v>1484</v>
      </c>
      <c r="C561">
        <v>77.7</v>
      </c>
      <c r="D561">
        <v>73.5</v>
      </c>
      <c r="E561" s="145">
        <v>-2.6</v>
      </c>
      <c r="F561" s="143">
        <v>-3.42</v>
      </c>
      <c r="G561" t="s">
        <v>5024</v>
      </c>
      <c r="H561">
        <v>16972</v>
      </c>
      <c r="I561">
        <v>27574</v>
      </c>
      <c r="J561">
        <v>118.42</v>
      </c>
      <c r="K561">
        <v>77.900000000000006</v>
      </c>
      <c r="L561">
        <v>73.099999999999994</v>
      </c>
      <c r="M561" s="142">
        <v>1.43</v>
      </c>
      <c r="N561" t="s">
        <v>5025</v>
      </c>
    </row>
    <row r="562" spans="1:14">
      <c r="A562">
        <v>1718</v>
      </c>
      <c r="B562" t="s">
        <v>408</v>
      </c>
      <c r="C562">
        <v>10.75</v>
      </c>
      <c r="D562">
        <v>10.45</v>
      </c>
      <c r="E562" s="145">
        <v>-0.15</v>
      </c>
      <c r="F562" s="143">
        <v>-1.42</v>
      </c>
      <c r="G562" t="s">
        <v>3909</v>
      </c>
      <c r="H562">
        <v>11169</v>
      </c>
      <c r="I562">
        <v>25318</v>
      </c>
      <c r="J562">
        <v>168.59</v>
      </c>
      <c r="K562">
        <v>10.75</v>
      </c>
      <c r="L562">
        <v>10.4</v>
      </c>
      <c r="M562" s="142">
        <v>0.66</v>
      </c>
      <c r="N562" t="s">
        <v>5026</v>
      </c>
    </row>
    <row r="563" spans="1:14">
      <c r="A563">
        <v>1720</v>
      </c>
      <c r="B563" t="s">
        <v>409</v>
      </c>
      <c r="C563">
        <v>56.5</v>
      </c>
      <c r="D563">
        <v>56.2</v>
      </c>
      <c r="E563" s="145">
        <v>0.2</v>
      </c>
      <c r="F563" s="143">
        <v>0.36</v>
      </c>
      <c r="G563" t="s">
        <v>5027</v>
      </c>
      <c r="H563">
        <v>185</v>
      </c>
      <c r="I563">
        <v>262</v>
      </c>
      <c r="J563">
        <v>19.66</v>
      </c>
      <c r="K563">
        <v>56.5</v>
      </c>
      <c r="L563">
        <v>55.8</v>
      </c>
      <c r="M563" s="142">
        <v>0.09</v>
      </c>
      <c r="N563" t="s">
        <v>5028</v>
      </c>
    </row>
    <row r="564" spans="1:14">
      <c r="A564">
        <v>1721</v>
      </c>
      <c r="B564" t="s">
        <v>5029</v>
      </c>
      <c r="C564">
        <v>21</v>
      </c>
      <c r="D564">
        <v>22.4</v>
      </c>
      <c r="E564" s="145">
        <v>2</v>
      </c>
      <c r="F564" s="143">
        <v>9.8000000000000007</v>
      </c>
      <c r="G564" t="s">
        <v>5030</v>
      </c>
      <c r="H564">
        <v>1201</v>
      </c>
      <c r="I564">
        <v>793</v>
      </c>
      <c r="J564">
        <v>18.489999999999998</v>
      </c>
      <c r="K564">
        <v>22.4</v>
      </c>
      <c r="L564">
        <v>21</v>
      </c>
      <c r="M564" s="142">
        <v>0.65</v>
      </c>
      <c r="N564" t="s">
        <v>5031</v>
      </c>
    </row>
    <row r="565" spans="1:14">
      <c r="A565">
        <v>1722</v>
      </c>
      <c r="B565" t="s">
        <v>410</v>
      </c>
      <c r="C565">
        <v>45.1</v>
      </c>
      <c r="D565">
        <v>44.6</v>
      </c>
      <c r="E565" s="145">
        <v>-0.2</v>
      </c>
      <c r="F565" s="143">
        <v>-0.45</v>
      </c>
      <c r="G565" t="s">
        <v>4089</v>
      </c>
      <c r="H565">
        <v>2501</v>
      </c>
      <c r="I565">
        <v>3197</v>
      </c>
      <c r="J565">
        <v>98</v>
      </c>
      <c r="K565">
        <v>45.1</v>
      </c>
      <c r="L565">
        <v>44.45</v>
      </c>
      <c r="M565" s="142">
        <v>0.26</v>
      </c>
      <c r="N565" t="s">
        <v>5032</v>
      </c>
    </row>
    <row r="566" spans="1:14">
      <c r="A566">
        <v>1723</v>
      </c>
      <c r="B566" t="s">
        <v>411</v>
      </c>
      <c r="C566">
        <v>86</v>
      </c>
      <c r="D566">
        <v>84</v>
      </c>
      <c r="E566" s="145">
        <v>-2</v>
      </c>
      <c r="F566" s="143">
        <v>-2.33</v>
      </c>
      <c r="G566" t="s">
        <v>5033</v>
      </c>
      <c r="H566">
        <v>1156</v>
      </c>
      <c r="I566">
        <v>753</v>
      </c>
      <c r="J566">
        <v>23.69</v>
      </c>
      <c r="K566">
        <v>86</v>
      </c>
      <c r="L566">
        <v>83.6</v>
      </c>
      <c r="M566" s="142">
        <v>0.49</v>
      </c>
      <c r="N566" t="s">
        <v>5034</v>
      </c>
    </row>
    <row r="567" spans="1:14">
      <c r="A567">
        <v>1725</v>
      </c>
      <c r="B567" t="s">
        <v>412</v>
      </c>
      <c r="C567">
        <v>32.549999999999997</v>
      </c>
      <c r="D567">
        <v>32.1</v>
      </c>
      <c r="E567" s="145">
        <v>0.1</v>
      </c>
      <c r="F567" s="143">
        <v>0.31</v>
      </c>
      <c r="G567" t="s">
        <v>3944</v>
      </c>
      <c r="H567">
        <v>55</v>
      </c>
      <c r="I567">
        <v>33</v>
      </c>
      <c r="J567">
        <v>18.18</v>
      </c>
      <c r="K567">
        <v>32.549999999999997</v>
      </c>
      <c r="L567">
        <v>31.5</v>
      </c>
      <c r="M567" s="142">
        <v>0.03</v>
      </c>
      <c r="N567" t="s">
        <v>5035</v>
      </c>
    </row>
    <row r="568" spans="1:14">
      <c r="A568">
        <v>1726</v>
      </c>
      <c r="B568" t="s">
        <v>413</v>
      </c>
      <c r="C568">
        <v>78.2</v>
      </c>
      <c r="D568">
        <v>77.8</v>
      </c>
      <c r="E568" s="145">
        <v>0.4</v>
      </c>
      <c r="F568" s="143">
        <v>0.52</v>
      </c>
      <c r="G568" t="s">
        <v>4176</v>
      </c>
      <c r="H568">
        <v>27</v>
      </c>
      <c r="I568">
        <v>19</v>
      </c>
      <c r="J568">
        <v>16.2</v>
      </c>
      <c r="K568">
        <v>78.2</v>
      </c>
      <c r="L568">
        <v>77</v>
      </c>
      <c r="M568" s="142">
        <v>0.02</v>
      </c>
      <c r="N568" t="s">
        <v>5036</v>
      </c>
    </row>
    <row r="569" spans="1:14">
      <c r="A569">
        <v>1727</v>
      </c>
      <c r="B569" t="s">
        <v>414</v>
      </c>
      <c r="C569">
        <v>94.7</v>
      </c>
      <c r="D569">
        <v>91</v>
      </c>
      <c r="E569" s="145">
        <v>-3.7</v>
      </c>
      <c r="F569" s="143">
        <v>-3.91</v>
      </c>
      <c r="G569" t="s">
        <v>4080</v>
      </c>
      <c r="H569">
        <v>4192</v>
      </c>
      <c r="I569">
        <v>4885</v>
      </c>
      <c r="J569">
        <v>12.8</v>
      </c>
      <c r="K569">
        <v>95.4</v>
      </c>
      <c r="L569">
        <v>90.8</v>
      </c>
      <c r="M569" s="142">
        <v>3.27</v>
      </c>
      <c r="N569" t="s">
        <v>5037</v>
      </c>
    </row>
    <row r="570" spans="1:14">
      <c r="A570">
        <v>1730</v>
      </c>
      <c r="B570" t="s">
        <v>415</v>
      </c>
      <c r="C570">
        <v>51.5</v>
      </c>
      <c r="D570">
        <v>51.8</v>
      </c>
      <c r="E570" s="145">
        <v>0.3</v>
      </c>
      <c r="F570" s="143">
        <v>0.57999999999999996</v>
      </c>
      <c r="G570" t="s">
        <v>3969</v>
      </c>
      <c r="H570">
        <v>22</v>
      </c>
      <c r="I570">
        <v>23</v>
      </c>
      <c r="J570">
        <v>6.32</v>
      </c>
      <c r="K570">
        <v>51.9</v>
      </c>
      <c r="L570">
        <v>51.4</v>
      </c>
      <c r="M570" s="142">
        <v>0.03</v>
      </c>
      <c r="N570" t="s">
        <v>5038</v>
      </c>
    </row>
    <row r="571" spans="1:14">
      <c r="A571">
        <v>1731</v>
      </c>
      <c r="B571" t="s">
        <v>416</v>
      </c>
      <c r="C571">
        <v>21.1</v>
      </c>
      <c r="D571">
        <v>20.95</v>
      </c>
      <c r="E571" s="145">
        <v>0</v>
      </c>
      <c r="F571" s="143">
        <v>0</v>
      </c>
      <c r="G571" t="s">
        <v>4329</v>
      </c>
      <c r="H571">
        <v>90</v>
      </c>
      <c r="I571">
        <v>98</v>
      </c>
      <c r="J571">
        <v>13.29</v>
      </c>
      <c r="K571">
        <v>21.1</v>
      </c>
      <c r="L571">
        <v>20.85</v>
      </c>
      <c r="M571" s="142">
        <v>7.0000000000000007E-2</v>
      </c>
      <c r="N571" t="s">
        <v>5039</v>
      </c>
    </row>
    <row r="572" spans="1:14">
      <c r="A572">
        <v>1732</v>
      </c>
      <c r="B572" t="s">
        <v>417</v>
      </c>
      <c r="C572">
        <v>26.15</v>
      </c>
      <c r="D572">
        <v>26.05</v>
      </c>
      <c r="E572" s="145">
        <v>-0.05</v>
      </c>
      <c r="F572" s="143">
        <v>-0.19</v>
      </c>
      <c r="G572" t="s">
        <v>4618</v>
      </c>
      <c r="H572">
        <v>175</v>
      </c>
      <c r="I572">
        <v>105</v>
      </c>
      <c r="J572">
        <v>4.24</v>
      </c>
      <c r="K572">
        <v>26.25</v>
      </c>
      <c r="L572">
        <v>25.95</v>
      </c>
      <c r="M572" s="142">
        <v>0.41</v>
      </c>
      <c r="N572" t="s">
        <v>5040</v>
      </c>
    </row>
    <row r="573" spans="1:14">
      <c r="A573">
        <v>1733</v>
      </c>
      <c r="B573" t="s">
        <v>418</v>
      </c>
      <c r="C573">
        <v>32.299999999999997</v>
      </c>
      <c r="D573">
        <v>31.7</v>
      </c>
      <c r="E573" s="145">
        <v>-0.65</v>
      </c>
      <c r="F573" s="143">
        <v>-2.0099999999999998</v>
      </c>
      <c r="G573" t="s">
        <v>5041</v>
      </c>
      <c r="H573">
        <v>262</v>
      </c>
      <c r="I573">
        <v>177</v>
      </c>
      <c r="J573">
        <v>10</v>
      </c>
      <c r="K573">
        <v>32.5</v>
      </c>
      <c r="L573">
        <v>31.7</v>
      </c>
      <c r="M573" s="142">
        <v>0.26</v>
      </c>
      <c r="N573" t="s">
        <v>5042</v>
      </c>
    </row>
    <row r="574" spans="1:14">
      <c r="A574">
        <v>1734</v>
      </c>
      <c r="B574" t="s">
        <v>419</v>
      </c>
      <c r="C574">
        <v>30.65</v>
      </c>
      <c r="D574">
        <v>31.15</v>
      </c>
      <c r="E574" s="145">
        <v>0.55000000000000004</v>
      </c>
      <c r="F574" s="143">
        <v>1.8</v>
      </c>
      <c r="G574" t="s">
        <v>5043</v>
      </c>
      <c r="H574">
        <v>575</v>
      </c>
      <c r="I574">
        <v>248</v>
      </c>
      <c r="J574">
        <v>20.16</v>
      </c>
      <c r="K574">
        <v>31.3</v>
      </c>
      <c r="L574">
        <v>30.35</v>
      </c>
      <c r="M574" s="142">
        <v>0.28999999999999998</v>
      </c>
      <c r="N574" t="s">
        <v>5044</v>
      </c>
    </row>
    <row r="575" spans="1:14">
      <c r="A575">
        <v>1735</v>
      </c>
      <c r="B575" t="s">
        <v>420</v>
      </c>
      <c r="C575">
        <v>20.45</v>
      </c>
      <c r="D575">
        <v>20.25</v>
      </c>
      <c r="E575" s="145">
        <v>0</v>
      </c>
      <c r="F575" s="143">
        <v>0</v>
      </c>
      <c r="G575" t="s">
        <v>4436</v>
      </c>
      <c r="H575">
        <v>54</v>
      </c>
      <c r="I575">
        <v>119</v>
      </c>
      <c r="J575">
        <v>9.94</v>
      </c>
      <c r="K575">
        <v>20.45</v>
      </c>
      <c r="L575">
        <v>20</v>
      </c>
      <c r="M575" s="142">
        <v>0.05</v>
      </c>
      <c r="N575" t="s">
        <v>5045</v>
      </c>
    </row>
    <row r="576" spans="1:14">
      <c r="A576">
        <v>1736</v>
      </c>
      <c r="B576" t="s">
        <v>421</v>
      </c>
      <c r="C576">
        <v>127.5</v>
      </c>
      <c r="D576">
        <v>126</v>
      </c>
      <c r="E576" s="145">
        <v>0.5</v>
      </c>
      <c r="F576" s="143">
        <v>0.4</v>
      </c>
      <c r="G576" t="s">
        <v>4571</v>
      </c>
      <c r="H576">
        <v>164</v>
      </c>
      <c r="I576">
        <v>429</v>
      </c>
      <c r="J576">
        <v>30.34</v>
      </c>
      <c r="K576">
        <v>127.5</v>
      </c>
      <c r="L576">
        <v>125</v>
      </c>
      <c r="M576" s="142">
        <v>0.05</v>
      </c>
      <c r="N576" t="s">
        <v>5046</v>
      </c>
    </row>
    <row r="577" spans="1:14">
      <c r="A577">
        <v>1737</v>
      </c>
      <c r="B577" t="s">
        <v>422</v>
      </c>
      <c r="C577">
        <v>30.8</v>
      </c>
      <c r="D577">
        <v>30.55</v>
      </c>
      <c r="E577" s="145">
        <v>-0.1</v>
      </c>
      <c r="F577" s="143">
        <v>-0.33</v>
      </c>
      <c r="G577" t="s">
        <v>4693</v>
      </c>
      <c r="H577">
        <v>285</v>
      </c>
      <c r="I577">
        <v>231</v>
      </c>
      <c r="J577">
        <v>20</v>
      </c>
      <c r="K577">
        <v>30.8</v>
      </c>
      <c r="L577">
        <v>30.55</v>
      </c>
      <c r="M577" s="142">
        <v>0.14000000000000001</v>
      </c>
      <c r="N577" t="s">
        <v>5047</v>
      </c>
    </row>
    <row r="578" spans="1:14">
      <c r="A578">
        <v>1742</v>
      </c>
      <c r="B578" t="s">
        <v>423</v>
      </c>
      <c r="C578">
        <v>18</v>
      </c>
      <c r="D578">
        <v>17.8</v>
      </c>
      <c r="E578" s="145">
        <v>0</v>
      </c>
      <c r="F578" s="143">
        <v>0</v>
      </c>
      <c r="G578" t="s">
        <v>5048</v>
      </c>
      <c r="H578">
        <v>117</v>
      </c>
      <c r="I578">
        <v>93</v>
      </c>
      <c r="J578">
        <v>9.27</v>
      </c>
      <c r="K578">
        <v>18</v>
      </c>
      <c r="L578">
        <v>17</v>
      </c>
      <c r="M578" s="142">
        <v>0.13</v>
      </c>
      <c r="N578" t="s">
        <v>5049</v>
      </c>
    </row>
    <row r="579" spans="1:14">
      <c r="A579">
        <v>1752</v>
      </c>
      <c r="B579" t="s">
        <v>424</v>
      </c>
      <c r="C579">
        <v>31.85</v>
      </c>
      <c r="D579">
        <v>31.75</v>
      </c>
      <c r="E579" s="145">
        <v>-0.1</v>
      </c>
      <c r="F579" s="143">
        <v>-0.31</v>
      </c>
      <c r="G579" t="s">
        <v>5050</v>
      </c>
      <c r="H579">
        <v>46</v>
      </c>
      <c r="I579">
        <v>35</v>
      </c>
      <c r="J579">
        <v>10.1</v>
      </c>
      <c r="K579">
        <v>32</v>
      </c>
      <c r="L579">
        <v>31.5</v>
      </c>
      <c r="M579" s="142">
        <v>0.05</v>
      </c>
      <c r="N579" t="s">
        <v>5051</v>
      </c>
    </row>
    <row r="580" spans="1:14">
      <c r="A580">
        <v>1760</v>
      </c>
      <c r="B580" t="s">
        <v>223</v>
      </c>
      <c r="C580">
        <v>56.4</v>
      </c>
      <c r="D580">
        <v>56.4</v>
      </c>
      <c r="E580" s="145">
        <v>0.1</v>
      </c>
      <c r="F580" s="143">
        <v>0.18</v>
      </c>
      <c r="G580" t="s">
        <v>4365</v>
      </c>
      <c r="H580">
        <v>103</v>
      </c>
      <c r="I580">
        <v>171</v>
      </c>
      <c r="J580">
        <v>8.57</v>
      </c>
      <c r="K580">
        <v>56.7</v>
      </c>
      <c r="L580">
        <v>56</v>
      </c>
      <c r="M580" s="142">
        <v>0.12</v>
      </c>
      <c r="N580" t="s">
        <v>5052</v>
      </c>
    </row>
    <row r="581" spans="1:14">
      <c r="A581">
        <v>1762</v>
      </c>
      <c r="B581" t="s">
        <v>425</v>
      </c>
      <c r="C581">
        <v>35.75</v>
      </c>
      <c r="D581">
        <v>35</v>
      </c>
      <c r="E581" s="145">
        <v>-0.75</v>
      </c>
      <c r="F581" s="143">
        <v>-2.1</v>
      </c>
      <c r="G581" t="s">
        <v>4542</v>
      </c>
      <c r="H581">
        <v>112</v>
      </c>
      <c r="I581">
        <v>102</v>
      </c>
      <c r="J581">
        <v>7.69</v>
      </c>
      <c r="K581">
        <v>35.75</v>
      </c>
      <c r="L581">
        <v>35</v>
      </c>
      <c r="M581" s="142">
        <v>0.15</v>
      </c>
      <c r="N581" t="s">
        <v>5053</v>
      </c>
    </row>
    <row r="582" spans="1:14">
      <c r="A582">
        <v>1773</v>
      </c>
      <c r="B582" t="s">
        <v>426</v>
      </c>
      <c r="C582">
        <v>164.5</v>
      </c>
      <c r="D582">
        <v>160.5</v>
      </c>
      <c r="E582" s="145">
        <v>-2</v>
      </c>
      <c r="F582" s="143">
        <v>-1.23</v>
      </c>
      <c r="G582" t="s">
        <v>5054</v>
      </c>
      <c r="H582">
        <v>494</v>
      </c>
      <c r="I582">
        <v>1248</v>
      </c>
      <c r="J582">
        <v>30</v>
      </c>
      <c r="K582">
        <v>164.5</v>
      </c>
      <c r="L582">
        <v>160.5</v>
      </c>
      <c r="M582" s="142">
        <v>0.16</v>
      </c>
      <c r="N582" t="s">
        <v>5055</v>
      </c>
    </row>
    <row r="583" spans="1:14">
      <c r="A583">
        <v>1776</v>
      </c>
      <c r="B583" t="s">
        <v>427</v>
      </c>
      <c r="C583">
        <v>17.149999999999999</v>
      </c>
      <c r="D583">
        <v>17.149999999999999</v>
      </c>
      <c r="E583" s="145">
        <v>-0.05</v>
      </c>
      <c r="F583" s="143">
        <v>-0.28999999999999998</v>
      </c>
      <c r="G583" t="s">
        <v>5056</v>
      </c>
      <c r="H583">
        <v>31</v>
      </c>
      <c r="I583">
        <v>25</v>
      </c>
      <c r="J583">
        <v>6.01</v>
      </c>
      <c r="K583">
        <v>17.149999999999999</v>
      </c>
      <c r="L583">
        <v>16.95</v>
      </c>
      <c r="M583" s="142">
        <v>0.05</v>
      </c>
      <c r="N583" t="s">
        <v>5057</v>
      </c>
    </row>
    <row r="584" spans="1:14">
      <c r="A584">
        <v>1777</v>
      </c>
      <c r="B584" t="s">
        <v>428</v>
      </c>
      <c r="C584">
        <v>75.599999999999994</v>
      </c>
      <c r="D584">
        <v>75.3</v>
      </c>
      <c r="E584" s="145">
        <v>0.1</v>
      </c>
      <c r="F584" s="143">
        <v>0.13</v>
      </c>
      <c r="G584" t="s">
        <v>4602</v>
      </c>
      <c r="H584">
        <v>66</v>
      </c>
      <c r="I584">
        <v>64</v>
      </c>
      <c r="J584">
        <v>4.46</v>
      </c>
      <c r="K584">
        <v>75.900000000000006</v>
      </c>
      <c r="L584">
        <v>74.7</v>
      </c>
      <c r="M584" s="142">
        <v>0.15</v>
      </c>
      <c r="N584" t="s">
        <v>5058</v>
      </c>
    </row>
    <row r="585" spans="1:14">
      <c r="A585">
        <v>1780</v>
      </c>
      <c r="B585" t="s">
        <v>3874</v>
      </c>
      <c r="C585">
        <v>24.5</v>
      </c>
      <c r="D585">
        <v>24.5</v>
      </c>
      <c r="E585" s="145">
        <v>0.1</v>
      </c>
      <c r="F585" s="143">
        <v>0.41</v>
      </c>
      <c r="G585" t="s">
        <v>3967</v>
      </c>
      <c r="H585">
        <v>92</v>
      </c>
      <c r="I585">
        <v>80</v>
      </c>
      <c r="J585">
        <v>10.91</v>
      </c>
      <c r="K585">
        <v>24.5</v>
      </c>
      <c r="L585">
        <v>23.9</v>
      </c>
      <c r="M585" s="142">
        <v>0.08</v>
      </c>
      <c r="N585" t="s">
        <v>5059</v>
      </c>
    </row>
    <row r="586" spans="1:14">
      <c r="A586">
        <v>1781</v>
      </c>
      <c r="B586" t="s">
        <v>429</v>
      </c>
      <c r="C586">
        <v>10.15</v>
      </c>
      <c r="D586">
        <v>10</v>
      </c>
      <c r="E586" s="145">
        <v>-0.3</v>
      </c>
      <c r="F586" s="143">
        <v>-2.91</v>
      </c>
      <c r="G586" t="s">
        <v>5060</v>
      </c>
      <c r="H586">
        <v>22</v>
      </c>
      <c r="I586">
        <v>18</v>
      </c>
      <c r="J586">
        <v>4.74</v>
      </c>
      <c r="K586">
        <v>10.15</v>
      </c>
      <c r="L586">
        <v>10</v>
      </c>
      <c r="M586" s="142">
        <v>0.05</v>
      </c>
      <c r="N586" t="s">
        <v>5061</v>
      </c>
    </row>
    <row r="587" spans="1:14">
      <c r="A587">
        <v>1783</v>
      </c>
      <c r="B587" t="s">
        <v>430</v>
      </c>
      <c r="C587">
        <v>39</v>
      </c>
      <c r="D587">
        <v>38.049999999999997</v>
      </c>
      <c r="E587" s="145">
        <v>-0.25</v>
      </c>
      <c r="F587" s="143">
        <v>-0.65</v>
      </c>
      <c r="G587" t="s">
        <v>5062</v>
      </c>
      <c r="H587">
        <v>79</v>
      </c>
      <c r="I587">
        <v>75</v>
      </c>
      <c r="J587">
        <v>8.9700000000000006</v>
      </c>
      <c r="K587">
        <v>39</v>
      </c>
      <c r="L587">
        <v>38</v>
      </c>
      <c r="M587" s="142">
        <v>0.09</v>
      </c>
      <c r="N587" t="s">
        <v>5063</v>
      </c>
    </row>
    <row r="588" spans="1:14">
      <c r="A588">
        <v>1784</v>
      </c>
      <c r="B588" t="s">
        <v>431</v>
      </c>
      <c r="C588">
        <v>60</v>
      </c>
      <c r="D588">
        <v>60.1</v>
      </c>
      <c r="E588" s="145">
        <v>0.9</v>
      </c>
      <c r="F588" s="143">
        <v>1.52</v>
      </c>
      <c r="G588" t="s">
        <v>4720</v>
      </c>
      <c r="H588">
        <v>66</v>
      </c>
      <c r="I588">
        <v>84</v>
      </c>
      <c r="J588">
        <v>5.31</v>
      </c>
      <c r="K588">
        <v>60.4</v>
      </c>
      <c r="L588">
        <v>59.8</v>
      </c>
      <c r="M588" s="142">
        <v>0.12</v>
      </c>
      <c r="N588" t="s">
        <v>5064</v>
      </c>
    </row>
    <row r="589" spans="1:14">
      <c r="A589">
        <v>1785</v>
      </c>
      <c r="B589" t="s">
        <v>432</v>
      </c>
      <c r="C589">
        <v>102.5</v>
      </c>
      <c r="D589">
        <v>102</v>
      </c>
      <c r="E589" s="145">
        <v>0</v>
      </c>
      <c r="F589" s="143">
        <v>0</v>
      </c>
      <c r="G589" t="s">
        <v>4213</v>
      </c>
      <c r="H589">
        <v>2753</v>
      </c>
      <c r="I589">
        <v>3348</v>
      </c>
      <c r="J589">
        <v>59.6</v>
      </c>
      <c r="K589">
        <v>103</v>
      </c>
      <c r="L589">
        <v>101</v>
      </c>
      <c r="M589" s="142">
        <v>0.46</v>
      </c>
      <c r="N589" t="s">
        <v>5065</v>
      </c>
    </row>
    <row r="590" spans="1:14">
      <c r="A590">
        <v>1786</v>
      </c>
      <c r="B590" t="s">
        <v>433</v>
      </c>
      <c r="C590">
        <v>47.5</v>
      </c>
      <c r="D590">
        <v>45.9</v>
      </c>
      <c r="E590" s="145">
        <v>-1.1499999999999999</v>
      </c>
      <c r="F590" s="143">
        <v>-2.44</v>
      </c>
      <c r="G590" t="s">
        <v>5066</v>
      </c>
      <c r="H590">
        <v>162</v>
      </c>
      <c r="I590">
        <v>300</v>
      </c>
      <c r="J590">
        <v>7.48</v>
      </c>
      <c r="K590">
        <v>47.5</v>
      </c>
      <c r="L590">
        <v>45.85</v>
      </c>
      <c r="M590" s="142">
        <v>0.22</v>
      </c>
      <c r="N590" t="s">
        <v>5067</v>
      </c>
    </row>
    <row r="591" spans="1:14">
      <c r="A591">
        <v>1788</v>
      </c>
      <c r="B591" t="s">
        <v>434</v>
      </c>
      <c r="C591">
        <v>128.5</v>
      </c>
      <c r="D591">
        <v>128</v>
      </c>
      <c r="E591" s="145">
        <v>-0.5</v>
      </c>
      <c r="F591" s="143">
        <v>-0.39</v>
      </c>
      <c r="G591" t="s">
        <v>4308</v>
      </c>
      <c r="H591">
        <v>18</v>
      </c>
      <c r="I591">
        <v>16</v>
      </c>
      <c r="J591">
        <v>4.45</v>
      </c>
      <c r="K591">
        <v>129</v>
      </c>
      <c r="L591">
        <v>128</v>
      </c>
      <c r="M591" s="142">
        <v>0.04</v>
      </c>
      <c r="N591" t="s">
        <v>5068</v>
      </c>
    </row>
    <row r="592" spans="1:14">
      <c r="A592">
        <v>1789</v>
      </c>
      <c r="B592" t="s">
        <v>435</v>
      </c>
      <c r="C592">
        <v>19.399999999999999</v>
      </c>
      <c r="D592">
        <v>19.399999999999999</v>
      </c>
      <c r="E592" s="145">
        <v>0.3</v>
      </c>
      <c r="F592" s="143">
        <v>1.57</v>
      </c>
      <c r="G592" t="s">
        <v>5069</v>
      </c>
      <c r="H592">
        <v>550</v>
      </c>
      <c r="I592">
        <v>417</v>
      </c>
      <c r="J592">
        <v>79.069999999999993</v>
      </c>
      <c r="K592">
        <v>19.649999999999999</v>
      </c>
      <c r="L592">
        <v>19.100000000000001</v>
      </c>
      <c r="M592" s="142">
        <v>7.0000000000000007E-2</v>
      </c>
      <c r="N592" t="s">
        <v>5070</v>
      </c>
    </row>
    <row r="593" spans="1:14">
      <c r="A593">
        <v>1795</v>
      </c>
      <c r="B593" t="s">
        <v>436</v>
      </c>
      <c r="C593">
        <v>184</v>
      </c>
      <c r="D593">
        <v>180.5</v>
      </c>
      <c r="E593" s="145">
        <v>-1.5</v>
      </c>
      <c r="F593" s="143">
        <v>-0.82</v>
      </c>
      <c r="G593" t="s">
        <v>5071</v>
      </c>
      <c r="H593">
        <v>529</v>
      </c>
      <c r="I593">
        <v>672</v>
      </c>
      <c r="J593">
        <v>27.02</v>
      </c>
      <c r="K593">
        <v>184</v>
      </c>
      <c r="L593">
        <v>180.5</v>
      </c>
      <c r="M593" s="142">
        <v>0.2</v>
      </c>
      <c r="N593" t="s">
        <v>5072</v>
      </c>
    </row>
    <row r="594" spans="1:14">
      <c r="A594">
        <v>1796</v>
      </c>
      <c r="B594" t="s">
        <v>437</v>
      </c>
      <c r="C594">
        <v>30.3</v>
      </c>
      <c r="D594">
        <v>30.05</v>
      </c>
      <c r="E594" s="145">
        <v>-0.15</v>
      </c>
      <c r="F594" s="143">
        <v>-0.5</v>
      </c>
      <c r="G594" t="s">
        <v>5073</v>
      </c>
      <c r="H594">
        <v>8</v>
      </c>
      <c r="I594">
        <v>6</v>
      </c>
      <c r="J594">
        <v>4.1500000000000004</v>
      </c>
      <c r="K594">
        <v>30.3</v>
      </c>
      <c r="L594">
        <v>30</v>
      </c>
      <c r="M594" s="142">
        <v>0.02</v>
      </c>
      <c r="N594" t="s">
        <v>5074</v>
      </c>
    </row>
    <row r="595" spans="1:14">
      <c r="A595">
        <v>1799</v>
      </c>
      <c r="B595" t="s">
        <v>1485</v>
      </c>
      <c r="C595">
        <v>30.2</v>
      </c>
      <c r="D595">
        <v>29.95</v>
      </c>
      <c r="E595" s="145">
        <v>0.25</v>
      </c>
      <c r="F595" s="143">
        <v>0.84</v>
      </c>
      <c r="G595" t="s">
        <v>4094</v>
      </c>
      <c r="H595">
        <v>66</v>
      </c>
      <c r="I595">
        <v>109</v>
      </c>
      <c r="J595">
        <v>24.88</v>
      </c>
      <c r="K595">
        <v>30.3</v>
      </c>
      <c r="L595">
        <v>29.8</v>
      </c>
      <c r="M595" s="142">
        <v>0.03</v>
      </c>
      <c r="N595" t="s">
        <v>5075</v>
      </c>
    </row>
    <row r="596" spans="1:14">
      <c r="A596">
        <v>1802</v>
      </c>
      <c r="B596" t="s">
        <v>438</v>
      </c>
      <c r="C596">
        <v>60.4</v>
      </c>
      <c r="D596">
        <v>60.7</v>
      </c>
      <c r="E596" s="145">
        <v>1.6</v>
      </c>
      <c r="F596" s="143">
        <v>2.71</v>
      </c>
      <c r="G596" t="s">
        <v>5076</v>
      </c>
      <c r="H596">
        <v>21616</v>
      </c>
      <c r="I596">
        <v>32717</v>
      </c>
      <c r="J596">
        <v>290.81</v>
      </c>
      <c r="K596">
        <v>61.5</v>
      </c>
      <c r="L596">
        <v>60</v>
      </c>
      <c r="M596" s="142">
        <v>0.74</v>
      </c>
      <c r="N596" t="s">
        <v>5077</v>
      </c>
    </row>
    <row r="597" spans="1:14">
      <c r="A597">
        <v>1805</v>
      </c>
      <c r="B597" t="s">
        <v>439</v>
      </c>
      <c r="C597">
        <v>10.15</v>
      </c>
      <c r="D597">
        <v>10.1</v>
      </c>
      <c r="E597" s="145">
        <v>0</v>
      </c>
      <c r="F597" s="143">
        <v>0</v>
      </c>
      <c r="G597" t="s">
        <v>3934</v>
      </c>
      <c r="H597">
        <v>102</v>
      </c>
      <c r="I597">
        <v>65</v>
      </c>
      <c r="J597">
        <v>13.5</v>
      </c>
      <c r="K597">
        <v>10.15</v>
      </c>
      <c r="L597">
        <v>10</v>
      </c>
      <c r="M597" s="142">
        <v>0.08</v>
      </c>
      <c r="N597" t="s">
        <v>5078</v>
      </c>
    </row>
    <row r="598" spans="1:14">
      <c r="A598">
        <v>1806</v>
      </c>
      <c r="B598" t="s">
        <v>440</v>
      </c>
      <c r="C598">
        <v>8.0399999999999991</v>
      </c>
      <c r="D598">
        <v>8.0500000000000007</v>
      </c>
      <c r="E598" s="145">
        <v>0.01</v>
      </c>
      <c r="F598" s="143">
        <v>0.12</v>
      </c>
      <c r="G598" t="s">
        <v>4452</v>
      </c>
      <c r="H598">
        <v>125</v>
      </c>
      <c r="I598">
        <v>243</v>
      </c>
      <c r="J598">
        <v>39.04</v>
      </c>
      <c r="K598">
        <v>8.08</v>
      </c>
      <c r="L598">
        <v>8.01</v>
      </c>
      <c r="M598" s="142">
        <v>0.03</v>
      </c>
      <c r="N598" t="s">
        <v>5079</v>
      </c>
    </row>
    <row r="599" spans="1:14">
      <c r="A599">
        <v>1808</v>
      </c>
      <c r="B599" t="s">
        <v>3690</v>
      </c>
      <c r="C599">
        <v>35.049999999999997</v>
      </c>
      <c r="D599">
        <v>34.25</v>
      </c>
      <c r="E599" s="145">
        <v>-0.45</v>
      </c>
      <c r="F599" s="143">
        <v>-1.3</v>
      </c>
      <c r="G599" t="s">
        <v>5080</v>
      </c>
      <c r="H599">
        <v>1108</v>
      </c>
      <c r="I599">
        <v>2169</v>
      </c>
      <c r="J599">
        <v>89.3</v>
      </c>
      <c r="K599">
        <v>35.049999999999997</v>
      </c>
      <c r="L599">
        <v>34</v>
      </c>
      <c r="M599" s="142">
        <v>0.12</v>
      </c>
      <c r="N599" t="s">
        <v>5081</v>
      </c>
    </row>
    <row r="600" spans="1:14">
      <c r="A600">
        <v>1809</v>
      </c>
      <c r="B600" t="s">
        <v>441</v>
      </c>
      <c r="C600">
        <v>37.75</v>
      </c>
      <c r="D600">
        <v>37.9</v>
      </c>
      <c r="E600" s="145">
        <v>0.15</v>
      </c>
      <c r="F600" s="143">
        <v>0.4</v>
      </c>
      <c r="G600" t="s">
        <v>5082</v>
      </c>
      <c r="H600">
        <v>832</v>
      </c>
      <c r="I600">
        <v>904</v>
      </c>
      <c r="J600">
        <v>16.7</v>
      </c>
      <c r="K600">
        <v>38.25</v>
      </c>
      <c r="L600">
        <v>37.5</v>
      </c>
      <c r="M600" s="142">
        <v>0.5</v>
      </c>
      <c r="N600" t="s">
        <v>5083</v>
      </c>
    </row>
    <row r="601" spans="1:14">
      <c r="A601">
        <v>1810</v>
      </c>
      <c r="B601" t="s">
        <v>442</v>
      </c>
      <c r="C601">
        <v>24.4</v>
      </c>
      <c r="D601">
        <v>24.05</v>
      </c>
      <c r="E601" s="145">
        <v>-0.2</v>
      </c>
      <c r="F601" s="143">
        <v>-0.82</v>
      </c>
      <c r="G601" t="s">
        <v>5084</v>
      </c>
      <c r="H601">
        <v>1443</v>
      </c>
      <c r="I601">
        <v>2301</v>
      </c>
      <c r="J601">
        <v>30.23</v>
      </c>
      <c r="K601">
        <v>24.5</v>
      </c>
      <c r="L601">
        <v>24</v>
      </c>
      <c r="M601" s="142">
        <v>0.48</v>
      </c>
      <c r="N601" t="s">
        <v>5085</v>
      </c>
    </row>
    <row r="602" spans="1:14">
      <c r="A602">
        <v>1813</v>
      </c>
      <c r="B602" t="s">
        <v>443</v>
      </c>
      <c r="C602">
        <v>11.55</v>
      </c>
      <c r="D602">
        <v>11.4</v>
      </c>
      <c r="E602" s="145">
        <v>-0.05</v>
      </c>
      <c r="F602" s="143">
        <v>-0.44</v>
      </c>
      <c r="G602" t="s">
        <v>5086</v>
      </c>
      <c r="H602">
        <v>15</v>
      </c>
      <c r="I602">
        <v>10</v>
      </c>
      <c r="J602">
        <v>4.66</v>
      </c>
      <c r="K602">
        <v>11.55</v>
      </c>
      <c r="L602">
        <v>11.4</v>
      </c>
      <c r="M602" s="142">
        <v>0.03</v>
      </c>
      <c r="N602" t="s">
        <v>5087</v>
      </c>
    </row>
    <row r="603" spans="1:14">
      <c r="A603">
        <v>1815</v>
      </c>
      <c r="B603" t="s">
        <v>444</v>
      </c>
      <c r="C603">
        <v>124</v>
      </c>
      <c r="D603">
        <v>130</v>
      </c>
      <c r="E603" s="145">
        <v>11.5</v>
      </c>
      <c r="F603" s="143">
        <v>9.6999999999999993</v>
      </c>
      <c r="G603" t="s">
        <v>5088</v>
      </c>
      <c r="H603">
        <v>70399</v>
      </c>
      <c r="I603">
        <v>87028</v>
      </c>
      <c r="J603">
        <v>58.55</v>
      </c>
      <c r="K603">
        <v>130</v>
      </c>
      <c r="L603">
        <v>123.5</v>
      </c>
      <c r="M603" s="142">
        <v>12.02</v>
      </c>
      <c r="N603" t="s">
        <v>5089</v>
      </c>
    </row>
    <row r="604" spans="1:14">
      <c r="A604">
        <v>1817</v>
      </c>
      <c r="B604" t="s">
        <v>445</v>
      </c>
      <c r="C604">
        <v>40.1</v>
      </c>
      <c r="D604">
        <v>40.1</v>
      </c>
      <c r="E604" s="145">
        <v>0.05</v>
      </c>
      <c r="F604" s="143">
        <v>0.12</v>
      </c>
      <c r="G604" t="s">
        <v>5090</v>
      </c>
      <c r="H604">
        <v>96</v>
      </c>
      <c r="I604">
        <v>48</v>
      </c>
      <c r="J604">
        <v>7.26</v>
      </c>
      <c r="K604">
        <v>40.200000000000003</v>
      </c>
      <c r="L604">
        <v>39.9</v>
      </c>
      <c r="M604" s="142">
        <v>0.13</v>
      </c>
      <c r="N604" t="s">
        <v>5085</v>
      </c>
    </row>
    <row r="605" spans="1:14">
      <c r="A605">
        <v>1903</v>
      </c>
      <c r="B605" t="s">
        <v>446</v>
      </c>
      <c r="C605">
        <v>47.65</v>
      </c>
      <c r="D605">
        <v>47.6</v>
      </c>
      <c r="E605" s="145">
        <v>-0.05</v>
      </c>
      <c r="F605" s="143">
        <v>-0.1</v>
      </c>
      <c r="G605" t="s">
        <v>5091</v>
      </c>
      <c r="H605">
        <v>59</v>
      </c>
      <c r="I605">
        <v>65</v>
      </c>
      <c r="J605">
        <v>26</v>
      </c>
      <c r="K605">
        <v>47.7</v>
      </c>
      <c r="L605">
        <v>47.25</v>
      </c>
      <c r="M605" s="142">
        <v>0.02</v>
      </c>
      <c r="N605" t="s">
        <v>5092</v>
      </c>
    </row>
    <row r="606" spans="1:14">
      <c r="A606">
        <v>1904</v>
      </c>
      <c r="B606" t="s">
        <v>447</v>
      </c>
      <c r="C606">
        <v>25</v>
      </c>
      <c r="D606">
        <v>24.45</v>
      </c>
      <c r="E606" s="145">
        <v>-0.35</v>
      </c>
      <c r="F606" s="143">
        <v>-1.41</v>
      </c>
      <c r="G606" t="s">
        <v>5093</v>
      </c>
      <c r="H606">
        <v>2185</v>
      </c>
      <c r="I606">
        <v>2119</v>
      </c>
      <c r="J606">
        <v>110.83</v>
      </c>
      <c r="K606">
        <v>25</v>
      </c>
      <c r="L606">
        <v>24.1</v>
      </c>
      <c r="M606" s="142">
        <v>0.2</v>
      </c>
      <c r="N606" t="s">
        <v>5094</v>
      </c>
    </row>
    <row r="607" spans="1:14">
      <c r="A607">
        <v>1905</v>
      </c>
      <c r="B607" t="s">
        <v>1367</v>
      </c>
      <c r="C607">
        <v>13.6</v>
      </c>
      <c r="D607">
        <v>13.2</v>
      </c>
      <c r="E607" s="145">
        <v>-0.3</v>
      </c>
      <c r="F607" s="143">
        <v>-2.2200000000000002</v>
      </c>
      <c r="G607" t="s">
        <v>5095</v>
      </c>
      <c r="H607">
        <v>1581</v>
      </c>
      <c r="I607">
        <v>1796</v>
      </c>
      <c r="J607">
        <v>110.28</v>
      </c>
      <c r="K607">
        <v>13.6</v>
      </c>
      <c r="L607">
        <v>13.2</v>
      </c>
      <c r="M607" s="142">
        <v>0.14000000000000001</v>
      </c>
      <c r="N607" t="s">
        <v>5096</v>
      </c>
    </row>
    <row r="608" spans="1:14">
      <c r="A608">
        <v>1906</v>
      </c>
      <c r="B608" t="s">
        <v>448</v>
      </c>
      <c r="C608">
        <v>11.2</v>
      </c>
      <c r="D608">
        <v>11.2</v>
      </c>
      <c r="E608" s="145">
        <v>0</v>
      </c>
      <c r="F608" s="143">
        <v>0</v>
      </c>
      <c r="G608" t="s">
        <v>5097</v>
      </c>
      <c r="H608">
        <v>64</v>
      </c>
      <c r="I608">
        <v>77</v>
      </c>
      <c r="J608">
        <v>15.1</v>
      </c>
      <c r="K608">
        <v>11.35</v>
      </c>
      <c r="L608">
        <v>11.2</v>
      </c>
      <c r="M608" s="142">
        <v>0.04</v>
      </c>
      <c r="N608" t="s">
        <v>5098</v>
      </c>
    </row>
    <row r="609" spans="1:14">
      <c r="A609">
        <v>1907</v>
      </c>
      <c r="B609" t="s">
        <v>449</v>
      </c>
      <c r="C609">
        <v>30.2</v>
      </c>
      <c r="D609">
        <v>29.1</v>
      </c>
      <c r="E609" s="145">
        <v>-0.75</v>
      </c>
      <c r="F609" s="143">
        <v>-2.5099999999999998</v>
      </c>
      <c r="G609" t="s">
        <v>5099</v>
      </c>
      <c r="H609">
        <v>1649</v>
      </c>
      <c r="I609">
        <v>1067</v>
      </c>
      <c r="J609">
        <v>166.04</v>
      </c>
      <c r="K609">
        <v>30.2</v>
      </c>
      <c r="L609">
        <v>28.85</v>
      </c>
      <c r="M609" s="142">
        <v>0.1</v>
      </c>
      <c r="N609" t="s">
        <v>5100</v>
      </c>
    </row>
    <row r="610" spans="1:14">
      <c r="A610">
        <v>1909</v>
      </c>
      <c r="B610" t="s">
        <v>89</v>
      </c>
      <c r="C610">
        <v>11.05</v>
      </c>
      <c r="D610">
        <v>10.85</v>
      </c>
      <c r="E610" s="145">
        <v>-0.15</v>
      </c>
      <c r="F610" s="143">
        <v>-1.36</v>
      </c>
      <c r="G610" t="s">
        <v>5101</v>
      </c>
      <c r="H610">
        <v>2654</v>
      </c>
      <c r="I610">
        <v>3178</v>
      </c>
      <c r="J610">
        <v>132.77000000000001</v>
      </c>
      <c r="K610">
        <v>11.1</v>
      </c>
      <c r="L610">
        <v>10.8</v>
      </c>
      <c r="M610" s="142">
        <v>0.2</v>
      </c>
      <c r="N610" t="s">
        <v>5102</v>
      </c>
    </row>
    <row r="611" spans="1:14">
      <c r="A611">
        <v>2002</v>
      </c>
      <c r="B611" t="s">
        <v>99</v>
      </c>
      <c r="C611">
        <v>19.149999999999999</v>
      </c>
      <c r="D611">
        <v>19</v>
      </c>
      <c r="E611" s="145">
        <v>-0.1</v>
      </c>
      <c r="F611" s="143">
        <v>-0.52</v>
      </c>
      <c r="G611" t="s">
        <v>4311</v>
      </c>
      <c r="H611">
        <v>15822</v>
      </c>
      <c r="I611">
        <v>21707</v>
      </c>
      <c r="J611">
        <v>1573.49</v>
      </c>
      <c r="K611">
        <v>19.149999999999999</v>
      </c>
      <c r="L611">
        <v>19</v>
      </c>
      <c r="M611" s="142">
        <v>0.1</v>
      </c>
      <c r="N611" t="s">
        <v>5103</v>
      </c>
    </row>
    <row r="612" spans="1:14">
      <c r="A612">
        <v>2006</v>
      </c>
      <c r="B612" t="s">
        <v>103</v>
      </c>
      <c r="C612">
        <v>81.900000000000006</v>
      </c>
      <c r="D612">
        <v>80.8</v>
      </c>
      <c r="E612" s="145">
        <v>-0.8</v>
      </c>
      <c r="F612" s="143">
        <v>-0.98</v>
      </c>
      <c r="G612" t="s">
        <v>5104</v>
      </c>
      <c r="H612">
        <v>1171</v>
      </c>
      <c r="I612">
        <v>1842</v>
      </c>
      <c r="J612">
        <v>73.02</v>
      </c>
      <c r="K612">
        <v>81.900000000000006</v>
      </c>
      <c r="L612">
        <v>80.400000000000006</v>
      </c>
      <c r="M612" s="142">
        <v>0.16</v>
      </c>
      <c r="N612" t="s">
        <v>5105</v>
      </c>
    </row>
    <row r="613" spans="1:14">
      <c r="A613">
        <v>2007</v>
      </c>
      <c r="B613" t="s">
        <v>450</v>
      </c>
      <c r="C613">
        <v>6.99</v>
      </c>
      <c r="D613">
        <v>6.99</v>
      </c>
      <c r="E613" s="145">
        <v>-0.01</v>
      </c>
      <c r="F613" s="143">
        <v>-0.14000000000000001</v>
      </c>
      <c r="G613" t="s">
        <v>5106</v>
      </c>
      <c r="H613">
        <v>85</v>
      </c>
      <c r="I613">
        <v>149</v>
      </c>
      <c r="J613">
        <v>53.07</v>
      </c>
      <c r="K613">
        <v>7</v>
      </c>
      <c r="L613">
        <v>6.95</v>
      </c>
      <c r="M613" s="142">
        <v>0.02</v>
      </c>
      <c r="N613" t="s">
        <v>5107</v>
      </c>
    </row>
    <row r="614" spans="1:14">
      <c r="A614">
        <v>2008</v>
      </c>
      <c r="B614" t="s">
        <v>451</v>
      </c>
      <c r="C614">
        <v>30.9</v>
      </c>
      <c r="D614">
        <v>31.4</v>
      </c>
      <c r="E614" s="145">
        <v>0.6</v>
      </c>
      <c r="F614" s="143">
        <v>1.95</v>
      </c>
      <c r="G614" t="s">
        <v>5108</v>
      </c>
      <c r="H614">
        <v>18</v>
      </c>
      <c r="I614">
        <v>10</v>
      </c>
      <c r="J614">
        <v>19.09</v>
      </c>
      <c r="K614">
        <v>31.5</v>
      </c>
      <c r="L614">
        <v>30.85</v>
      </c>
      <c r="M614" s="142">
        <v>0.01</v>
      </c>
      <c r="N614" t="s">
        <v>5109</v>
      </c>
    </row>
    <row r="615" spans="1:14">
      <c r="A615">
        <v>2009</v>
      </c>
      <c r="B615" t="s">
        <v>1368</v>
      </c>
      <c r="C615">
        <v>39.9</v>
      </c>
      <c r="D615">
        <v>38.950000000000003</v>
      </c>
      <c r="E615" s="145">
        <v>-0.45</v>
      </c>
      <c r="F615" s="143">
        <v>-1.1399999999999999</v>
      </c>
      <c r="G615" t="s">
        <v>5110</v>
      </c>
      <c r="H615">
        <v>1240</v>
      </c>
      <c r="I615">
        <v>1402</v>
      </c>
      <c r="J615">
        <v>35.96</v>
      </c>
      <c r="K615">
        <v>39.9</v>
      </c>
      <c r="L615">
        <v>38.799999999999997</v>
      </c>
      <c r="M615" s="142">
        <v>0.34</v>
      </c>
      <c r="N615" t="s">
        <v>5111</v>
      </c>
    </row>
    <row r="616" spans="1:14">
      <c r="A616">
        <v>2010</v>
      </c>
      <c r="B616" t="s">
        <v>452</v>
      </c>
      <c r="C616">
        <v>22.7</v>
      </c>
      <c r="D616">
        <v>22.3</v>
      </c>
      <c r="E616" s="145">
        <v>-0.25</v>
      </c>
      <c r="F616" s="143">
        <v>-1.1100000000000001</v>
      </c>
      <c r="G616" t="s">
        <v>5112</v>
      </c>
      <c r="H616">
        <v>1168</v>
      </c>
      <c r="I616">
        <v>921</v>
      </c>
      <c r="J616">
        <v>64.77</v>
      </c>
      <c r="K616">
        <v>22.7</v>
      </c>
      <c r="L616">
        <v>22.1</v>
      </c>
      <c r="M616" s="142">
        <v>0.18</v>
      </c>
      <c r="N616" t="s">
        <v>5113</v>
      </c>
    </row>
    <row r="617" spans="1:14">
      <c r="A617">
        <v>2012</v>
      </c>
      <c r="B617" t="s">
        <v>453</v>
      </c>
      <c r="C617">
        <v>14.45</v>
      </c>
      <c r="D617">
        <v>14.6</v>
      </c>
      <c r="E617" s="145">
        <v>0.1</v>
      </c>
      <c r="F617" s="143">
        <v>0.69</v>
      </c>
      <c r="G617" t="s">
        <v>5114</v>
      </c>
      <c r="H617">
        <v>44</v>
      </c>
      <c r="I617">
        <v>52</v>
      </c>
      <c r="J617">
        <v>30.22</v>
      </c>
      <c r="K617">
        <v>14.6</v>
      </c>
      <c r="L617">
        <v>14.3</v>
      </c>
      <c r="M617" s="142">
        <v>0.01</v>
      </c>
      <c r="N617" t="s">
        <v>5115</v>
      </c>
    </row>
    <row r="618" spans="1:14">
      <c r="A618">
        <v>2013</v>
      </c>
      <c r="B618" t="s">
        <v>454</v>
      </c>
      <c r="C618">
        <v>41.75</v>
      </c>
      <c r="D618">
        <v>41.75</v>
      </c>
      <c r="E618" s="145">
        <v>0</v>
      </c>
      <c r="F618" s="143">
        <v>0</v>
      </c>
      <c r="G618" t="s">
        <v>5116</v>
      </c>
      <c r="H618">
        <v>50</v>
      </c>
      <c r="I618">
        <v>44</v>
      </c>
      <c r="J618">
        <v>20</v>
      </c>
      <c r="K618">
        <v>41.75</v>
      </c>
      <c r="L618">
        <v>41.5</v>
      </c>
      <c r="M618" s="142">
        <v>0.03</v>
      </c>
      <c r="N618" t="s">
        <v>5117</v>
      </c>
    </row>
    <row r="619" spans="1:14">
      <c r="A619">
        <v>2014</v>
      </c>
      <c r="B619" t="s">
        <v>455</v>
      </c>
      <c r="C619">
        <v>17.149999999999999</v>
      </c>
      <c r="D619">
        <v>17</v>
      </c>
      <c r="E619" s="145">
        <v>0</v>
      </c>
      <c r="F619" s="143">
        <v>0</v>
      </c>
      <c r="G619" t="s">
        <v>5118</v>
      </c>
      <c r="H619">
        <v>1372</v>
      </c>
      <c r="I619">
        <v>1514</v>
      </c>
      <c r="J619">
        <v>143.55000000000001</v>
      </c>
      <c r="K619">
        <v>17.149999999999999</v>
      </c>
      <c r="L619">
        <v>16.850000000000001</v>
      </c>
      <c r="M619" s="142">
        <v>0.1</v>
      </c>
      <c r="N619" t="s">
        <v>5119</v>
      </c>
    </row>
    <row r="620" spans="1:14">
      <c r="A620">
        <v>2015</v>
      </c>
      <c r="B620" t="s">
        <v>456</v>
      </c>
      <c r="C620">
        <v>65.2</v>
      </c>
      <c r="D620">
        <v>64.7</v>
      </c>
      <c r="E620" s="145">
        <v>-0.2</v>
      </c>
      <c r="F620" s="143">
        <v>-0.31</v>
      </c>
      <c r="G620" t="s">
        <v>5120</v>
      </c>
      <c r="H620">
        <v>202</v>
      </c>
      <c r="I620">
        <v>172</v>
      </c>
      <c r="J620">
        <v>58.16</v>
      </c>
      <c r="K620">
        <v>65.2</v>
      </c>
      <c r="L620">
        <v>63.8</v>
      </c>
      <c r="M620" s="142">
        <v>0.03</v>
      </c>
      <c r="N620" t="s">
        <v>5121</v>
      </c>
    </row>
    <row r="621" spans="1:14">
      <c r="A621">
        <v>2017</v>
      </c>
      <c r="B621" t="s">
        <v>457</v>
      </c>
      <c r="C621">
        <v>9.14</v>
      </c>
      <c r="D621">
        <v>8.93</v>
      </c>
      <c r="E621" s="145">
        <v>-0.22</v>
      </c>
      <c r="F621" s="143">
        <v>-2.4</v>
      </c>
      <c r="G621" t="s">
        <v>5122</v>
      </c>
      <c r="H621">
        <v>1026</v>
      </c>
      <c r="I621">
        <v>665</v>
      </c>
      <c r="J621">
        <v>44.69</v>
      </c>
      <c r="K621">
        <v>9.16</v>
      </c>
      <c r="L621">
        <v>8.92</v>
      </c>
      <c r="M621" s="142">
        <v>0.23</v>
      </c>
      <c r="N621" t="s">
        <v>5123</v>
      </c>
    </row>
    <row r="622" spans="1:14">
      <c r="A622">
        <v>2020</v>
      </c>
      <c r="B622" t="s">
        <v>458</v>
      </c>
      <c r="C622">
        <v>22.05</v>
      </c>
      <c r="D622">
        <v>21.65</v>
      </c>
      <c r="E622" s="145">
        <v>-0.2</v>
      </c>
      <c r="F622" s="143">
        <v>-0.92</v>
      </c>
      <c r="G622" t="s">
        <v>5124</v>
      </c>
      <c r="H622">
        <v>419</v>
      </c>
      <c r="I622">
        <v>366</v>
      </c>
      <c r="J622">
        <v>26.7</v>
      </c>
      <c r="K622">
        <v>22.05</v>
      </c>
      <c r="L622">
        <v>21.65</v>
      </c>
      <c r="M622" s="142">
        <v>0.16</v>
      </c>
      <c r="N622" t="s">
        <v>5125</v>
      </c>
    </row>
    <row r="623" spans="1:14">
      <c r="A623">
        <v>2022</v>
      </c>
      <c r="B623" t="s">
        <v>2110</v>
      </c>
      <c r="C623">
        <v>7.55</v>
      </c>
      <c r="D623">
        <v>7.48</v>
      </c>
      <c r="E623" s="145">
        <v>-7.0000000000000007E-2</v>
      </c>
      <c r="F623" s="143">
        <v>-0.93</v>
      </c>
      <c r="G623" t="s">
        <v>4211</v>
      </c>
      <c r="H623">
        <v>445</v>
      </c>
      <c r="I623">
        <v>290</v>
      </c>
      <c r="J623">
        <v>33.72</v>
      </c>
      <c r="K623">
        <v>7.55</v>
      </c>
      <c r="L623">
        <v>7.44</v>
      </c>
      <c r="M623" s="142">
        <v>0.13</v>
      </c>
      <c r="N623" t="s">
        <v>5126</v>
      </c>
    </row>
    <row r="624" spans="1:14">
      <c r="A624">
        <v>2023</v>
      </c>
      <c r="B624" t="s">
        <v>459</v>
      </c>
      <c r="C624">
        <v>13.95</v>
      </c>
      <c r="D624">
        <v>13.95</v>
      </c>
      <c r="E624" s="145">
        <v>0.1</v>
      </c>
      <c r="F624" s="143">
        <v>0.72</v>
      </c>
      <c r="G624" t="s">
        <v>4389</v>
      </c>
      <c r="H624">
        <v>667</v>
      </c>
      <c r="I624">
        <v>822</v>
      </c>
      <c r="J624">
        <v>182.12</v>
      </c>
      <c r="K624">
        <v>13.95</v>
      </c>
      <c r="L624">
        <v>13.75</v>
      </c>
      <c r="M624" s="142">
        <v>0.04</v>
      </c>
      <c r="N624" t="s">
        <v>5127</v>
      </c>
    </row>
    <row r="625" spans="1:14">
      <c r="A625">
        <v>2024</v>
      </c>
      <c r="B625" t="s">
        <v>460</v>
      </c>
      <c r="C625">
        <v>13.25</v>
      </c>
      <c r="D625">
        <v>13.35</v>
      </c>
      <c r="E625" s="145">
        <v>0.1</v>
      </c>
      <c r="F625" s="143">
        <v>0.75</v>
      </c>
      <c r="G625" t="s">
        <v>3986</v>
      </c>
      <c r="H625">
        <v>91</v>
      </c>
      <c r="I625">
        <v>26</v>
      </c>
      <c r="J625">
        <v>9.75</v>
      </c>
      <c r="K625">
        <v>13.35</v>
      </c>
      <c r="L625">
        <v>13</v>
      </c>
      <c r="M625" s="142">
        <v>0.09</v>
      </c>
      <c r="N625" t="s">
        <v>5128</v>
      </c>
    </row>
    <row r="626" spans="1:14">
      <c r="A626">
        <v>2025</v>
      </c>
      <c r="B626" t="s">
        <v>2683</v>
      </c>
      <c r="C626">
        <v>12.6</v>
      </c>
      <c r="D626">
        <v>12.45</v>
      </c>
      <c r="E626" s="145">
        <v>-0.25</v>
      </c>
      <c r="F626" s="143">
        <v>-1.97</v>
      </c>
      <c r="G626" t="s">
        <v>5129</v>
      </c>
      <c r="H626">
        <v>477</v>
      </c>
      <c r="I626">
        <v>359</v>
      </c>
      <c r="J626">
        <v>17.27</v>
      </c>
      <c r="K626">
        <v>12.65</v>
      </c>
      <c r="L626">
        <v>12.3</v>
      </c>
      <c r="M626" s="142">
        <v>0.28000000000000003</v>
      </c>
      <c r="N626" t="s">
        <v>5130</v>
      </c>
    </row>
    <row r="627" spans="1:14">
      <c r="A627">
        <v>2027</v>
      </c>
      <c r="B627" t="s">
        <v>461</v>
      </c>
      <c r="C627">
        <v>50.6</v>
      </c>
      <c r="D627">
        <v>49.1</v>
      </c>
      <c r="E627" s="145">
        <v>-1.1000000000000001</v>
      </c>
      <c r="F627" s="143">
        <v>-2.19</v>
      </c>
      <c r="G627" t="s">
        <v>4433</v>
      </c>
      <c r="H627">
        <v>20551</v>
      </c>
      <c r="I627">
        <v>13900</v>
      </c>
      <c r="J627">
        <v>258.43</v>
      </c>
      <c r="K627">
        <v>50.6</v>
      </c>
      <c r="L627">
        <v>48.3</v>
      </c>
      <c r="M627" s="142">
        <v>0.8</v>
      </c>
      <c r="N627" t="s">
        <v>5131</v>
      </c>
    </row>
    <row r="628" spans="1:14">
      <c r="A628">
        <v>2028</v>
      </c>
      <c r="B628" t="s">
        <v>462</v>
      </c>
      <c r="C628">
        <v>15.8</v>
      </c>
      <c r="D628">
        <v>15.75</v>
      </c>
      <c r="E628" s="145">
        <v>0</v>
      </c>
      <c r="F628" s="143">
        <v>0</v>
      </c>
      <c r="G628" t="s">
        <v>3954</v>
      </c>
      <c r="H628">
        <v>83</v>
      </c>
      <c r="I628">
        <v>66</v>
      </c>
      <c r="J628">
        <v>32.57</v>
      </c>
      <c r="K628">
        <v>15.8</v>
      </c>
      <c r="L628">
        <v>15.65</v>
      </c>
      <c r="M628" s="142">
        <v>0.03</v>
      </c>
      <c r="N628" t="s">
        <v>5132</v>
      </c>
    </row>
    <row r="629" spans="1:14">
      <c r="A629">
        <v>2029</v>
      </c>
      <c r="B629" t="s">
        <v>463</v>
      </c>
      <c r="C629">
        <v>21.95</v>
      </c>
      <c r="D629">
        <v>21.4</v>
      </c>
      <c r="E629" s="145">
        <v>-0.4</v>
      </c>
      <c r="F629" s="143">
        <v>-1.83</v>
      </c>
      <c r="G629" t="s">
        <v>5133</v>
      </c>
      <c r="H629">
        <v>515</v>
      </c>
      <c r="I629">
        <v>361</v>
      </c>
      <c r="J629">
        <v>32.119999999999997</v>
      </c>
      <c r="K629">
        <v>21.95</v>
      </c>
      <c r="L629">
        <v>21.4</v>
      </c>
      <c r="M629" s="142">
        <v>0.16</v>
      </c>
      <c r="N629" t="s">
        <v>5134</v>
      </c>
    </row>
    <row r="630" spans="1:14">
      <c r="A630">
        <v>2030</v>
      </c>
      <c r="B630" t="s">
        <v>464</v>
      </c>
      <c r="C630">
        <v>23.35</v>
      </c>
      <c r="D630">
        <v>22.85</v>
      </c>
      <c r="E630" s="145">
        <v>-0.6</v>
      </c>
      <c r="F630" s="143">
        <v>-2.56</v>
      </c>
      <c r="G630" t="s">
        <v>5135</v>
      </c>
      <c r="H630">
        <v>2347</v>
      </c>
      <c r="I630">
        <v>2158</v>
      </c>
      <c r="J630">
        <v>28.05</v>
      </c>
      <c r="K630">
        <v>23.5</v>
      </c>
      <c r="L630">
        <v>22.55</v>
      </c>
      <c r="M630" s="142">
        <v>0.84</v>
      </c>
      <c r="N630" t="s">
        <v>5136</v>
      </c>
    </row>
    <row r="631" spans="1:14">
      <c r="A631">
        <v>2031</v>
      </c>
      <c r="B631" t="s">
        <v>1369</v>
      </c>
      <c r="C631">
        <v>45.5</v>
      </c>
      <c r="D631">
        <v>44.3</v>
      </c>
      <c r="E631" s="145">
        <v>-0.65</v>
      </c>
      <c r="F631" s="143">
        <v>-1.45</v>
      </c>
      <c r="G631" t="s">
        <v>5137</v>
      </c>
      <c r="H631">
        <v>602</v>
      </c>
      <c r="I631">
        <v>557</v>
      </c>
      <c r="J631">
        <v>32.11</v>
      </c>
      <c r="K631">
        <v>45.5</v>
      </c>
      <c r="L631">
        <v>44.2</v>
      </c>
      <c r="M631" s="142">
        <v>0.19</v>
      </c>
      <c r="N631" t="s">
        <v>5138</v>
      </c>
    </row>
    <row r="632" spans="1:14">
      <c r="A632">
        <v>2032</v>
      </c>
      <c r="B632" t="s">
        <v>465</v>
      </c>
      <c r="C632">
        <v>17.3</v>
      </c>
      <c r="D632">
        <v>17.100000000000001</v>
      </c>
      <c r="E632" s="145">
        <v>-0.2</v>
      </c>
      <c r="F632" s="143">
        <v>-1.1599999999999999</v>
      </c>
      <c r="G632" t="s">
        <v>5139</v>
      </c>
      <c r="H632">
        <v>338</v>
      </c>
      <c r="I632">
        <v>271</v>
      </c>
      <c r="J632">
        <v>13.05</v>
      </c>
      <c r="K632">
        <v>17.3</v>
      </c>
      <c r="L632">
        <v>16.8</v>
      </c>
      <c r="M632" s="142">
        <v>0.26</v>
      </c>
      <c r="N632" t="s">
        <v>5140</v>
      </c>
    </row>
    <row r="633" spans="1:14">
      <c r="A633">
        <v>2033</v>
      </c>
      <c r="B633" t="s">
        <v>466</v>
      </c>
      <c r="C633">
        <v>26.1</v>
      </c>
      <c r="D633">
        <v>25.7</v>
      </c>
      <c r="E633" s="145">
        <v>-0.35</v>
      </c>
      <c r="F633" s="143">
        <v>-1.34</v>
      </c>
      <c r="G633" t="s">
        <v>4407</v>
      </c>
      <c r="H633">
        <v>1211</v>
      </c>
      <c r="I633">
        <v>1631</v>
      </c>
      <c r="J633">
        <v>12</v>
      </c>
      <c r="K633">
        <v>27.35</v>
      </c>
      <c r="L633">
        <v>25.7</v>
      </c>
      <c r="M633" s="142">
        <v>1.5</v>
      </c>
      <c r="N633" t="s">
        <v>5141</v>
      </c>
    </row>
    <row r="634" spans="1:14">
      <c r="A634">
        <v>2034</v>
      </c>
      <c r="B634" t="s">
        <v>467</v>
      </c>
      <c r="C634">
        <v>21.4</v>
      </c>
      <c r="D634">
        <v>20.9</v>
      </c>
      <c r="E634" s="145">
        <v>-0.2</v>
      </c>
      <c r="F634" s="143">
        <v>-0.95</v>
      </c>
      <c r="G634" t="s">
        <v>5142</v>
      </c>
      <c r="H634">
        <v>1573</v>
      </c>
      <c r="I634">
        <v>1597</v>
      </c>
      <c r="J634">
        <v>52.9</v>
      </c>
      <c r="K634">
        <v>21.4</v>
      </c>
      <c r="L634">
        <v>20.55</v>
      </c>
      <c r="M634" s="142">
        <v>0.3</v>
      </c>
      <c r="N634" t="s">
        <v>5143</v>
      </c>
    </row>
    <row r="635" spans="1:14">
      <c r="A635">
        <v>2035</v>
      </c>
      <c r="B635" t="s">
        <v>468</v>
      </c>
      <c r="C635">
        <v>26.35</v>
      </c>
      <c r="D635">
        <v>26.35</v>
      </c>
      <c r="E635" s="145">
        <v>0.15</v>
      </c>
      <c r="F635" s="143">
        <v>0.56999999999999995</v>
      </c>
      <c r="G635" t="s">
        <v>5144</v>
      </c>
      <c r="H635">
        <v>1</v>
      </c>
      <c r="I635">
        <v>2</v>
      </c>
      <c r="J635">
        <v>35</v>
      </c>
      <c r="K635">
        <v>26.35</v>
      </c>
      <c r="L635">
        <v>26.35</v>
      </c>
      <c r="M635" s="142">
        <v>0</v>
      </c>
      <c r="N635" t="s">
        <v>5145</v>
      </c>
    </row>
    <row r="636" spans="1:14">
      <c r="A636">
        <v>2038</v>
      </c>
      <c r="B636" t="s">
        <v>469</v>
      </c>
      <c r="C636">
        <v>12.85</v>
      </c>
      <c r="D636">
        <v>12.45</v>
      </c>
      <c r="E636" s="145">
        <v>-0.3</v>
      </c>
      <c r="F636" s="143">
        <v>-2.35</v>
      </c>
      <c r="G636" t="s">
        <v>4208</v>
      </c>
      <c r="H636">
        <v>256</v>
      </c>
      <c r="I636">
        <v>166</v>
      </c>
      <c r="J636">
        <v>19.41</v>
      </c>
      <c r="K636">
        <v>12.85</v>
      </c>
      <c r="L636">
        <v>12.45</v>
      </c>
      <c r="M636" s="142">
        <v>0.13</v>
      </c>
      <c r="N636" t="s">
        <v>5146</v>
      </c>
    </row>
    <row r="637" spans="1:14">
      <c r="A637">
        <v>2049</v>
      </c>
      <c r="B637" t="s">
        <v>88</v>
      </c>
      <c r="C637">
        <v>371</v>
      </c>
      <c r="D637">
        <v>364.5</v>
      </c>
      <c r="E637" s="145">
        <v>1.5</v>
      </c>
      <c r="F637" s="143">
        <v>0.41</v>
      </c>
      <c r="G637" t="s">
        <v>4123</v>
      </c>
      <c r="H637">
        <v>3781</v>
      </c>
      <c r="I637">
        <v>4033</v>
      </c>
      <c r="J637">
        <v>35.380000000000003</v>
      </c>
      <c r="K637">
        <v>377.5</v>
      </c>
      <c r="L637">
        <v>362.5</v>
      </c>
      <c r="M637" s="142">
        <v>1.07</v>
      </c>
      <c r="N637" t="s">
        <v>5147</v>
      </c>
    </row>
    <row r="638" spans="1:14">
      <c r="A638">
        <v>2059</v>
      </c>
      <c r="B638" t="s">
        <v>470</v>
      </c>
      <c r="C638">
        <v>14015</v>
      </c>
      <c r="D638">
        <v>13905</v>
      </c>
      <c r="E638" s="145">
        <v>45</v>
      </c>
      <c r="F638" s="143">
        <v>0.32</v>
      </c>
      <c r="G638" t="s">
        <v>5148</v>
      </c>
      <c r="H638">
        <v>274</v>
      </c>
      <c r="I638">
        <v>442</v>
      </c>
      <c r="J638">
        <v>9.5299999999999994</v>
      </c>
      <c r="K638">
        <v>14145</v>
      </c>
      <c r="L638">
        <v>13700</v>
      </c>
      <c r="M638" s="142">
        <v>0.28999999999999998</v>
      </c>
      <c r="N638" t="s">
        <v>5149</v>
      </c>
    </row>
    <row r="639" spans="1:14">
      <c r="A639">
        <v>2061</v>
      </c>
      <c r="B639" t="s">
        <v>471</v>
      </c>
      <c r="C639">
        <v>53.7</v>
      </c>
      <c r="D639">
        <v>52.3</v>
      </c>
      <c r="E639" s="145">
        <v>-1.7</v>
      </c>
      <c r="F639" s="143">
        <v>-3.15</v>
      </c>
      <c r="G639" t="s">
        <v>3941</v>
      </c>
      <c r="H639">
        <v>1906</v>
      </c>
      <c r="I639">
        <v>2650</v>
      </c>
      <c r="J639">
        <v>5.74</v>
      </c>
      <c r="K639">
        <v>55</v>
      </c>
      <c r="L639">
        <v>51.2</v>
      </c>
      <c r="M639" s="142">
        <v>3.32</v>
      </c>
      <c r="N639" t="s">
        <v>5150</v>
      </c>
    </row>
    <row r="640" spans="1:14">
      <c r="A640">
        <v>2062</v>
      </c>
      <c r="B640" t="s">
        <v>472</v>
      </c>
      <c r="C640">
        <v>19.5</v>
      </c>
      <c r="D640">
        <v>19.45</v>
      </c>
      <c r="E640" s="145">
        <v>0.05</v>
      </c>
      <c r="F640" s="143">
        <v>0.26</v>
      </c>
      <c r="G640" t="s">
        <v>4146</v>
      </c>
      <c r="H640">
        <v>131</v>
      </c>
      <c r="I640">
        <v>149</v>
      </c>
      <c r="J640">
        <v>20</v>
      </c>
      <c r="K640">
        <v>19.5</v>
      </c>
      <c r="L640">
        <v>19.3</v>
      </c>
      <c r="M640" s="142">
        <v>7.0000000000000007E-2</v>
      </c>
      <c r="N640" t="s">
        <v>5151</v>
      </c>
    </row>
    <row r="641" spans="1:14">
      <c r="A641">
        <v>2063</v>
      </c>
      <c r="B641" t="s">
        <v>473</v>
      </c>
      <c r="C641">
        <v>23.8</v>
      </c>
      <c r="D641">
        <v>23.9</v>
      </c>
      <c r="E641" s="145">
        <v>0.1</v>
      </c>
      <c r="F641" s="143">
        <v>0.42</v>
      </c>
      <c r="G641" t="s">
        <v>4087</v>
      </c>
      <c r="H641">
        <v>7</v>
      </c>
      <c r="I641">
        <v>36</v>
      </c>
      <c r="J641">
        <v>4.8099999999999996</v>
      </c>
      <c r="K641">
        <v>23.9</v>
      </c>
      <c r="L641">
        <v>23.8</v>
      </c>
      <c r="M641" s="142">
        <v>0.01</v>
      </c>
      <c r="N641" t="s">
        <v>5152</v>
      </c>
    </row>
    <row r="642" spans="1:14">
      <c r="A642">
        <v>2064</v>
      </c>
      <c r="B642" t="s">
        <v>474</v>
      </c>
      <c r="C642">
        <v>12.7</v>
      </c>
      <c r="D642">
        <v>12.35</v>
      </c>
      <c r="E642" s="145">
        <v>-0.1</v>
      </c>
      <c r="F642" s="143">
        <v>-0.8</v>
      </c>
      <c r="G642" t="s">
        <v>5153</v>
      </c>
      <c r="H642">
        <v>275</v>
      </c>
      <c r="I642">
        <v>171</v>
      </c>
      <c r="J642">
        <v>6.93</v>
      </c>
      <c r="K642">
        <v>12.8</v>
      </c>
      <c r="L642">
        <v>12.35</v>
      </c>
      <c r="M642" s="142">
        <v>0.4</v>
      </c>
      <c r="N642" t="s">
        <v>5154</v>
      </c>
    </row>
    <row r="643" spans="1:14">
      <c r="A643">
        <v>2065</v>
      </c>
      <c r="B643" t="s">
        <v>2886</v>
      </c>
      <c r="C643">
        <v>36.450000000000003</v>
      </c>
      <c r="D643">
        <v>36.35</v>
      </c>
      <c r="E643" s="145">
        <v>-0.1</v>
      </c>
      <c r="F643" s="143">
        <v>-0.27</v>
      </c>
      <c r="G643" t="s">
        <v>4078</v>
      </c>
      <c r="H643">
        <v>47</v>
      </c>
      <c r="I643">
        <v>41</v>
      </c>
      <c r="J643">
        <v>6.35</v>
      </c>
      <c r="K643">
        <v>36.6</v>
      </c>
      <c r="L643">
        <v>36.35</v>
      </c>
      <c r="M643" s="142">
        <v>7.0000000000000007E-2</v>
      </c>
      <c r="N643" t="s">
        <v>5155</v>
      </c>
    </row>
    <row r="644" spans="1:14">
      <c r="A644">
        <v>2066</v>
      </c>
      <c r="B644" t="s">
        <v>475</v>
      </c>
      <c r="C644">
        <v>54</v>
      </c>
      <c r="D644">
        <v>53.9</v>
      </c>
      <c r="E644" s="145">
        <v>-0.8</v>
      </c>
      <c r="F644" s="143">
        <v>-1.46</v>
      </c>
      <c r="G644" t="s">
        <v>5156</v>
      </c>
      <c r="H644">
        <v>5</v>
      </c>
      <c r="I644">
        <v>26</v>
      </c>
      <c r="J644">
        <v>4.4400000000000004</v>
      </c>
      <c r="K644">
        <v>54</v>
      </c>
      <c r="L644">
        <v>53.9</v>
      </c>
      <c r="M644" s="142">
        <v>0.01</v>
      </c>
      <c r="N644" t="s">
        <v>5157</v>
      </c>
    </row>
    <row r="645" spans="1:14">
      <c r="A645">
        <v>2067</v>
      </c>
      <c r="B645" t="s">
        <v>476</v>
      </c>
      <c r="C645">
        <v>4.82</v>
      </c>
      <c r="D645">
        <v>4.82</v>
      </c>
      <c r="E645" s="145">
        <v>0</v>
      </c>
      <c r="F645" s="143">
        <v>0</v>
      </c>
      <c r="G645">
        <v>9640</v>
      </c>
      <c r="H645">
        <v>2</v>
      </c>
      <c r="I645">
        <v>21</v>
      </c>
      <c r="J645">
        <v>4.51</v>
      </c>
      <c r="K645">
        <v>4.82</v>
      </c>
      <c r="L645">
        <v>4.82</v>
      </c>
      <c r="M645" s="142">
        <v>0</v>
      </c>
      <c r="N645" t="s">
        <v>5158</v>
      </c>
    </row>
    <row r="646" spans="1:14">
      <c r="A646">
        <v>2069</v>
      </c>
      <c r="B646" t="s">
        <v>477</v>
      </c>
      <c r="C646">
        <v>21.2</v>
      </c>
      <c r="D646">
        <v>20.399999999999999</v>
      </c>
      <c r="E646" s="145">
        <v>-0.6</v>
      </c>
      <c r="F646" s="143">
        <v>-2.86</v>
      </c>
      <c r="G646" t="s">
        <v>5159</v>
      </c>
      <c r="H646">
        <v>528</v>
      </c>
      <c r="I646">
        <v>408</v>
      </c>
      <c r="J646">
        <v>16.64</v>
      </c>
      <c r="K646">
        <v>21.2</v>
      </c>
      <c r="L646">
        <v>20.399999999999999</v>
      </c>
      <c r="M646" s="142">
        <v>0.32</v>
      </c>
      <c r="N646" t="s">
        <v>5160</v>
      </c>
    </row>
    <row r="647" spans="1:14">
      <c r="A647">
        <v>2070</v>
      </c>
      <c r="B647" t="s">
        <v>206</v>
      </c>
      <c r="C647">
        <v>63</v>
      </c>
      <c r="D647">
        <v>61.9</v>
      </c>
      <c r="E647" s="145">
        <v>-1.1000000000000001</v>
      </c>
      <c r="F647" s="143">
        <v>-1.75</v>
      </c>
      <c r="G647" t="s">
        <v>4374</v>
      </c>
      <c r="H647">
        <v>114</v>
      </c>
      <c r="I647">
        <v>291</v>
      </c>
      <c r="J647">
        <v>4.18</v>
      </c>
      <c r="K647">
        <v>63</v>
      </c>
      <c r="L647">
        <v>61.7</v>
      </c>
      <c r="M647" s="142">
        <v>0.27</v>
      </c>
      <c r="N647" t="s">
        <v>5161</v>
      </c>
    </row>
    <row r="648" spans="1:14">
      <c r="A648">
        <v>2072</v>
      </c>
      <c r="B648" t="s">
        <v>3793</v>
      </c>
      <c r="C648">
        <v>135.5</v>
      </c>
      <c r="D648">
        <v>132</v>
      </c>
      <c r="E648" s="145">
        <v>-4</v>
      </c>
      <c r="F648" s="143">
        <v>-2.94</v>
      </c>
      <c r="G648" t="s">
        <v>5162</v>
      </c>
      <c r="H648">
        <v>524</v>
      </c>
      <c r="I648">
        <v>385</v>
      </c>
      <c r="J648">
        <v>19.2</v>
      </c>
      <c r="K648">
        <v>137</v>
      </c>
      <c r="L648">
        <v>132</v>
      </c>
      <c r="M648" s="142">
        <v>0.27</v>
      </c>
      <c r="N648" t="s">
        <v>5163</v>
      </c>
    </row>
    <row r="649" spans="1:14">
      <c r="A649">
        <v>2073</v>
      </c>
      <c r="B649" t="s">
        <v>1851</v>
      </c>
      <c r="C649">
        <v>26.25</v>
      </c>
      <c r="D649">
        <v>25.55</v>
      </c>
      <c r="E649" s="145">
        <v>-1.05</v>
      </c>
      <c r="F649" s="143">
        <v>-3.95</v>
      </c>
      <c r="G649" t="s">
        <v>4283</v>
      </c>
      <c r="H649">
        <v>3</v>
      </c>
      <c r="I649">
        <v>1</v>
      </c>
      <c r="J649">
        <v>2.75</v>
      </c>
      <c r="K649">
        <v>26.25</v>
      </c>
      <c r="L649">
        <v>25.55</v>
      </c>
      <c r="M649" s="142">
        <v>0.01</v>
      </c>
      <c r="N649" t="s">
        <v>5164</v>
      </c>
    </row>
    <row r="650" spans="1:14">
      <c r="A650">
        <v>2101</v>
      </c>
      <c r="B650" t="s">
        <v>2877</v>
      </c>
      <c r="C650">
        <v>31.65</v>
      </c>
      <c r="D650">
        <v>31.1</v>
      </c>
      <c r="E650" s="145">
        <v>-0.25</v>
      </c>
      <c r="F650" s="143">
        <v>-0.8</v>
      </c>
      <c r="G650" t="s">
        <v>5165</v>
      </c>
      <c r="H650">
        <v>1509</v>
      </c>
      <c r="I650">
        <v>1153</v>
      </c>
      <c r="J650">
        <v>73.39</v>
      </c>
      <c r="K650">
        <v>31.65</v>
      </c>
      <c r="L650">
        <v>31</v>
      </c>
      <c r="M650" s="142">
        <v>0.21</v>
      </c>
      <c r="N650" t="s">
        <v>5166</v>
      </c>
    </row>
    <row r="651" spans="1:14">
      <c r="A651">
        <v>2102</v>
      </c>
      <c r="B651" t="s">
        <v>478</v>
      </c>
      <c r="C651">
        <v>18.3</v>
      </c>
      <c r="D651">
        <v>17.899999999999999</v>
      </c>
      <c r="E651" s="145">
        <v>-0.35</v>
      </c>
      <c r="F651" s="143">
        <v>-1.92</v>
      </c>
      <c r="G651" t="s">
        <v>5167</v>
      </c>
      <c r="H651">
        <v>385</v>
      </c>
      <c r="I651">
        <v>273</v>
      </c>
      <c r="J651">
        <v>47.33</v>
      </c>
      <c r="K651">
        <v>18.3</v>
      </c>
      <c r="L651">
        <v>17.8</v>
      </c>
      <c r="M651" s="142">
        <v>0.08</v>
      </c>
      <c r="N651" t="s">
        <v>5168</v>
      </c>
    </row>
    <row r="652" spans="1:14">
      <c r="A652">
        <v>2103</v>
      </c>
      <c r="B652" t="s">
        <v>1370</v>
      </c>
      <c r="C652">
        <v>28.45</v>
      </c>
      <c r="D652">
        <v>27.4</v>
      </c>
      <c r="E652" s="145">
        <v>-0.85</v>
      </c>
      <c r="F652" s="143">
        <v>-3.01</v>
      </c>
      <c r="G652" t="s">
        <v>4304</v>
      </c>
      <c r="H652">
        <v>6906</v>
      </c>
      <c r="I652">
        <v>5419</v>
      </c>
      <c r="J652">
        <v>82.57</v>
      </c>
      <c r="K652">
        <v>28.45</v>
      </c>
      <c r="L652">
        <v>27.2</v>
      </c>
      <c r="M652" s="142">
        <v>0.84</v>
      </c>
      <c r="N652" t="s">
        <v>5169</v>
      </c>
    </row>
    <row r="653" spans="1:14">
      <c r="A653">
        <v>2104</v>
      </c>
      <c r="B653" t="s">
        <v>479</v>
      </c>
      <c r="C653">
        <v>10.4</v>
      </c>
      <c r="D653">
        <v>10.050000000000001</v>
      </c>
      <c r="E653" s="145">
        <v>-0.25</v>
      </c>
      <c r="F653" s="143">
        <v>-2.4300000000000002</v>
      </c>
      <c r="G653" t="s">
        <v>5170</v>
      </c>
      <c r="H653">
        <v>5318</v>
      </c>
      <c r="I653">
        <v>2941</v>
      </c>
      <c r="J653">
        <v>98.47</v>
      </c>
      <c r="K653">
        <v>10.4</v>
      </c>
      <c r="L653">
        <v>9.9700000000000006</v>
      </c>
      <c r="M653" s="142">
        <v>0.54</v>
      </c>
      <c r="N653" t="s">
        <v>5171</v>
      </c>
    </row>
    <row r="654" spans="1:14">
      <c r="A654">
        <v>2105</v>
      </c>
      <c r="B654" t="s">
        <v>480</v>
      </c>
      <c r="C654">
        <v>31.15</v>
      </c>
      <c r="D654">
        <v>30.7</v>
      </c>
      <c r="E654" s="145">
        <v>-0.25</v>
      </c>
      <c r="F654" s="143">
        <v>-0.81</v>
      </c>
      <c r="G654" t="s">
        <v>3933</v>
      </c>
      <c r="H654">
        <v>3923</v>
      </c>
      <c r="I654">
        <v>3189</v>
      </c>
      <c r="J654">
        <v>324.14</v>
      </c>
      <c r="K654">
        <v>31.15</v>
      </c>
      <c r="L654">
        <v>30.5</v>
      </c>
      <c r="M654" s="142">
        <v>0.12</v>
      </c>
      <c r="N654" t="s">
        <v>5172</v>
      </c>
    </row>
    <row r="655" spans="1:14">
      <c r="A655">
        <v>2106</v>
      </c>
      <c r="B655" t="s">
        <v>481</v>
      </c>
      <c r="C655">
        <v>17.399999999999999</v>
      </c>
      <c r="D655">
        <v>16.95</v>
      </c>
      <c r="E655" s="145">
        <v>-0.35</v>
      </c>
      <c r="F655" s="143">
        <v>-2.02</v>
      </c>
      <c r="G655" t="s">
        <v>5173</v>
      </c>
      <c r="H655">
        <v>2137</v>
      </c>
      <c r="I655">
        <v>1253</v>
      </c>
      <c r="J655">
        <v>95.49</v>
      </c>
      <c r="K655">
        <v>17.399999999999999</v>
      </c>
      <c r="L655">
        <v>16.850000000000001</v>
      </c>
      <c r="M655" s="142">
        <v>0.22</v>
      </c>
      <c r="N655" t="s">
        <v>5174</v>
      </c>
    </row>
    <row r="656" spans="1:14">
      <c r="A656">
        <v>2107</v>
      </c>
      <c r="B656" t="s">
        <v>482</v>
      </c>
      <c r="C656">
        <v>26.85</v>
      </c>
      <c r="D656">
        <v>26.5</v>
      </c>
      <c r="E656" s="145">
        <v>-0.3</v>
      </c>
      <c r="F656" s="143">
        <v>-1.1200000000000001</v>
      </c>
      <c r="G656" t="s">
        <v>4216</v>
      </c>
      <c r="H656">
        <v>187</v>
      </c>
      <c r="I656">
        <v>171</v>
      </c>
      <c r="J656">
        <v>30.36</v>
      </c>
      <c r="K656">
        <v>26.85</v>
      </c>
      <c r="L656">
        <v>26.35</v>
      </c>
      <c r="M656" s="142">
        <v>0.06</v>
      </c>
      <c r="N656" t="s">
        <v>5175</v>
      </c>
    </row>
    <row r="657" spans="1:14">
      <c r="A657">
        <v>2108</v>
      </c>
      <c r="B657" t="s">
        <v>483</v>
      </c>
      <c r="C657">
        <v>29.95</v>
      </c>
      <c r="D657">
        <v>29</v>
      </c>
      <c r="E657" s="145">
        <v>-0.7</v>
      </c>
      <c r="F657" s="143">
        <v>-2.36</v>
      </c>
      <c r="G657" t="s">
        <v>5176</v>
      </c>
      <c r="H657">
        <v>1426</v>
      </c>
      <c r="I657">
        <v>883</v>
      </c>
      <c r="J657">
        <v>49.24</v>
      </c>
      <c r="K657">
        <v>30.05</v>
      </c>
      <c r="L657">
        <v>28.85</v>
      </c>
      <c r="M657" s="142">
        <v>0.28999999999999998</v>
      </c>
      <c r="N657" t="s">
        <v>5177</v>
      </c>
    </row>
    <row r="658" spans="1:14">
      <c r="A658">
        <v>2109</v>
      </c>
      <c r="B658" t="s">
        <v>484</v>
      </c>
      <c r="C658">
        <v>14.8</v>
      </c>
      <c r="D658">
        <v>14.9</v>
      </c>
      <c r="E658" s="145">
        <v>0.1</v>
      </c>
      <c r="F658" s="143">
        <v>0.68</v>
      </c>
      <c r="G658" t="s">
        <v>4207</v>
      </c>
      <c r="H658">
        <v>168</v>
      </c>
      <c r="I658">
        <v>146</v>
      </c>
      <c r="J658">
        <v>27.93</v>
      </c>
      <c r="K658">
        <v>14.9</v>
      </c>
      <c r="L658">
        <v>14.75</v>
      </c>
      <c r="M658" s="142">
        <v>0.06</v>
      </c>
      <c r="N658" t="s">
        <v>5178</v>
      </c>
    </row>
    <row r="659" spans="1:14">
      <c r="A659">
        <v>2114</v>
      </c>
      <c r="B659" t="s">
        <v>485</v>
      </c>
      <c r="C659">
        <v>88.8</v>
      </c>
      <c r="D659">
        <v>90</v>
      </c>
      <c r="E659" s="145">
        <v>1.2</v>
      </c>
      <c r="F659" s="143">
        <v>1.35</v>
      </c>
      <c r="G659" t="s">
        <v>5179</v>
      </c>
      <c r="H659">
        <v>22</v>
      </c>
      <c r="I659">
        <v>18</v>
      </c>
      <c r="J659">
        <v>7.8</v>
      </c>
      <c r="K659">
        <v>90.3</v>
      </c>
      <c r="L659">
        <v>88.6</v>
      </c>
      <c r="M659" s="142">
        <v>0.03</v>
      </c>
      <c r="N659" t="s">
        <v>5180</v>
      </c>
    </row>
    <row r="660" spans="1:14">
      <c r="A660">
        <v>2115</v>
      </c>
      <c r="B660" t="s">
        <v>486</v>
      </c>
      <c r="C660">
        <v>23.8</v>
      </c>
      <c r="D660">
        <v>23.8</v>
      </c>
      <c r="E660" s="145">
        <v>0</v>
      </c>
      <c r="F660" s="143">
        <v>0</v>
      </c>
      <c r="G660" t="s">
        <v>5181</v>
      </c>
      <c r="H660">
        <v>15</v>
      </c>
      <c r="I660">
        <v>41</v>
      </c>
      <c r="J660">
        <v>10.44</v>
      </c>
      <c r="K660">
        <v>23.85</v>
      </c>
      <c r="L660">
        <v>23.6</v>
      </c>
      <c r="M660" s="142">
        <v>0.01</v>
      </c>
      <c r="N660" t="s">
        <v>5182</v>
      </c>
    </row>
    <row r="661" spans="1:14">
      <c r="A661">
        <v>2201</v>
      </c>
      <c r="B661" t="s">
        <v>487</v>
      </c>
      <c r="C661">
        <v>31.15</v>
      </c>
      <c r="D661">
        <v>30.8</v>
      </c>
      <c r="E661" s="145">
        <v>-0.3</v>
      </c>
      <c r="F661" s="143">
        <v>-0.96</v>
      </c>
      <c r="G661" t="s">
        <v>4361</v>
      </c>
      <c r="H661">
        <v>4211</v>
      </c>
      <c r="I661">
        <v>9068</v>
      </c>
      <c r="J661">
        <v>107</v>
      </c>
      <c r="K661">
        <v>31.25</v>
      </c>
      <c r="L661">
        <v>30.7</v>
      </c>
      <c r="M661" s="142">
        <v>0.39</v>
      </c>
      <c r="N661" t="s">
        <v>5183</v>
      </c>
    </row>
    <row r="662" spans="1:14">
      <c r="A662">
        <v>2204</v>
      </c>
      <c r="B662" t="s">
        <v>488</v>
      </c>
      <c r="C662">
        <v>54.2</v>
      </c>
      <c r="D662">
        <v>53.6</v>
      </c>
      <c r="E662" s="145">
        <v>-0.5</v>
      </c>
      <c r="F662" s="143">
        <v>-0.92</v>
      </c>
      <c r="G662" t="s">
        <v>5184</v>
      </c>
      <c r="H662">
        <v>725</v>
      </c>
      <c r="I662">
        <v>749</v>
      </c>
      <c r="J662">
        <v>55.36</v>
      </c>
      <c r="K662">
        <v>54.2</v>
      </c>
      <c r="L662">
        <v>53.4</v>
      </c>
      <c r="M662" s="142">
        <v>0.13</v>
      </c>
      <c r="N662" t="s">
        <v>5185</v>
      </c>
    </row>
    <row r="663" spans="1:14">
      <c r="A663">
        <v>2206</v>
      </c>
      <c r="B663" t="s">
        <v>489</v>
      </c>
      <c r="C663">
        <v>64.099999999999994</v>
      </c>
      <c r="D663">
        <v>63.4</v>
      </c>
      <c r="E663" s="145">
        <v>0</v>
      </c>
      <c r="F663" s="143">
        <v>0</v>
      </c>
      <c r="G663" t="s">
        <v>5186</v>
      </c>
      <c r="H663">
        <v>496</v>
      </c>
      <c r="I663">
        <v>466</v>
      </c>
      <c r="J663">
        <v>77.37</v>
      </c>
      <c r="K663">
        <v>64.099999999999994</v>
      </c>
      <c r="L663">
        <v>62.7</v>
      </c>
      <c r="M663" s="142">
        <v>0.06</v>
      </c>
      <c r="N663" t="s">
        <v>5187</v>
      </c>
    </row>
    <row r="664" spans="1:14">
      <c r="A664">
        <v>2207</v>
      </c>
      <c r="B664" t="s">
        <v>490</v>
      </c>
      <c r="C664">
        <v>548</v>
      </c>
      <c r="D664">
        <v>539</v>
      </c>
      <c r="E664" s="145">
        <v>0</v>
      </c>
      <c r="F664" s="143">
        <v>0</v>
      </c>
      <c r="G664" t="s">
        <v>4022</v>
      </c>
      <c r="H664">
        <v>272</v>
      </c>
      <c r="I664">
        <v>245</v>
      </c>
      <c r="J664">
        <v>55.71</v>
      </c>
      <c r="K664">
        <v>548</v>
      </c>
      <c r="L664">
        <v>533</v>
      </c>
      <c r="M664" s="142">
        <v>0.05</v>
      </c>
      <c r="N664" t="s">
        <v>5188</v>
      </c>
    </row>
    <row r="665" spans="1:14">
      <c r="A665">
        <v>2208</v>
      </c>
      <c r="B665" t="s">
        <v>1371</v>
      </c>
      <c r="C665">
        <v>19.100000000000001</v>
      </c>
      <c r="D665">
        <v>18.8</v>
      </c>
      <c r="E665" s="145">
        <v>0</v>
      </c>
      <c r="F665" s="143">
        <v>0</v>
      </c>
      <c r="G665" t="s">
        <v>5189</v>
      </c>
      <c r="H665">
        <v>1299</v>
      </c>
      <c r="I665">
        <v>2020</v>
      </c>
      <c r="J665">
        <v>127.45</v>
      </c>
      <c r="K665">
        <v>19.100000000000001</v>
      </c>
      <c r="L665">
        <v>18.8</v>
      </c>
      <c r="M665" s="142">
        <v>0.11</v>
      </c>
      <c r="N665" t="s">
        <v>5190</v>
      </c>
    </row>
    <row r="666" spans="1:14">
      <c r="A666">
        <v>2211</v>
      </c>
      <c r="B666" t="s">
        <v>1372</v>
      </c>
      <c r="C666">
        <v>83.6</v>
      </c>
      <c r="D666">
        <v>83</v>
      </c>
      <c r="E666" s="145">
        <v>0</v>
      </c>
      <c r="F666" s="143">
        <v>0</v>
      </c>
      <c r="G666" t="s">
        <v>5191</v>
      </c>
      <c r="H666">
        <v>231</v>
      </c>
      <c r="I666">
        <v>344</v>
      </c>
      <c r="J666">
        <v>41.71</v>
      </c>
      <c r="K666">
        <v>83.6</v>
      </c>
      <c r="L666">
        <v>82.4</v>
      </c>
      <c r="M666" s="142">
        <v>0.06</v>
      </c>
      <c r="N666" t="s">
        <v>5192</v>
      </c>
    </row>
    <row r="667" spans="1:14">
      <c r="A667">
        <v>2221</v>
      </c>
      <c r="B667" t="s">
        <v>2887</v>
      </c>
      <c r="C667">
        <v>90</v>
      </c>
      <c r="D667">
        <v>86.7</v>
      </c>
      <c r="E667" s="145">
        <v>-4.0999999999999996</v>
      </c>
      <c r="F667" s="143">
        <v>-4.5199999999999996</v>
      </c>
      <c r="G667" t="s">
        <v>5193</v>
      </c>
      <c r="H667">
        <v>4209</v>
      </c>
      <c r="I667">
        <v>5324</v>
      </c>
      <c r="J667">
        <v>4.2300000000000004</v>
      </c>
      <c r="K667">
        <v>90.6</v>
      </c>
      <c r="L667">
        <v>83.7</v>
      </c>
      <c r="M667" s="142">
        <v>9.94</v>
      </c>
      <c r="N667" t="s">
        <v>5194</v>
      </c>
    </row>
    <row r="668" spans="1:14">
      <c r="A668">
        <v>2227</v>
      </c>
      <c r="B668" t="s">
        <v>491</v>
      </c>
      <c r="C668">
        <v>48.3</v>
      </c>
      <c r="D668">
        <v>48.3</v>
      </c>
      <c r="E668" s="145">
        <v>0.65</v>
      </c>
      <c r="F668" s="143">
        <v>1.36</v>
      </c>
      <c r="G668" t="s">
        <v>5195</v>
      </c>
      <c r="H668">
        <v>42</v>
      </c>
      <c r="I668">
        <v>37</v>
      </c>
      <c r="J668">
        <v>30</v>
      </c>
      <c r="K668">
        <v>48.3</v>
      </c>
      <c r="L668">
        <v>47.1</v>
      </c>
      <c r="M668" s="142">
        <v>0.01</v>
      </c>
      <c r="N668" t="s">
        <v>5196</v>
      </c>
    </row>
    <row r="669" spans="1:14">
      <c r="A669">
        <v>2228</v>
      </c>
      <c r="B669" t="s">
        <v>492</v>
      </c>
      <c r="C669">
        <v>73.8</v>
      </c>
      <c r="D669">
        <v>74.900000000000006</v>
      </c>
      <c r="E669" s="145">
        <v>1.1000000000000001</v>
      </c>
      <c r="F669" s="143">
        <v>1.49</v>
      </c>
      <c r="G669" t="s">
        <v>5197</v>
      </c>
      <c r="H669">
        <v>68</v>
      </c>
      <c r="I669">
        <v>104</v>
      </c>
      <c r="J669">
        <v>7.98</v>
      </c>
      <c r="K669">
        <v>74.900000000000006</v>
      </c>
      <c r="L669">
        <v>73.5</v>
      </c>
      <c r="M669" s="142">
        <v>0.09</v>
      </c>
      <c r="N669" t="s">
        <v>5198</v>
      </c>
    </row>
    <row r="670" spans="1:14">
      <c r="A670">
        <v>2230</v>
      </c>
      <c r="B670" t="s">
        <v>493</v>
      </c>
      <c r="C670">
        <v>22.6</v>
      </c>
      <c r="D670">
        <v>22.45</v>
      </c>
      <c r="E670" s="145">
        <v>-0.35</v>
      </c>
      <c r="F670" s="143">
        <v>-1.54</v>
      </c>
      <c r="G670" t="s">
        <v>4436</v>
      </c>
      <c r="H670">
        <v>49</v>
      </c>
      <c r="I670">
        <v>72</v>
      </c>
      <c r="J670">
        <v>6.8</v>
      </c>
      <c r="K670">
        <v>22.6</v>
      </c>
      <c r="L670">
        <v>22</v>
      </c>
      <c r="M670" s="142">
        <v>7.0000000000000007E-2</v>
      </c>
      <c r="N670" t="s">
        <v>5199</v>
      </c>
    </row>
    <row r="671" spans="1:14">
      <c r="A671">
        <v>2231</v>
      </c>
      <c r="B671" t="s">
        <v>494</v>
      </c>
      <c r="C671">
        <v>93.5</v>
      </c>
      <c r="D671">
        <v>90.3</v>
      </c>
      <c r="E671" s="145">
        <v>-0.3</v>
      </c>
      <c r="F671" s="143">
        <v>-0.33</v>
      </c>
      <c r="G671" t="s">
        <v>5200</v>
      </c>
      <c r="H671">
        <v>216</v>
      </c>
      <c r="I671">
        <v>169</v>
      </c>
      <c r="J671">
        <v>13.59</v>
      </c>
      <c r="K671">
        <v>93.5</v>
      </c>
      <c r="L671">
        <v>90.2</v>
      </c>
      <c r="M671" s="142">
        <v>0.16</v>
      </c>
      <c r="N671" t="s">
        <v>5201</v>
      </c>
    </row>
    <row r="672" spans="1:14">
      <c r="A672">
        <v>2233</v>
      </c>
      <c r="B672" t="s">
        <v>495</v>
      </c>
      <c r="C672">
        <v>170</v>
      </c>
      <c r="D672">
        <v>168.5</v>
      </c>
      <c r="E672" s="145">
        <v>0</v>
      </c>
      <c r="F672" s="143">
        <v>0</v>
      </c>
      <c r="G672" t="s">
        <v>5202</v>
      </c>
      <c r="H672">
        <v>336</v>
      </c>
      <c r="I672">
        <v>441</v>
      </c>
      <c r="J672">
        <v>6.03</v>
      </c>
      <c r="K672">
        <v>171</v>
      </c>
      <c r="L672">
        <v>166.5</v>
      </c>
      <c r="M672" s="142">
        <v>0.56000000000000005</v>
      </c>
      <c r="N672" t="s">
        <v>5203</v>
      </c>
    </row>
    <row r="673" spans="1:14">
      <c r="A673">
        <v>2235</v>
      </c>
      <c r="B673" t="s">
        <v>496</v>
      </c>
      <c r="C673">
        <v>28.45</v>
      </c>
      <c r="D673">
        <v>28.45</v>
      </c>
      <c r="E673" s="145">
        <v>0.2</v>
      </c>
      <c r="F673" s="143">
        <v>0.71</v>
      </c>
      <c r="G673" t="s">
        <v>5204</v>
      </c>
      <c r="H673">
        <v>1</v>
      </c>
      <c r="I673">
        <v>3</v>
      </c>
      <c r="J673">
        <v>3.59</v>
      </c>
      <c r="K673">
        <v>28.45</v>
      </c>
      <c r="L673">
        <v>28.45</v>
      </c>
      <c r="M673" s="142">
        <v>0</v>
      </c>
      <c r="N673" t="s">
        <v>5205</v>
      </c>
    </row>
    <row r="674" spans="1:14">
      <c r="A674">
        <v>2236</v>
      </c>
      <c r="B674" t="s">
        <v>497</v>
      </c>
      <c r="C674">
        <v>121.5</v>
      </c>
      <c r="D674">
        <v>120</v>
      </c>
      <c r="E674" s="145">
        <v>-1.5</v>
      </c>
      <c r="F674" s="143">
        <v>-1.23</v>
      </c>
      <c r="G674" t="s">
        <v>5206</v>
      </c>
      <c r="H674">
        <v>194</v>
      </c>
      <c r="I674">
        <v>166</v>
      </c>
      <c r="J674">
        <v>6.35</v>
      </c>
      <c r="K674">
        <v>121.5</v>
      </c>
      <c r="L674">
        <v>118.5</v>
      </c>
      <c r="M674" s="142">
        <v>0.31</v>
      </c>
      <c r="N674" t="s">
        <v>5207</v>
      </c>
    </row>
    <row r="675" spans="1:14">
      <c r="A675">
        <v>2239</v>
      </c>
      <c r="B675" t="s">
        <v>498</v>
      </c>
      <c r="C675">
        <v>19.95</v>
      </c>
      <c r="D675">
        <v>19.899999999999999</v>
      </c>
      <c r="E675" s="145">
        <v>0.05</v>
      </c>
      <c r="F675" s="143">
        <v>0.25</v>
      </c>
      <c r="G675" t="s">
        <v>5208</v>
      </c>
      <c r="H675">
        <v>36</v>
      </c>
      <c r="I675">
        <v>33</v>
      </c>
      <c r="J675">
        <v>11.77</v>
      </c>
      <c r="K675">
        <v>20.149999999999999</v>
      </c>
      <c r="L675">
        <v>19.649999999999999</v>
      </c>
      <c r="M675" s="142">
        <v>0.03</v>
      </c>
      <c r="N675" t="s">
        <v>5209</v>
      </c>
    </row>
    <row r="676" spans="1:14">
      <c r="A676">
        <v>2241</v>
      </c>
      <c r="B676" t="s">
        <v>75</v>
      </c>
      <c r="C676">
        <v>35.450000000000003</v>
      </c>
      <c r="D676">
        <v>34.35</v>
      </c>
      <c r="E676" s="145">
        <v>-1</v>
      </c>
      <c r="F676" s="143">
        <v>-2.83</v>
      </c>
      <c r="G676" t="s">
        <v>5210</v>
      </c>
      <c r="H676">
        <v>292</v>
      </c>
      <c r="I676">
        <v>358</v>
      </c>
      <c r="J676">
        <v>10.46</v>
      </c>
      <c r="K676">
        <v>35.549999999999997</v>
      </c>
      <c r="L676">
        <v>34.35</v>
      </c>
      <c r="M676" s="142">
        <v>0.28000000000000003</v>
      </c>
      <c r="N676" t="s">
        <v>5211</v>
      </c>
    </row>
    <row r="677" spans="1:14">
      <c r="A677">
        <v>2243</v>
      </c>
      <c r="B677" t="s">
        <v>196</v>
      </c>
      <c r="C677">
        <v>47</v>
      </c>
      <c r="D677">
        <v>45.25</v>
      </c>
      <c r="E677" s="145">
        <v>-0.75</v>
      </c>
      <c r="F677" s="143">
        <v>-1.63</v>
      </c>
      <c r="G677" t="s">
        <v>5212</v>
      </c>
      <c r="H677">
        <v>271</v>
      </c>
      <c r="I677">
        <v>434</v>
      </c>
      <c r="J677">
        <v>7.74</v>
      </c>
      <c r="K677">
        <v>47.1</v>
      </c>
      <c r="L677">
        <v>44.9</v>
      </c>
      <c r="M677" s="142">
        <v>0.39</v>
      </c>
      <c r="N677" t="s">
        <v>5213</v>
      </c>
    </row>
    <row r="678" spans="1:14">
      <c r="A678">
        <v>2247</v>
      </c>
      <c r="B678" t="s">
        <v>81</v>
      </c>
      <c r="C678">
        <v>235.5</v>
      </c>
      <c r="D678">
        <v>234</v>
      </c>
      <c r="E678" s="145">
        <v>2.5</v>
      </c>
      <c r="F678" s="143">
        <v>1.08</v>
      </c>
      <c r="G678" t="s">
        <v>4350</v>
      </c>
      <c r="H678">
        <v>35</v>
      </c>
      <c r="I678">
        <v>32</v>
      </c>
      <c r="J678">
        <v>8.07</v>
      </c>
      <c r="K678">
        <v>235.5</v>
      </c>
      <c r="L678">
        <v>229.5</v>
      </c>
      <c r="M678" s="142">
        <v>0.04</v>
      </c>
      <c r="N678" t="s">
        <v>5214</v>
      </c>
    </row>
    <row r="679" spans="1:14">
      <c r="A679">
        <v>2248</v>
      </c>
      <c r="B679" t="s">
        <v>2703</v>
      </c>
      <c r="C679">
        <v>61.1</v>
      </c>
      <c r="D679">
        <v>60.4</v>
      </c>
      <c r="E679" s="145">
        <v>-1.1000000000000001</v>
      </c>
      <c r="F679" s="143">
        <v>-1.79</v>
      </c>
      <c r="G679" t="s">
        <v>5215</v>
      </c>
      <c r="H679">
        <v>154</v>
      </c>
      <c r="I679">
        <v>80</v>
      </c>
      <c r="J679">
        <v>4.76</v>
      </c>
      <c r="K679">
        <v>61.1</v>
      </c>
      <c r="L679">
        <v>60.1</v>
      </c>
      <c r="M679" s="142">
        <v>0.32</v>
      </c>
      <c r="N679" t="s">
        <v>5216</v>
      </c>
    </row>
    <row r="680" spans="1:14">
      <c r="A680">
        <v>2250</v>
      </c>
      <c r="B680" t="s">
        <v>1373</v>
      </c>
      <c r="C680">
        <v>57.3</v>
      </c>
      <c r="D680">
        <v>57.1</v>
      </c>
      <c r="E680" s="145">
        <v>-0.5</v>
      </c>
      <c r="F680" s="143">
        <v>-0.87</v>
      </c>
      <c r="G680" t="s">
        <v>3991</v>
      </c>
      <c r="H680">
        <v>23</v>
      </c>
      <c r="I680">
        <v>32</v>
      </c>
      <c r="J680">
        <v>3.64</v>
      </c>
      <c r="K680">
        <v>58.2</v>
      </c>
      <c r="L680">
        <v>57.1</v>
      </c>
      <c r="M680" s="142">
        <v>0.06</v>
      </c>
      <c r="N680" t="s">
        <v>5217</v>
      </c>
    </row>
    <row r="681" spans="1:14">
      <c r="A681">
        <v>2301</v>
      </c>
      <c r="B681" t="s">
        <v>499</v>
      </c>
      <c r="C681">
        <v>314</v>
      </c>
      <c r="D681">
        <v>299</v>
      </c>
      <c r="E681" s="145">
        <v>-9</v>
      </c>
      <c r="F681" s="143">
        <v>-2.92</v>
      </c>
      <c r="G681" t="s">
        <v>5218</v>
      </c>
      <c r="H681">
        <v>24184</v>
      </c>
      <c r="I681">
        <v>31208</v>
      </c>
      <c r="J681">
        <v>231.61</v>
      </c>
      <c r="K681">
        <v>314</v>
      </c>
      <c r="L681">
        <v>297</v>
      </c>
      <c r="M681" s="142">
        <v>1.04</v>
      </c>
      <c r="N681" t="s">
        <v>5219</v>
      </c>
    </row>
    <row r="682" spans="1:14">
      <c r="A682">
        <v>2302</v>
      </c>
      <c r="B682" t="s">
        <v>500</v>
      </c>
      <c r="C682">
        <v>43.5</v>
      </c>
      <c r="D682">
        <v>43.3</v>
      </c>
      <c r="E682" s="145">
        <v>0.2</v>
      </c>
      <c r="F682" s="143">
        <v>0.46</v>
      </c>
      <c r="G682" t="s">
        <v>4449</v>
      </c>
      <c r="H682">
        <v>3849</v>
      </c>
      <c r="I682">
        <v>3020</v>
      </c>
      <c r="J682">
        <v>16.63</v>
      </c>
      <c r="K682">
        <v>45</v>
      </c>
      <c r="L682">
        <v>43.1</v>
      </c>
      <c r="M682" s="142">
        <v>2.31</v>
      </c>
      <c r="N682" t="s">
        <v>5220</v>
      </c>
    </row>
    <row r="683" spans="1:14">
      <c r="A683">
        <v>2303</v>
      </c>
      <c r="B683" t="s">
        <v>104</v>
      </c>
      <c r="C683">
        <v>134.5</v>
      </c>
      <c r="D683">
        <v>143</v>
      </c>
      <c r="E683" s="145">
        <v>13</v>
      </c>
      <c r="F683" s="143">
        <v>10</v>
      </c>
      <c r="G683" t="s">
        <v>5221</v>
      </c>
      <c r="H683">
        <v>331765</v>
      </c>
      <c r="I683">
        <v>195867</v>
      </c>
      <c r="J683">
        <v>1257.01</v>
      </c>
      <c r="K683">
        <v>143</v>
      </c>
      <c r="L683">
        <v>134</v>
      </c>
      <c r="M683" s="142">
        <v>2.64</v>
      </c>
      <c r="N683" t="s">
        <v>5222</v>
      </c>
    </row>
    <row r="684" spans="1:14">
      <c r="A684">
        <v>2305</v>
      </c>
      <c r="B684" t="s">
        <v>501</v>
      </c>
      <c r="C684">
        <v>31.1</v>
      </c>
      <c r="D684">
        <v>33.4</v>
      </c>
      <c r="E684" s="145">
        <v>2.5499999999999998</v>
      </c>
      <c r="F684" s="143">
        <v>8.27</v>
      </c>
      <c r="G684" t="s">
        <v>5223</v>
      </c>
      <c r="H684">
        <v>12430</v>
      </c>
      <c r="I684">
        <v>7617</v>
      </c>
      <c r="J684">
        <v>20.57</v>
      </c>
      <c r="K684">
        <v>33.700000000000003</v>
      </c>
      <c r="L684">
        <v>30.55</v>
      </c>
      <c r="M684" s="142">
        <v>6.04</v>
      </c>
      <c r="N684" t="s">
        <v>5224</v>
      </c>
    </row>
    <row r="685" spans="1:14">
      <c r="A685">
        <v>2308</v>
      </c>
      <c r="B685" t="s">
        <v>502</v>
      </c>
      <c r="C685">
        <v>1845</v>
      </c>
      <c r="D685">
        <v>1850</v>
      </c>
      <c r="E685" s="145">
        <v>25</v>
      </c>
      <c r="F685" s="143">
        <v>1.37</v>
      </c>
      <c r="G685" t="s">
        <v>5225</v>
      </c>
      <c r="H685">
        <v>6943</v>
      </c>
      <c r="I685">
        <v>10302</v>
      </c>
      <c r="J685">
        <v>259.75</v>
      </c>
      <c r="K685">
        <v>1885</v>
      </c>
      <c r="L685">
        <v>1825</v>
      </c>
      <c r="M685" s="142">
        <v>0.27</v>
      </c>
      <c r="N685" t="s">
        <v>5226</v>
      </c>
    </row>
    <row r="686" spans="1:14">
      <c r="A686">
        <v>2312</v>
      </c>
      <c r="B686" t="s">
        <v>503</v>
      </c>
      <c r="C686">
        <v>33.35</v>
      </c>
      <c r="D686">
        <v>32.299999999999997</v>
      </c>
      <c r="E686" s="145">
        <v>-0.55000000000000004</v>
      </c>
      <c r="F686" s="143">
        <v>-1.67</v>
      </c>
      <c r="G686" t="s">
        <v>5227</v>
      </c>
      <c r="H686">
        <v>11770</v>
      </c>
      <c r="I686">
        <v>13597</v>
      </c>
      <c r="J686">
        <v>150.62</v>
      </c>
      <c r="K686">
        <v>33.35</v>
      </c>
      <c r="L686">
        <v>31.85</v>
      </c>
      <c r="M686" s="142">
        <v>0.78</v>
      </c>
      <c r="N686" t="s">
        <v>5228</v>
      </c>
    </row>
    <row r="687" spans="1:14">
      <c r="A687">
        <v>2313</v>
      </c>
      <c r="B687" t="s">
        <v>504</v>
      </c>
      <c r="C687">
        <v>252.5</v>
      </c>
      <c r="D687">
        <v>240</v>
      </c>
      <c r="E687" s="145">
        <v>-9.5</v>
      </c>
      <c r="F687" s="143">
        <v>-3.81</v>
      </c>
      <c r="G687" t="s">
        <v>5229</v>
      </c>
      <c r="H687">
        <v>55512</v>
      </c>
      <c r="I687">
        <v>43875</v>
      </c>
      <c r="J687">
        <v>123.38</v>
      </c>
      <c r="K687">
        <v>258</v>
      </c>
      <c r="L687">
        <v>239</v>
      </c>
      <c r="M687" s="142">
        <v>4.5</v>
      </c>
      <c r="N687" t="s">
        <v>5230</v>
      </c>
    </row>
    <row r="688" spans="1:14">
      <c r="A688">
        <v>2314</v>
      </c>
      <c r="B688" t="s">
        <v>3667</v>
      </c>
      <c r="C688">
        <v>11.35</v>
      </c>
      <c r="D688">
        <v>11.2</v>
      </c>
      <c r="E688" s="145">
        <v>-0.15</v>
      </c>
      <c r="F688" s="143">
        <v>-1.32</v>
      </c>
      <c r="G688" t="s">
        <v>5231</v>
      </c>
      <c r="H688">
        <v>38</v>
      </c>
      <c r="I688">
        <v>61</v>
      </c>
      <c r="J688">
        <v>18.84</v>
      </c>
      <c r="K688">
        <v>11.35</v>
      </c>
      <c r="L688">
        <v>11.15</v>
      </c>
      <c r="M688" s="142">
        <v>0.04</v>
      </c>
      <c r="N688" t="s">
        <v>5232</v>
      </c>
    </row>
    <row r="689" spans="1:14">
      <c r="A689">
        <v>2316</v>
      </c>
      <c r="B689" t="s">
        <v>505</v>
      </c>
      <c r="C689">
        <v>156.5</v>
      </c>
      <c r="D689">
        <v>159</v>
      </c>
      <c r="E689" s="145">
        <v>4</v>
      </c>
      <c r="F689" s="143">
        <v>2.58</v>
      </c>
      <c r="G689" t="s">
        <v>4297</v>
      </c>
      <c r="H689">
        <v>1639</v>
      </c>
      <c r="I689">
        <v>2413</v>
      </c>
      <c r="J689">
        <v>18.27</v>
      </c>
      <c r="K689">
        <v>162</v>
      </c>
      <c r="L689">
        <v>155</v>
      </c>
      <c r="M689" s="142">
        <v>0.9</v>
      </c>
      <c r="N689" t="s">
        <v>5233</v>
      </c>
    </row>
    <row r="690" spans="1:14">
      <c r="A690">
        <v>2317</v>
      </c>
      <c r="B690" t="s">
        <v>105</v>
      </c>
      <c r="C690">
        <v>258.5</v>
      </c>
      <c r="D690">
        <v>256</v>
      </c>
      <c r="E690" s="145">
        <v>0</v>
      </c>
      <c r="F690" s="143">
        <v>0</v>
      </c>
      <c r="G690" t="s">
        <v>5234</v>
      </c>
      <c r="H690">
        <v>33120</v>
      </c>
      <c r="I690">
        <v>35335</v>
      </c>
      <c r="J690">
        <v>1407.57</v>
      </c>
      <c r="K690">
        <v>259</v>
      </c>
      <c r="L690">
        <v>252.5</v>
      </c>
      <c r="M690" s="142">
        <v>0.24</v>
      </c>
      <c r="N690" t="s">
        <v>5235</v>
      </c>
    </row>
    <row r="691" spans="1:14">
      <c r="A691">
        <v>2321</v>
      </c>
      <c r="B691" t="s">
        <v>506</v>
      </c>
      <c r="C691">
        <v>13.45</v>
      </c>
      <c r="D691">
        <v>14.4</v>
      </c>
      <c r="E691" s="145">
        <v>-0.1</v>
      </c>
      <c r="F691" s="143">
        <v>-0.69</v>
      </c>
      <c r="G691" t="s">
        <v>5236</v>
      </c>
      <c r="H691">
        <v>4</v>
      </c>
      <c r="I691">
        <v>15</v>
      </c>
      <c r="J691">
        <v>3.03</v>
      </c>
      <c r="K691">
        <v>14.4</v>
      </c>
      <c r="L691">
        <v>13.45</v>
      </c>
      <c r="M691" s="142">
        <v>0.03</v>
      </c>
      <c r="N691" t="s">
        <v>5237</v>
      </c>
    </row>
    <row r="692" spans="1:14">
      <c r="A692">
        <v>2323</v>
      </c>
      <c r="B692" t="s">
        <v>507</v>
      </c>
      <c r="C692">
        <v>10.85</v>
      </c>
      <c r="D692">
        <v>10.8</v>
      </c>
      <c r="E692" s="145">
        <v>0</v>
      </c>
      <c r="F692" s="143">
        <v>0</v>
      </c>
      <c r="G692" t="s">
        <v>5238</v>
      </c>
      <c r="H692">
        <v>4152</v>
      </c>
      <c r="I692">
        <v>4779</v>
      </c>
      <c r="J692">
        <v>108.93</v>
      </c>
      <c r="K692">
        <v>10.9</v>
      </c>
      <c r="L692">
        <v>10.75</v>
      </c>
      <c r="M692" s="142">
        <v>0.38</v>
      </c>
      <c r="N692" t="s">
        <v>5239</v>
      </c>
    </row>
    <row r="693" spans="1:14">
      <c r="A693">
        <v>2324</v>
      </c>
      <c r="B693" t="s">
        <v>508</v>
      </c>
      <c r="C693">
        <v>41.6</v>
      </c>
      <c r="D693">
        <v>40.049999999999997</v>
      </c>
      <c r="E693" s="145">
        <v>-1.55</v>
      </c>
      <c r="F693" s="143">
        <v>-3.73</v>
      </c>
      <c r="G693" t="s">
        <v>5240</v>
      </c>
      <c r="H693">
        <v>124960</v>
      </c>
      <c r="I693">
        <v>93742</v>
      </c>
      <c r="J693">
        <v>440.71</v>
      </c>
      <c r="K693">
        <v>41.6</v>
      </c>
      <c r="L693">
        <v>39.200000000000003</v>
      </c>
      <c r="M693" s="142">
        <v>2.84</v>
      </c>
      <c r="N693" t="s">
        <v>5241</v>
      </c>
    </row>
    <row r="694" spans="1:14">
      <c r="A694">
        <v>2327</v>
      </c>
      <c r="B694" t="s">
        <v>2863</v>
      </c>
      <c r="C694">
        <v>575</v>
      </c>
      <c r="D694">
        <v>589</v>
      </c>
      <c r="E694" s="145">
        <v>27</v>
      </c>
      <c r="F694" s="143">
        <v>4.8</v>
      </c>
      <c r="G694" t="s">
        <v>5242</v>
      </c>
      <c r="H694">
        <v>68379</v>
      </c>
      <c r="I694">
        <v>51367</v>
      </c>
      <c r="J694">
        <v>51.47</v>
      </c>
      <c r="K694">
        <v>605</v>
      </c>
      <c r="L694">
        <v>570</v>
      </c>
      <c r="M694" s="142">
        <v>3.32</v>
      </c>
      <c r="N694" t="s">
        <v>5243</v>
      </c>
    </row>
    <row r="695" spans="1:14">
      <c r="A695">
        <v>2328</v>
      </c>
      <c r="B695" t="s">
        <v>509</v>
      </c>
      <c r="C695">
        <v>47.2</v>
      </c>
      <c r="D695">
        <v>46</v>
      </c>
      <c r="E695" s="145">
        <v>-0.6</v>
      </c>
      <c r="F695" s="143">
        <v>-1.29</v>
      </c>
      <c r="G695" t="s">
        <v>5244</v>
      </c>
      <c r="H695">
        <v>1580</v>
      </c>
      <c r="I695">
        <v>2084</v>
      </c>
      <c r="J695">
        <v>51.83</v>
      </c>
      <c r="K695">
        <v>47.3</v>
      </c>
      <c r="L695">
        <v>45.8</v>
      </c>
      <c r="M695" s="142">
        <v>0.3</v>
      </c>
      <c r="N695" t="s">
        <v>5245</v>
      </c>
    </row>
    <row r="696" spans="1:14">
      <c r="A696">
        <v>2329</v>
      </c>
      <c r="B696" t="s">
        <v>510</v>
      </c>
      <c r="C696">
        <v>43.5</v>
      </c>
      <c r="D696">
        <v>43.3</v>
      </c>
      <c r="E696" s="145">
        <v>0.4</v>
      </c>
      <c r="F696" s="143">
        <v>0.93</v>
      </c>
      <c r="G696" t="s">
        <v>5246</v>
      </c>
      <c r="H696">
        <v>1443</v>
      </c>
      <c r="I696">
        <v>1529</v>
      </c>
      <c r="J696">
        <v>65.89</v>
      </c>
      <c r="K696">
        <v>43.9</v>
      </c>
      <c r="L696">
        <v>43.15</v>
      </c>
      <c r="M696" s="142">
        <v>0.22</v>
      </c>
      <c r="N696" t="s">
        <v>5247</v>
      </c>
    </row>
    <row r="697" spans="1:14">
      <c r="A697">
        <v>2330</v>
      </c>
      <c r="B697" t="s">
        <v>1374</v>
      </c>
      <c r="C697">
        <v>2435</v>
      </c>
      <c r="D697">
        <v>2460</v>
      </c>
      <c r="E697" s="145">
        <v>50</v>
      </c>
      <c r="F697" s="143">
        <v>2.0699999999999998</v>
      </c>
      <c r="G697" t="s">
        <v>5248</v>
      </c>
      <c r="H697">
        <v>22377</v>
      </c>
      <c r="I697">
        <v>22451</v>
      </c>
      <c r="J697">
        <v>2593.2399999999998</v>
      </c>
      <c r="K697">
        <v>2460</v>
      </c>
      <c r="L697">
        <v>2430</v>
      </c>
      <c r="M697" s="142">
        <v>0.09</v>
      </c>
      <c r="N697" t="s">
        <v>5249</v>
      </c>
    </row>
    <row r="698" spans="1:14">
      <c r="A698">
        <v>2331</v>
      </c>
      <c r="B698" t="s">
        <v>511</v>
      </c>
      <c r="C698">
        <v>19.899999999999999</v>
      </c>
      <c r="D698">
        <v>19.350000000000001</v>
      </c>
      <c r="E698" s="145">
        <v>-0.25</v>
      </c>
      <c r="F698" s="143">
        <v>-1.28</v>
      </c>
      <c r="G698" t="s">
        <v>5250</v>
      </c>
      <c r="H698">
        <v>1112</v>
      </c>
      <c r="I698">
        <v>1294</v>
      </c>
      <c r="J698">
        <v>55.74</v>
      </c>
      <c r="K698">
        <v>19.899999999999999</v>
      </c>
      <c r="L698">
        <v>19.25</v>
      </c>
      <c r="M698" s="142">
        <v>0.2</v>
      </c>
      <c r="N698" t="s">
        <v>5251</v>
      </c>
    </row>
    <row r="699" spans="1:14">
      <c r="A699">
        <v>2332</v>
      </c>
      <c r="B699" t="s">
        <v>1412</v>
      </c>
      <c r="C699">
        <v>19.7</v>
      </c>
      <c r="D699">
        <v>19.45</v>
      </c>
      <c r="E699" s="145">
        <v>-0.1</v>
      </c>
      <c r="F699" s="143">
        <v>-0.51</v>
      </c>
      <c r="G699" t="s">
        <v>5252</v>
      </c>
      <c r="H699">
        <v>11570</v>
      </c>
      <c r="I699">
        <v>13766</v>
      </c>
      <c r="J699">
        <v>60.22</v>
      </c>
      <c r="K699">
        <v>19.8</v>
      </c>
      <c r="L699">
        <v>19.149999999999999</v>
      </c>
      <c r="M699" s="142">
        <v>1.92</v>
      </c>
      <c r="N699" t="s">
        <v>5253</v>
      </c>
    </row>
    <row r="700" spans="1:14">
      <c r="A700">
        <v>2337</v>
      </c>
      <c r="B700" t="s">
        <v>512</v>
      </c>
      <c r="C700">
        <v>124.5</v>
      </c>
      <c r="D700">
        <v>124.5</v>
      </c>
      <c r="E700" s="145">
        <v>3</v>
      </c>
      <c r="F700" s="143">
        <v>2.4700000000000002</v>
      </c>
      <c r="G700" t="s">
        <v>5254</v>
      </c>
      <c r="H700">
        <v>28389</v>
      </c>
      <c r="I700">
        <v>31294</v>
      </c>
      <c r="J700">
        <v>198.57</v>
      </c>
      <c r="K700">
        <v>126.5</v>
      </c>
      <c r="L700">
        <v>123</v>
      </c>
      <c r="M700" s="142">
        <v>1.43</v>
      </c>
      <c r="N700" t="s">
        <v>5255</v>
      </c>
    </row>
    <row r="701" spans="1:14">
      <c r="A701">
        <v>2338</v>
      </c>
      <c r="B701" t="s">
        <v>513</v>
      </c>
      <c r="C701">
        <v>39</v>
      </c>
      <c r="D701">
        <v>38.549999999999997</v>
      </c>
      <c r="E701" s="145">
        <v>-0.05</v>
      </c>
      <c r="F701" s="143">
        <v>-0.13</v>
      </c>
      <c r="G701" t="s">
        <v>5256</v>
      </c>
      <c r="H701">
        <v>921</v>
      </c>
      <c r="I701">
        <v>1019</v>
      </c>
      <c r="J701">
        <v>36.68</v>
      </c>
      <c r="K701">
        <v>39.200000000000003</v>
      </c>
      <c r="L701">
        <v>38.25</v>
      </c>
      <c r="M701" s="142">
        <v>0.25</v>
      </c>
      <c r="N701" t="s">
        <v>5257</v>
      </c>
    </row>
    <row r="702" spans="1:14">
      <c r="A702">
        <v>2340</v>
      </c>
      <c r="B702" t="s">
        <v>1440</v>
      </c>
      <c r="C702">
        <v>34.200000000000003</v>
      </c>
      <c r="D702">
        <v>33.200000000000003</v>
      </c>
      <c r="E702" s="145">
        <v>-0.85</v>
      </c>
      <c r="F702" s="143">
        <v>-2.5</v>
      </c>
      <c r="G702" t="s">
        <v>5258</v>
      </c>
      <c r="H702">
        <v>2771</v>
      </c>
      <c r="I702">
        <v>2629</v>
      </c>
      <c r="J702">
        <v>43.86</v>
      </c>
      <c r="K702">
        <v>34.6</v>
      </c>
      <c r="L702">
        <v>33.049999999999997</v>
      </c>
      <c r="M702" s="142">
        <v>0.73</v>
      </c>
      <c r="N702" t="s">
        <v>5259</v>
      </c>
    </row>
    <row r="703" spans="1:14">
      <c r="A703">
        <v>2342</v>
      </c>
      <c r="B703" t="s">
        <v>514</v>
      </c>
      <c r="C703">
        <v>40.299999999999997</v>
      </c>
      <c r="D703">
        <v>39.75</v>
      </c>
      <c r="E703" s="145">
        <v>0.05</v>
      </c>
      <c r="F703" s="143">
        <v>0.13</v>
      </c>
      <c r="G703" t="s">
        <v>3939</v>
      </c>
      <c r="H703">
        <v>2844</v>
      </c>
      <c r="I703">
        <v>2062</v>
      </c>
      <c r="J703">
        <v>15.73</v>
      </c>
      <c r="K703">
        <v>41.2</v>
      </c>
      <c r="L703">
        <v>39.549999999999997</v>
      </c>
      <c r="M703" s="142">
        <v>1.81</v>
      </c>
      <c r="N703" t="s">
        <v>5260</v>
      </c>
    </row>
    <row r="704" spans="1:14">
      <c r="A704">
        <v>2344</v>
      </c>
      <c r="B704" t="s">
        <v>1375</v>
      </c>
      <c r="C704">
        <v>181</v>
      </c>
      <c r="D704">
        <v>180</v>
      </c>
      <c r="E704" s="145">
        <v>6</v>
      </c>
      <c r="F704" s="143">
        <v>3.45</v>
      </c>
      <c r="G704" t="s">
        <v>5261</v>
      </c>
      <c r="H704">
        <v>116787</v>
      </c>
      <c r="I704">
        <v>120207</v>
      </c>
      <c r="J704">
        <v>451.09</v>
      </c>
      <c r="K704">
        <v>183.5</v>
      </c>
      <c r="L704">
        <v>178</v>
      </c>
      <c r="M704" s="142">
        <v>2.6</v>
      </c>
      <c r="N704" t="s">
        <v>5262</v>
      </c>
    </row>
    <row r="705" spans="1:14">
      <c r="A705">
        <v>2345</v>
      </c>
      <c r="B705" t="s">
        <v>515</v>
      </c>
      <c r="C705">
        <v>2150</v>
      </c>
      <c r="D705">
        <v>2100</v>
      </c>
      <c r="E705" s="145">
        <v>0</v>
      </c>
      <c r="F705" s="143">
        <v>0</v>
      </c>
      <c r="G705" t="s">
        <v>5263</v>
      </c>
      <c r="H705">
        <v>1880</v>
      </c>
      <c r="I705">
        <v>3151</v>
      </c>
      <c r="J705">
        <v>56.11</v>
      </c>
      <c r="K705">
        <v>2155</v>
      </c>
      <c r="L705">
        <v>2090</v>
      </c>
      <c r="M705" s="142">
        <v>0.34</v>
      </c>
      <c r="N705" t="s">
        <v>5264</v>
      </c>
    </row>
    <row r="706" spans="1:14">
      <c r="A706">
        <v>2347</v>
      </c>
      <c r="B706" t="s">
        <v>516</v>
      </c>
      <c r="C706">
        <v>89</v>
      </c>
      <c r="D706">
        <v>89.3</v>
      </c>
      <c r="E706" s="145">
        <v>1.3</v>
      </c>
      <c r="F706" s="143">
        <v>1.48</v>
      </c>
      <c r="G706" t="s">
        <v>4091</v>
      </c>
      <c r="H706">
        <v>2638</v>
      </c>
      <c r="I706">
        <v>3658</v>
      </c>
      <c r="J706">
        <v>166.79</v>
      </c>
      <c r="K706">
        <v>89.8</v>
      </c>
      <c r="L706">
        <v>87.3</v>
      </c>
      <c r="M706" s="142">
        <v>0.16</v>
      </c>
      <c r="N706" t="s">
        <v>5265</v>
      </c>
    </row>
    <row r="707" spans="1:14">
      <c r="A707">
        <v>2348</v>
      </c>
      <c r="B707" t="s">
        <v>517</v>
      </c>
      <c r="C707">
        <v>72.2</v>
      </c>
      <c r="D707">
        <v>71.2</v>
      </c>
      <c r="E707" s="145">
        <v>-0.9</v>
      </c>
      <c r="F707" s="143">
        <v>-1.25</v>
      </c>
      <c r="G707" t="s">
        <v>4502</v>
      </c>
      <c r="H707">
        <v>353</v>
      </c>
      <c r="I707">
        <v>201</v>
      </c>
      <c r="J707">
        <v>15.95</v>
      </c>
      <c r="K707">
        <v>72.3</v>
      </c>
      <c r="L707">
        <v>70.8</v>
      </c>
      <c r="M707" s="142">
        <v>0.22</v>
      </c>
      <c r="N707" t="s">
        <v>5266</v>
      </c>
    </row>
    <row r="708" spans="1:14">
      <c r="A708">
        <v>2349</v>
      </c>
      <c r="B708" t="s">
        <v>518</v>
      </c>
      <c r="C708">
        <v>11.15</v>
      </c>
      <c r="D708">
        <v>10.8</v>
      </c>
      <c r="E708" s="145">
        <v>-0.15</v>
      </c>
      <c r="F708" s="143">
        <v>-1.37</v>
      </c>
      <c r="G708" t="s">
        <v>5267</v>
      </c>
      <c r="H708">
        <v>1834</v>
      </c>
      <c r="I708">
        <v>1477</v>
      </c>
      <c r="J708">
        <v>69.37</v>
      </c>
      <c r="K708">
        <v>11.15</v>
      </c>
      <c r="L708">
        <v>10.75</v>
      </c>
      <c r="M708" s="142">
        <v>0.26</v>
      </c>
      <c r="N708" t="s">
        <v>5239</v>
      </c>
    </row>
    <row r="709" spans="1:14">
      <c r="A709">
        <v>2351</v>
      </c>
      <c r="B709" t="s">
        <v>519</v>
      </c>
      <c r="C709">
        <v>236</v>
      </c>
      <c r="D709">
        <v>233.5</v>
      </c>
      <c r="E709" s="145">
        <v>-6</v>
      </c>
      <c r="F709" s="143">
        <v>-2.5099999999999998</v>
      </c>
      <c r="G709" t="s">
        <v>4118</v>
      </c>
      <c r="H709">
        <v>7155</v>
      </c>
      <c r="I709">
        <v>5665</v>
      </c>
      <c r="J709">
        <v>19.54</v>
      </c>
      <c r="K709">
        <v>244.5</v>
      </c>
      <c r="L709">
        <v>229</v>
      </c>
      <c r="M709" s="142">
        <v>3.69</v>
      </c>
      <c r="N709" t="s">
        <v>5268</v>
      </c>
    </row>
    <row r="710" spans="1:14">
      <c r="A710">
        <v>2352</v>
      </c>
      <c r="B710" t="s">
        <v>3651</v>
      </c>
      <c r="C710">
        <v>29.7</v>
      </c>
      <c r="D710">
        <v>29</v>
      </c>
      <c r="E710" s="145">
        <v>-0.25</v>
      </c>
      <c r="F710" s="143">
        <v>-0.85</v>
      </c>
      <c r="G710" t="s">
        <v>4272</v>
      </c>
      <c r="H710">
        <v>5724</v>
      </c>
      <c r="I710">
        <v>5580</v>
      </c>
      <c r="J710">
        <v>158.05000000000001</v>
      </c>
      <c r="K710">
        <v>29.7</v>
      </c>
      <c r="L710">
        <v>28.6</v>
      </c>
      <c r="M710" s="142">
        <v>0.36</v>
      </c>
      <c r="N710" t="s">
        <v>5269</v>
      </c>
    </row>
    <row r="711" spans="1:14">
      <c r="A711">
        <v>2353</v>
      </c>
      <c r="B711" t="s">
        <v>520</v>
      </c>
      <c r="C711">
        <v>33</v>
      </c>
      <c r="D711">
        <v>32.299999999999997</v>
      </c>
      <c r="E711" s="145">
        <v>-0.4</v>
      </c>
      <c r="F711" s="143">
        <v>-1.22</v>
      </c>
      <c r="G711" t="s">
        <v>5270</v>
      </c>
      <c r="H711">
        <v>28899</v>
      </c>
      <c r="I711">
        <v>24116</v>
      </c>
      <c r="J711">
        <v>304.79000000000002</v>
      </c>
      <c r="K711">
        <v>33.049999999999997</v>
      </c>
      <c r="L711">
        <v>31.65</v>
      </c>
      <c r="M711" s="142">
        <v>0.95</v>
      </c>
      <c r="N711" t="s">
        <v>5271</v>
      </c>
    </row>
    <row r="712" spans="1:14">
      <c r="A712">
        <v>2354</v>
      </c>
      <c r="B712" t="s">
        <v>521</v>
      </c>
      <c r="C712">
        <v>66.7</v>
      </c>
      <c r="D712">
        <v>65.7</v>
      </c>
      <c r="E712" s="145">
        <v>0.1</v>
      </c>
      <c r="F712" s="143">
        <v>0.15</v>
      </c>
      <c r="G712" t="s">
        <v>4279</v>
      </c>
      <c r="H712">
        <v>11447</v>
      </c>
      <c r="I712">
        <v>16331</v>
      </c>
      <c r="J712">
        <v>141.44999999999999</v>
      </c>
      <c r="K712">
        <v>66.8</v>
      </c>
      <c r="L712">
        <v>64.7</v>
      </c>
      <c r="M712" s="142">
        <v>0.81</v>
      </c>
      <c r="N712" t="s">
        <v>5272</v>
      </c>
    </row>
    <row r="713" spans="1:14">
      <c r="A713">
        <v>2355</v>
      </c>
      <c r="B713" t="s">
        <v>38</v>
      </c>
      <c r="C713">
        <v>42.95</v>
      </c>
      <c r="D713">
        <v>42.2</v>
      </c>
      <c r="E713" s="145">
        <v>-0.6</v>
      </c>
      <c r="F713" s="143">
        <v>-1.4</v>
      </c>
      <c r="G713" t="s">
        <v>5273</v>
      </c>
      <c r="H713">
        <v>1240</v>
      </c>
      <c r="I713">
        <v>1325</v>
      </c>
      <c r="J713">
        <v>39.75</v>
      </c>
      <c r="K713">
        <v>43.3</v>
      </c>
      <c r="L713">
        <v>42.1</v>
      </c>
      <c r="M713" s="142">
        <v>0.31</v>
      </c>
      <c r="N713" t="s">
        <v>5274</v>
      </c>
    </row>
    <row r="714" spans="1:14">
      <c r="A714">
        <v>2356</v>
      </c>
      <c r="B714" t="s">
        <v>522</v>
      </c>
      <c r="C714">
        <v>68.2</v>
      </c>
      <c r="D714">
        <v>66.099999999999994</v>
      </c>
      <c r="E714" s="145">
        <v>-1.4</v>
      </c>
      <c r="F714" s="143">
        <v>-2.0699999999999998</v>
      </c>
      <c r="G714" t="s">
        <v>5275</v>
      </c>
      <c r="H714">
        <v>24732</v>
      </c>
      <c r="I714">
        <v>20761</v>
      </c>
      <c r="J714">
        <v>358.75</v>
      </c>
      <c r="K714">
        <v>68.2</v>
      </c>
      <c r="L714">
        <v>65.2</v>
      </c>
      <c r="M714" s="142">
        <v>0.69</v>
      </c>
      <c r="N714" t="s">
        <v>5241</v>
      </c>
    </row>
    <row r="715" spans="1:14">
      <c r="A715">
        <v>2357</v>
      </c>
      <c r="B715" t="s">
        <v>61</v>
      </c>
      <c r="C715">
        <v>1025</v>
      </c>
      <c r="D715">
        <v>999</v>
      </c>
      <c r="E715" s="145">
        <v>-26</v>
      </c>
      <c r="F715" s="143">
        <v>-2.54</v>
      </c>
      <c r="G715" t="s">
        <v>5276</v>
      </c>
      <c r="H715">
        <v>4830</v>
      </c>
      <c r="I715">
        <v>4541</v>
      </c>
      <c r="J715">
        <v>74.28</v>
      </c>
      <c r="K715">
        <v>1025</v>
      </c>
      <c r="L715">
        <v>981</v>
      </c>
      <c r="M715" s="142">
        <v>0.65</v>
      </c>
      <c r="N715" t="s">
        <v>5277</v>
      </c>
    </row>
    <row r="716" spans="1:14">
      <c r="A716">
        <v>2359</v>
      </c>
      <c r="B716" t="s">
        <v>523</v>
      </c>
      <c r="C716">
        <v>143</v>
      </c>
      <c r="D716">
        <v>142</v>
      </c>
      <c r="E716" s="145">
        <v>0</v>
      </c>
      <c r="F716" s="143">
        <v>0</v>
      </c>
      <c r="G716" t="s">
        <v>4684</v>
      </c>
      <c r="H716">
        <v>2091</v>
      </c>
      <c r="I716">
        <v>4438</v>
      </c>
      <c r="J716">
        <v>17.149999999999999</v>
      </c>
      <c r="K716">
        <v>144</v>
      </c>
      <c r="L716">
        <v>141.5</v>
      </c>
      <c r="M716" s="142">
        <v>1.22</v>
      </c>
      <c r="N716" t="s">
        <v>5278</v>
      </c>
    </row>
    <row r="717" spans="1:14">
      <c r="A717">
        <v>2360</v>
      </c>
      <c r="B717" t="s">
        <v>524</v>
      </c>
      <c r="C717">
        <v>2140</v>
      </c>
      <c r="D717">
        <v>2230</v>
      </c>
      <c r="E717" s="145">
        <v>200</v>
      </c>
      <c r="F717" s="143">
        <v>9.85</v>
      </c>
      <c r="G717" t="s">
        <v>5279</v>
      </c>
      <c r="H717">
        <v>1593</v>
      </c>
      <c r="I717">
        <v>1614</v>
      </c>
      <c r="J717">
        <v>42.52</v>
      </c>
      <c r="K717">
        <v>2230</v>
      </c>
      <c r="L717">
        <v>2100</v>
      </c>
      <c r="M717" s="142">
        <v>0.37</v>
      </c>
      <c r="N717" t="s">
        <v>5280</v>
      </c>
    </row>
    <row r="718" spans="1:14">
      <c r="A718">
        <v>2362</v>
      </c>
      <c r="B718" t="s">
        <v>525</v>
      </c>
      <c r="C718">
        <v>49.45</v>
      </c>
      <c r="D718">
        <v>47.95</v>
      </c>
      <c r="E718" s="145">
        <v>-1.35</v>
      </c>
      <c r="F718" s="143">
        <v>-2.74</v>
      </c>
      <c r="G718" t="s">
        <v>5281</v>
      </c>
      <c r="H718">
        <v>1164</v>
      </c>
      <c r="I718">
        <v>1427</v>
      </c>
      <c r="J718">
        <v>62.23</v>
      </c>
      <c r="K718">
        <v>49.45</v>
      </c>
      <c r="L718">
        <v>47.75</v>
      </c>
      <c r="M718" s="142">
        <v>0.19</v>
      </c>
      <c r="N718" t="s">
        <v>5282</v>
      </c>
    </row>
    <row r="719" spans="1:14">
      <c r="A719">
        <v>2363</v>
      </c>
      <c r="B719" t="s">
        <v>2530</v>
      </c>
      <c r="C719">
        <v>52</v>
      </c>
      <c r="D719">
        <v>52.5</v>
      </c>
      <c r="E719" s="145">
        <v>1.4</v>
      </c>
      <c r="F719" s="143">
        <v>2.74</v>
      </c>
      <c r="G719" t="s">
        <v>5283</v>
      </c>
      <c r="H719">
        <v>9095</v>
      </c>
      <c r="I719">
        <v>4177</v>
      </c>
      <c r="J719">
        <v>51.5</v>
      </c>
      <c r="K719">
        <v>53.4</v>
      </c>
      <c r="L719">
        <v>51.1</v>
      </c>
      <c r="M719" s="142">
        <v>1.77</v>
      </c>
      <c r="N719" t="s">
        <v>5284</v>
      </c>
    </row>
    <row r="720" spans="1:14">
      <c r="A720">
        <v>2364</v>
      </c>
      <c r="B720" t="s">
        <v>526</v>
      </c>
      <c r="C720">
        <v>67.400000000000006</v>
      </c>
      <c r="D720">
        <v>66.2</v>
      </c>
      <c r="E720" s="145">
        <v>-1.2</v>
      </c>
      <c r="F720" s="143">
        <v>-1.78</v>
      </c>
      <c r="G720" t="s">
        <v>4180</v>
      </c>
      <c r="H720">
        <v>377</v>
      </c>
      <c r="I720">
        <v>360</v>
      </c>
      <c r="J720">
        <v>5.76</v>
      </c>
      <c r="K720">
        <v>67.400000000000006</v>
      </c>
      <c r="L720">
        <v>65.5</v>
      </c>
      <c r="M720" s="142">
        <v>0.65</v>
      </c>
      <c r="N720" t="s">
        <v>5285</v>
      </c>
    </row>
    <row r="721" spans="1:14">
      <c r="A721">
        <v>2365</v>
      </c>
      <c r="B721" t="s">
        <v>527</v>
      </c>
      <c r="C721">
        <v>29.5</v>
      </c>
      <c r="D721">
        <v>28.65</v>
      </c>
      <c r="E721" s="145">
        <v>-0.5</v>
      </c>
      <c r="F721" s="143">
        <v>-1.72</v>
      </c>
      <c r="G721" t="s">
        <v>5286</v>
      </c>
      <c r="H721">
        <v>772</v>
      </c>
      <c r="I721">
        <v>995</v>
      </c>
      <c r="J721">
        <v>22.15</v>
      </c>
      <c r="K721">
        <v>29.5</v>
      </c>
      <c r="L721">
        <v>28.3</v>
      </c>
      <c r="M721" s="142">
        <v>0.35</v>
      </c>
      <c r="N721" t="s">
        <v>5287</v>
      </c>
    </row>
    <row r="722" spans="1:14">
      <c r="A722">
        <v>2367</v>
      </c>
      <c r="B722" t="s">
        <v>528</v>
      </c>
      <c r="C722">
        <v>43.6</v>
      </c>
      <c r="D722">
        <v>42.4</v>
      </c>
      <c r="E722" s="145">
        <v>-0.7</v>
      </c>
      <c r="F722" s="143">
        <v>-1.62</v>
      </c>
      <c r="G722" t="s">
        <v>3908</v>
      </c>
      <c r="H722">
        <v>3085</v>
      </c>
      <c r="I722">
        <v>3464</v>
      </c>
      <c r="J722">
        <v>70.63</v>
      </c>
      <c r="K722">
        <v>43.65</v>
      </c>
      <c r="L722">
        <v>42.3</v>
      </c>
      <c r="M722" s="142">
        <v>0.44</v>
      </c>
      <c r="N722" t="s">
        <v>5288</v>
      </c>
    </row>
    <row r="723" spans="1:14">
      <c r="A723">
        <v>2368</v>
      </c>
      <c r="B723" t="s">
        <v>1478</v>
      </c>
      <c r="C723">
        <v>1090</v>
      </c>
      <c r="D723">
        <v>1120</v>
      </c>
      <c r="E723" s="145">
        <v>75</v>
      </c>
      <c r="F723" s="143">
        <v>7.18</v>
      </c>
      <c r="G723" t="s">
        <v>5289</v>
      </c>
      <c r="H723">
        <v>7845</v>
      </c>
      <c r="I723">
        <v>9210</v>
      </c>
      <c r="J723">
        <v>53.06</v>
      </c>
      <c r="K723">
        <v>1145</v>
      </c>
      <c r="L723">
        <v>1060</v>
      </c>
      <c r="M723" s="142">
        <v>1.5</v>
      </c>
      <c r="N723" t="s">
        <v>5290</v>
      </c>
    </row>
    <row r="724" spans="1:14">
      <c r="A724">
        <v>2369</v>
      </c>
      <c r="B724" t="s">
        <v>529</v>
      </c>
      <c r="C724">
        <v>31.45</v>
      </c>
      <c r="D724">
        <v>30.95</v>
      </c>
      <c r="E724" s="145">
        <v>-0.1</v>
      </c>
      <c r="F724" s="143">
        <v>-0.32</v>
      </c>
      <c r="G724" t="s">
        <v>3923</v>
      </c>
      <c r="H724">
        <v>3220</v>
      </c>
      <c r="I724">
        <v>3418</v>
      </c>
      <c r="J724">
        <v>38.01</v>
      </c>
      <c r="K724">
        <v>31.75</v>
      </c>
      <c r="L724">
        <v>30.9</v>
      </c>
      <c r="M724" s="142">
        <v>0.85</v>
      </c>
      <c r="N724" t="s">
        <v>5291</v>
      </c>
    </row>
    <row r="725" spans="1:14">
      <c r="A725">
        <v>2371</v>
      </c>
      <c r="B725" t="s">
        <v>530</v>
      </c>
      <c r="C725">
        <v>28.3</v>
      </c>
      <c r="D725">
        <v>28.15</v>
      </c>
      <c r="E725" s="145">
        <v>0</v>
      </c>
      <c r="F725" s="143">
        <v>0</v>
      </c>
      <c r="G725" t="s">
        <v>3989</v>
      </c>
      <c r="H725">
        <v>5144</v>
      </c>
      <c r="I725">
        <v>7044</v>
      </c>
      <c r="J725">
        <v>215.08</v>
      </c>
      <c r="K725">
        <v>28.35</v>
      </c>
      <c r="L725">
        <v>27.8</v>
      </c>
      <c r="M725" s="142">
        <v>0.24</v>
      </c>
      <c r="N725" t="s">
        <v>5292</v>
      </c>
    </row>
    <row r="726" spans="1:14">
      <c r="A726">
        <v>2373</v>
      </c>
      <c r="B726" t="s">
        <v>531</v>
      </c>
      <c r="C726">
        <v>53.2</v>
      </c>
      <c r="D726">
        <v>53.8</v>
      </c>
      <c r="E726" s="145">
        <v>0.6</v>
      </c>
      <c r="F726" s="143">
        <v>1.1299999999999999</v>
      </c>
      <c r="G726" t="s">
        <v>4225</v>
      </c>
      <c r="H726">
        <v>50</v>
      </c>
      <c r="I726">
        <v>36</v>
      </c>
      <c r="J726">
        <v>23.62</v>
      </c>
      <c r="K726">
        <v>53.8</v>
      </c>
      <c r="L726">
        <v>52.9</v>
      </c>
      <c r="M726" s="142">
        <v>0.02</v>
      </c>
      <c r="N726" t="s">
        <v>5293</v>
      </c>
    </row>
    <row r="727" spans="1:14">
      <c r="A727">
        <v>2374</v>
      </c>
      <c r="B727" t="s">
        <v>532</v>
      </c>
      <c r="C727">
        <v>68.900000000000006</v>
      </c>
      <c r="D727">
        <v>67.5</v>
      </c>
      <c r="E727" s="145">
        <v>-0.8</v>
      </c>
      <c r="F727" s="143">
        <v>-1.17</v>
      </c>
      <c r="G727" t="s">
        <v>5294</v>
      </c>
      <c r="H727">
        <v>1870</v>
      </c>
      <c r="I727">
        <v>3017</v>
      </c>
      <c r="J727">
        <v>33.799999999999997</v>
      </c>
      <c r="K727">
        <v>69</v>
      </c>
      <c r="L727">
        <v>67.3</v>
      </c>
      <c r="M727" s="142">
        <v>0.55000000000000004</v>
      </c>
      <c r="N727" t="s">
        <v>5295</v>
      </c>
    </row>
    <row r="728" spans="1:14">
      <c r="A728">
        <v>2375</v>
      </c>
      <c r="B728" t="s">
        <v>1475</v>
      </c>
      <c r="C728">
        <v>128</v>
      </c>
      <c r="D728">
        <v>127</v>
      </c>
      <c r="E728" s="145">
        <v>2</v>
      </c>
      <c r="F728" s="143">
        <v>1.6</v>
      </c>
      <c r="G728" t="s">
        <v>5296</v>
      </c>
      <c r="H728">
        <v>4826</v>
      </c>
      <c r="I728">
        <v>4157</v>
      </c>
      <c r="J728">
        <v>10.87</v>
      </c>
      <c r="K728">
        <v>130.5</v>
      </c>
      <c r="L728">
        <v>126</v>
      </c>
      <c r="M728" s="142">
        <v>4.4400000000000004</v>
      </c>
      <c r="N728" t="s">
        <v>5297</v>
      </c>
    </row>
    <row r="729" spans="1:14">
      <c r="A729">
        <v>2376</v>
      </c>
      <c r="B729" t="s">
        <v>533</v>
      </c>
      <c r="C729">
        <v>369.5</v>
      </c>
      <c r="D729">
        <v>364.5</v>
      </c>
      <c r="E729" s="145">
        <v>3.5</v>
      </c>
      <c r="F729" s="143">
        <v>0.97</v>
      </c>
      <c r="G729" t="s">
        <v>5298</v>
      </c>
      <c r="H729">
        <v>5174</v>
      </c>
      <c r="I729">
        <v>6310</v>
      </c>
      <c r="J729">
        <v>66.989999999999995</v>
      </c>
      <c r="K729">
        <v>371</v>
      </c>
      <c r="L729">
        <v>361</v>
      </c>
      <c r="M729" s="142">
        <v>0.77</v>
      </c>
      <c r="N729" t="s">
        <v>5299</v>
      </c>
    </row>
    <row r="730" spans="1:14">
      <c r="A730">
        <v>2377</v>
      </c>
      <c r="B730" t="s">
        <v>534</v>
      </c>
      <c r="C730">
        <v>164</v>
      </c>
      <c r="D730">
        <v>158.5</v>
      </c>
      <c r="E730" s="145">
        <v>-3</v>
      </c>
      <c r="F730" s="143">
        <v>-1.86</v>
      </c>
      <c r="G730" t="s">
        <v>5300</v>
      </c>
      <c r="H730">
        <v>14014</v>
      </c>
      <c r="I730">
        <v>14122</v>
      </c>
      <c r="J730">
        <v>84.49</v>
      </c>
      <c r="K730">
        <v>164</v>
      </c>
      <c r="L730">
        <v>156</v>
      </c>
      <c r="M730" s="142">
        <v>1.66</v>
      </c>
      <c r="N730" t="s">
        <v>5301</v>
      </c>
    </row>
    <row r="731" spans="1:14">
      <c r="A731">
        <v>2379</v>
      </c>
      <c r="B731" t="s">
        <v>535</v>
      </c>
      <c r="C731">
        <v>720</v>
      </c>
      <c r="D731">
        <v>729</v>
      </c>
      <c r="E731" s="145">
        <v>16</v>
      </c>
      <c r="F731" s="143">
        <v>2.2400000000000002</v>
      </c>
      <c r="G731" t="s">
        <v>4256</v>
      </c>
      <c r="H731">
        <v>2697</v>
      </c>
      <c r="I731">
        <v>2528</v>
      </c>
      <c r="J731">
        <v>51.55</v>
      </c>
      <c r="K731">
        <v>738</v>
      </c>
      <c r="L731">
        <v>706</v>
      </c>
      <c r="M731" s="142">
        <v>0.52</v>
      </c>
      <c r="N731" t="s">
        <v>5302</v>
      </c>
    </row>
    <row r="732" spans="1:14">
      <c r="A732">
        <v>2380</v>
      </c>
      <c r="B732" t="s">
        <v>3882</v>
      </c>
      <c r="C732">
        <v>19.25</v>
      </c>
      <c r="D732">
        <v>18.3</v>
      </c>
      <c r="E732" s="145">
        <v>0.1</v>
      </c>
      <c r="F732" s="143">
        <v>0.55000000000000004</v>
      </c>
      <c r="G732" t="s">
        <v>5303</v>
      </c>
      <c r="H732">
        <v>127</v>
      </c>
      <c r="I732">
        <v>102</v>
      </c>
      <c r="J732">
        <v>6</v>
      </c>
      <c r="K732">
        <v>19.25</v>
      </c>
      <c r="L732">
        <v>17.600000000000001</v>
      </c>
      <c r="M732" s="142">
        <v>0.21</v>
      </c>
      <c r="N732" t="s">
        <v>5304</v>
      </c>
    </row>
    <row r="733" spans="1:14">
      <c r="A733">
        <v>2382</v>
      </c>
      <c r="B733" t="s">
        <v>536</v>
      </c>
      <c r="C733">
        <v>350</v>
      </c>
      <c r="D733">
        <v>347.5</v>
      </c>
      <c r="E733" s="145">
        <v>2.5</v>
      </c>
      <c r="F733" s="143">
        <v>0.72</v>
      </c>
      <c r="G733" t="s">
        <v>5305</v>
      </c>
      <c r="H733">
        <v>13288</v>
      </c>
      <c r="I733">
        <v>13927</v>
      </c>
      <c r="J733">
        <v>410.76</v>
      </c>
      <c r="K733">
        <v>351.5</v>
      </c>
      <c r="L733">
        <v>340.5</v>
      </c>
      <c r="M733" s="142">
        <v>0.32</v>
      </c>
      <c r="N733" t="s">
        <v>5241</v>
      </c>
    </row>
    <row r="734" spans="1:14">
      <c r="A734">
        <v>2383</v>
      </c>
      <c r="B734" t="s">
        <v>537</v>
      </c>
      <c r="C734">
        <v>5550</v>
      </c>
      <c r="D734">
        <v>5495</v>
      </c>
      <c r="E734" s="145">
        <v>80</v>
      </c>
      <c r="F734" s="143">
        <v>1.48</v>
      </c>
      <c r="G734" t="s">
        <v>5306</v>
      </c>
      <c r="H734">
        <v>1418</v>
      </c>
      <c r="I734">
        <v>1623</v>
      </c>
      <c r="J734">
        <v>35.83</v>
      </c>
      <c r="K734">
        <v>5580</v>
      </c>
      <c r="L734">
        <v>5280</v>
      </c>
      <c r="M734" s="142">
        <v>0.4</v>
      </c>
      <c r="N734" t="s">
        <v>5307</v>
      </c>
    </row>
    <row r="735" spans="1:14">
      <c r="A735">
        <v>2385</v>
      </c>
      <c r="B735" t="s">
        <v>48</v>
      </c>
      <c r="C735">
        <v>111.5</v>
      </c>
      <c r="D735">
        <v>110.5</v>
      </c>
      <c r="E735" s="145">
        <v>0</v>
      </c>
      <c r="F735" s="143">
        <v>0</v>
      </c>
      <c r="G735" t="s">
        <v>5308</v>
      </c>
      <c r="H735">
        <v>2838</v>
      </c>
      <c r="I735">
        <v>3425</v>
      </c>
      <c r="J735">
        <v>76.569999999999993</v>
      </c>
      <c r="K735">
        <v>111.5</v>
      </c>
      <c r="L735">
        <v>109</v>
      </c>
      <c r="M735" s="142">
        <v>0.37</v>
      </c>
      <c r="N735" t="s">
        <v>5309</v>
      </c>
    </row>
    <row r="736" spans="1:14">
      <c r="A736">
        <v>2387</v>
      </c>
      <c r="B736" t="s">
        <v>538</v>
      </c>
      <c r="C736">
        <v>36.4</v>
      </c>
      <c r="D736">
        <v>36.200000000000003</v>
      </c>
      <c r="E736" s="145">
        <v>-0.2</v>
      </c>
      <c r="F736" s="143">
        <v>-0.55000000000000004</v>
      </c>
      <c r="G736" t="s">
        <v>4254</v>
      </c>
      <c r="H736">
        <v>321</v>
      </c>
      <c r="I736">
        <v>277</v>
      </c>
      <c r="J736">
        <v>19.53</v>
      </c>
      <c r="K736">
        <v>36.4</v>
      </c>
      <c r="L736">
        <v>36</v>
      </c>
      <c r="M736" s="142">
        <v>0.16</v>
      </c>
      <c r="N736" t="s">
        <v>5310</v>
      </c>
    </row>
    <row r="737" spans="1:14">
      <c r="A737">
        <v>2388</v>
      </c>
      <c r="B737" t="s">
        <v>539</v>
      </c>
      <c r="C737">
        <v>82</v>
      </c>
      <c r="D737">
        <v>77.7</v>
      </c>
      <c r="E737" s="145">
        <v>-3.7</v>
      </c>
      <c r="F737" s="143">
        <v>-4.55</v>
      </c>
      <c r="G737" t="s">
        <v>5311</v>
      </c>
      <c r="H737">
        <v>8837</v>
      </c>
      <c r="I737">
        <v>7379</v>
      </c>
      <c r="J737">
        <v>55.64</v>
      </c>
      <c r="K737">
        <v>83</v>
      </c>
      <c r="L737">
        <v>77.099999999999994</v>
      </c>
      <c r="M737" s="142">
        <v>1.59</v>
      </c>
      <c r="N737" t="s">
        <v>5312</v>
      </c>
    </row>
    <row r="738" spans="1:14">
      <c r="A738">
        <v>2390</v>
      </c>
      <c r="B738" t="s">
        <v>540</v>
      </c>
      <c r="C738">
        <v>10.25</v>
      </c>
      <c r="D738">
        <v>10.050000000000001</v>
      </c>
      <c r="E738" s="145">
        <v>-0.2</v>
      </c>
      <c r="F738" s="143">
        <v>-1.95</v>
      </c>
      <c r="G738" t="s">
        <v>4444</v>
      </c>
      <c r="H738">
        <v>542</v>
      </c>
      <c r="I738">
        <v>414</v>
      </c>
      <c r="J738">
        <v>19.260000000000002</v>
      </c>
      <c r="K738">
        <v>10.25</v>
      </c>
      <c r="L738">
        <v>10</v>
      </c>
      <c r="M738" s="142">
        <v>0.28000000000000003</v>
      </c>
      <c r="N738" t="s">
        <v>5313</v>
      </c>
    </row>
    <row r="739" spans="1:14">
      <c r="A739">
        <v>2392</v>
      </c>
      <c r="B739" t="s">
        <v>541</v>
      </c>
      <c r="C739">
        <v>46.2</v>
      </c>
      <c r="D739">
        <v>44.35</v>
      </c>
      <c r="E739" s="145">
        <v>-1.25</v>
      </c>
      <c r="F739" s="143">
        <v>-2.74</v>
      </c>
      <c r="G739" t="s">
        <v>4040</v>
      </c>
      <c r="H739">
        <v>3251</v>
      </c>
      <c r="I739">
        <v>3844</v>
      </c>
      <c r="J739">
        <v>51.23</v>
      </c>
      <c r="K739">
        <v>46.3</v>
      </c>
      <c r="L739">
        <v>44.3</v>
      </c>
      <c r="M739" s="142">
        <v>0.63</v>
      </c>
      <c r="N739" t="s">
        <v>5314</v>
      </c>
    </row>
    <row r="740" spans="1:14">
      <c r="A740">
        <v>2393</v>
      </c>
      <c r="B740" t="s">
        <v>257</v>
      </c>
      <c r="C740">
        <v>64.8</v>
      </c>
      <c r="D740">
        <v>63.5</v>
      </c>
      <c r="E740" s="145">
        <v>-1.3</v>
      </c>
      <c r="F740" s="143">
        <v>-2.0099999999999998</v>
      </c>
      <c r="G740" t="s">
        <v>3923</v>
      </c>
      <c r="H740">
        <v>1573</v>
      </c>
      <c r="I740">
        <v>1314</v>
      </c>
      <c r="J740">
        <v>44.34</v>
      </c>
      <c r="K740">
        <v>64.900000000000006</v>
      </c>
      <c r="L740">
        <v>63.2</v>
      </c>
      <c r="M740" s="142">
        <v>0.35</v>
      </c>
      <c r="N740" t="s">
        <v>5315</v>
      </c>
    </row>
    <row r="741" spans="1:14">
      <c r="A741">
        <v>2395</v>
      </c>
      <c r="B741" t="s">
        <v>542</v>
      </c>
      <c r="C741">
        <v>727</v>
      </c>
      <c r="D741">
        <v>680</v>
      </c>
      <c r="E741" s="145">
        <v>-31</v>
      </c>
      <c r="F741" s="143">
        <v>-4.3600000000000003</v>
      </c>
      <c r="G741" t="s">
        <v>5316</v>
      </c>
      <c r="H741">
        <v>3312</v>
      </c>
      <c r="I741">
        <v>3948</v>
      </c>
      <c r="J741">
        <v>86.92</v>
      </c>
      <c r="K741">
        <v>727</v>
      </c>
      <c r="L741">
        <v>677</v>
      </c>
      <c r="M741" s="142">
        <v>0.38</v>
      </c>
      <c r="N741" t="s">
        <v>5317</v>
      </c>
    </row>
    <row r="742" spans="1:14">
      <c r="A742">
        <v>2397</v>
      </c>
      <c r="B742" t="s">
        <v>543</v>
      </c>
      <c r="C742">
        <v>62.9</v>
      </c>
      <c r="D742">
        <v>61.9</v>
      </c>
      <c r="E742" s="145">
        <v>-0.3</v>
      </c>
      <c r="F742" s="143">
        <v>-0.48</v>
      </c>
      <c r="G742" t="s">
        <v>5318</v>
      </c>
      <c r="H742">
        <v>220</v>
      </c>
      <c r="I742">
        <v>219</v>
      </c>
      <c r="J742">
        <v>11.45</v>
      </c>
      <c r="K742">
        <v>62.9</v>
      </c>
      <c r="L742">
        <v>61.2</v>
      </c>
      <c r="M742" s="142">
        <v>0.19</v>
      </c>
      <c r="N742" t="s">
        <v>5319</v>
      </c>
    </row>
    <row r="743" spans="1:14">
      <c r="A743">
        <v>2399</v>
      </c>
      <c r="B743" t="s">
        <v>544</v>
      </c>
      <c r="C743">
        <v>47.5</v>
      </c>
      <c r="D743">
        <v>46.8</v>
      </c>
      <c r="E743" s="145">
        <v>-0.5</v>
      </c>
      <c r="F743" s="143">
        <v>-1.06</v>
      </c>
      <c r="G743" t="s">
        <v>4110</v>
      </c>
      <c r="H743">
        <v>7373</v>
      </c>
      <c r="I743">
        <v>5852</v>
      </c>
      <c r="J743">
        <v>17.809999999999999</v>
      </c>
      <c r="K743">
        <v>48.45</v>
      </c>
      <c r="L743">
        <v>46.7</v>
      </c>
      <c r="M743" s="142">
        <v>4.1399999999999997</v>
      </c>
      <c r="N743" t="s">
        <v>5320</v>
      </c>
    </row>
    <row r="744" spans="1:14">
      <c r="A744">
        <v>2401</v>
      </c>
      <c r="B744" t="s">
        <v>545</v>
      </c>
      <c r="C744">
        <v>25.7</v>
      </c>
      <c r="D744">
        <v>25.55</v>
      </c>
      <c r="E744" s="145">
        <v>-0.15</v>
      </c>
      <c r="F744" s="143">
        <v>-0.57999999999999996</v>
      </c>
      <c r="G744" t="s">
        <v>5321</v>
      </c>
      <c r="H744">
        <v>1710</v>
      </c>
      <c r="I744">
        <v>1943</v>
      </c>
      <c r="J744">
        <v>59.2</v>
      </c>
      <c r="K744">
        <v>25.95</v>
      </c>
      <c r="L744">
        <v>25.4</v>
      </c>
      <c r="M744" s="142">
        <v>0.28999999999999998</v>
      </c>
      <c r="N744" t="s">
        <v>5322</v>
      </c>
    </row>
    <row r="745" spans="1:14">
      <c r="A745">
        <v>2402</v>
      </c>
      <c r="B745" t="s">
        <v>546</v>
      </c>
      <c r="C745">
        <v>57.9</v>
      </c>
      <c r="D745">
        <v>56.1</v>
      </c>
      <c r="E745" s="145">
        <v>-1</v>
      </c>
      <c r="F745" s="143">
        <v>-1.75</v>
      </c>
      <c r="G745" t="s">
        <v>4186</v>
      </c>
      <c r="H745">
        <v>1271</v>
      </c>
      <c r="I745">
        <v>3201</v>
      </c>
      <c r="J745">
        <v>30.75</v>
      </c>
      <c r="K745">
        <v>57.9</v>
      </c>
      <c r="L745">
        <v>56</v>
      </c>
      <c r="M745" s="142">
        <v>0.41</v>
      </c>
      <c r="N745" t="s">
        <v>5323</v>
      </c>
    </row>
    <row r="746" spans="1:14">
      <c r="A746">
        <v>2404</v>
      </c>
      <c r="B746" t="s">
        <v>547</v>
      </c>
      <c r="C746">
        <v>1070</v>
      </c>
      <c r="D746">
        <v>1080</v>
      </c>
      <c r="E746" s="145">
        <v>10</v>
      </c>
      <c r="F746" s="143">
        <v>0.93</v>
      </c>
      <c r="G746" t="s">
        <v>5324</v>
      </c>
      <c r="H746">
        <v>889</v>
      </c>
      <c r="I746">
        <v>1614</v>
      </c>
      <c r="J746">
        <v>19.059999999999999</v>
      </c>
      <c r="K746">
        <v>1085</v>
      </c>
      <c r="L746">
        <v>1060</v>
      </c>
      <c r="M746" s="142">
        <v>0.47</v>
      </c>
      <c r="N746" t="s">
        <v>5325</v>
      </c>
    </row>
    <row r="747" spans="1:14">
      <c r="A747">
        <v>2405</v>
      </c>
      <c r="B747" t="s">
        <v>1471</v>
      </c>
      <c r="C747">
        <v>15.2</v>
      </c>
      <c r="D747">
        <v>15.05</v>
      </c>
      <c r="E747" s="145">
        <v>-0.05</v>
      </c>
      <c r="F747" s="143">
        <v>-0.33</v>
      </c>
      <c r="G747" t="s">
        <v>5326</v>
      </c>
      <c r="H747">
        <v>1057</v>
      </c>
      <c r="I747">
        <v>965</v>
      </c>
      <c r="J747">
        <v>34.340000000000003</v>
      </c>
      <c r="K747">
        <v>15.25</v>
      </c>
      <c r="L747">
        <v>14.95</v>
      </c>
      <c r="M747" s="142">
        <v>0.31</v>
      </c>
      <c r="N747" t="s">
        <v>5327</v>
      </c>
    </row>
    <row r="748" spans="1:14">
      <c r="A748">
        <v>2406</v>
      </c>
      <c r="B748" t="s">
        <v>548</v>
      </c>
      <c r="C748">
        <v>27.5</v>
      </c>
      <c r="D748">
        <v>27.25</v>
      </c>
      <c r="E748" s="145">
        <v>0</v>
      </c>
      <c r="F748" s="143">
        <v>0</v>
      </c>
      <c r="G748" t="s">
        <v>5328</v>
      </c>
      <c r="H748">
        <v>2033</v>
      </c>
      <c r="I748">
        <v>3023</v>
      </c>
      <c r="J748">
        <v>35.090000000000003</v>
      </c>
      <c r="K748">
        <v>27.7</v>
      </c>
      <c r="L748">
        <v>27.2</v>
      </c>
      <c r="M748" s="142">
        <v>0.57999999999999996</v>
      </c>
      <c r="N748" t="s">
        <v>5329</v>
      </c>
    </row>
    <row r="749" spans="1:14">
      <c r="A749">
        <v>2408</v>
      </c>
      <c r="B749" t="s">
        <v>52</v>
      </c>
      <c r="C749">
        <v>519</v>
      </c>
      <c r="D749">
        <v>517</v>
      </c>
      <c r="E749" s="145">
        <v>21</v>
      </c>
      <c r="F749" s="143">
        <v>4.2300000000000004</v>
      </c>
      <c r="G749" t="s">
        <v>5330</v>
      </c>
      <c r="H749">
        <v>55369</v>
      </c>
      <c r="I749">
        <v>78355</v>
      </c>
      <c r="J749">
        <v>345.02</v>
      </c>
      <c r="K749">
        <v>525</v>
      </c>
      <c r="L749">
        <v>508</v>
      </c>
      <c r="M749" s="142">
        <v>1.79</v>
      </c>
      <c r="N749" t="s">
        <v>5331</v>
      </c>
    </row>
    <row r="750" spans="1:14">
      <c r="A750">
        <v>2409</v>
      </c>
      <c r="B750" t="s">
        <v>1486</v>
      </c>
      <c r="C750">
        <v>26.95</v>
      </c>
      <c r="D750">
        <v>28.7</v>
      </c>
      <c r="E750" s="145">
        <v>1.9</v>
      </c>
      <c r="F750" s="143">
        <v>7.09</v>
      </c>
      <c r="G750" t="s">
        <v>5332</v>
      </c>
      <c r="H750">
        <v>521244</v>
      </c>
      <c r="I750">
        <v>269447</v>
      </c>
      <c r="J750">
        <v>754.71</v>
      </c>
      <c r="K750">
        <v>29.45</v>
      </c>
      <c r="L750">
        <v>26.7</v>
      </c>
      <c r="M750" s="142">
        <v>6.91</v>
      </c>
      <c r="N750" t="s">
        <v>5333</v>
      </c>
    </row>
    <row r="751" spans="1:14">
      <c r="A751">
        <v>2412</v>
      </c>
      <c r="B751" t="s">
        <v>549</v>
      </c>
      <c r="C751">
        <v>138.5</v>
      </c>
      <c r="D751">
        <v>138</v>
      </c>
      <c r="E751" s="145">
        <v>0.5</v>
      </c>
      <c r="F751" s="143">
        <v>0.36</v>
      </c>
      <c r="G751" t="s">
        <v>4230</v>
      </c>
      <c r="H751">
        <v>8888</v>
      </c>
      <c r="I751">
        <v>9449</v>
      </c>
      <c r="J751">
        <v>775.74</v>
      </c>
      <c r="K751">
        <v>138.5</v>
      </c>
      <c r="L751">
        <v>136.5</v>
      </c>
      <c r="M751" s="142">
        <v>0.11</v>
      </c>
      <c r="N751" t="s">
        <v>5334</v>
      </c>
    </row>
    <row r="752" spans="1:14">
      <c r="A752">
        <v>2413</v>
      </c>
      <c r="B752" t="s">
        <v>550</v>
      </c>
      <c r="C752">
        <v>47.85</v>
      </c>
      <c r="D752">
        <v>48.35</v>
      </c>
      <c r="E752" s="145">
        <v>2.5499999999999998</v>
      </c>
      <c r="F752" s="143">
        <v>5.57</v>
      </c>
      <c r="G752" t="s">
        <v>5335</v>
      </c>
      <c r="H752">
        <v>9598</v>
      </c>
      <c r="I752">
        <v>3060</v>
      </c>
      <c r="J752">
        <v>12.74</v>
      </c>
      <c r="K752">
        <v>49.3</v>
      </c>
      <c r="L752">
        <v>46.2</v>
      </c>
      <c r="M752" s="142">
        <v>7.54</v>
      </c>
      <c r="N752" t="s">
        <v>5336</v>
      </c>
    </row>
    <row r="753" spans="1:14">
      <c r="A753">
        <v>2414</v>
      </c>
      <c r="B753" t="s">
        <v>551</v>
      </c>
      <c r="C753">
        <v>52.7</v>
      </c>
      <c r="D753">
        <v>52.1</v>
      </c>
      <c r="E753" s="145">
        <v>-0.4</v>
      </c>
      <c r="F753" s="143">
        <v>-0.76</v>
      </c>
      <c r="G753" t="s">
        <v>5337</v>
      </c>
      <c r="H753">
        <v>118</v>
      </c>
      <c r="I753">
        <v>89</v>
      </c>
      <c r="J753">
        <v>16.170000000000002</v>
      </c>
      <c r="K753">
        <v>52.7</v>
      </c>
      <c r="L753">
        <v>51.8</v>
      </c>
      <c r="M753" s="142">
        <v>7.0000000000000007E-2</v>
      </c>
      <c r="N753" t="s">
        <v>5338</v>
      </c>
    </row>
    <row r="754" spans="1:14">
      <c r="A754">
        <v>2415</v>
      </c>
      <c r="B754" t="s">
        <v>552</v>
      </c>
      <c r="C754">
        <v>28.4</v>
      </c>
      <c r="D754">
        <v>28.6</v>
      </c>
      <c r="E754" s="145">
        <v>0.4</v>
      </c>
      <c r="F754" s="143">
        <v>1.42</v>
      </c>
      <c r="G754" t="s">
        <v>5339</v>
      </c>
      <c r="H754">
        <v>146</v>
      </c>
      <c r="I754">
        <v>159</v>
      </c>
      <c r="J754">
        <v>10</v>
      </c>
      <c r="K754">
        <v>28.75</v>
      </c>
      <c r="L754">
        <v>28.35</v>
      </c>
      <c r="M754" s="142">
        <v>0.15</v>
      </c>
      <c r="N754" t="s">
        <v>5340</v>
      </c>
    </row>
    <row r="755" spans="1:14">
      <c r="A755">
        <v>2417</v>
      </c>
      <c r="B755" t="s">
        <v>553</v>
      </c>
      <c r="C755">
        <v>41.7</v>
      </c>
      <c r="D755">
        <v>39.799999999999997</v>
      </c>
      <c r="E755" s="145">
        <v>-2.6</v>
      </c>
      <c r="F755" s="143">
        <v>-6.13</v>
      </c>
      <c r="G755" t="s">
        <v>5341</v>
      </c>
      <c r="H755">
        <v>1542</v>
      </c>
      <c r="I755">
        <v>674</v>
      </c>
      <c r="J755">
        <v>15.72</v>
      </c>
      <c r="K755">
        <v>41.75</v>
      </c>
      <c r="L755">
        <v>39.799999999999997</v>
      </c>
      <c r="M755" s="142">
        <v>0.98</v>
      </c>
      <c r="N755" t="s">
        <v>5342</v>
      </c>
    </row>
    <row r="756" spans="1:14">
      <c r="A756">
        <v>2419</v>
      </c>
      <c r="B756" t="s">
        <v>554</v>
      </c>
      <c r="C756">
        <v>27.5</v>
      </c>
      <c r="D756">
        <v>26.95</v>
      </c>
      <c r="E756" s="145">
        <v>-0.15</v>
      </c>
      <c r="F756" s="143">
        <v>-0.55000000000000004</v>
      </c>
      <c r="G756" t="s">
        <v>5343</v>
      </c>
      <c r="H756">
        <v>1659</v>
      </c>
      <c r="I756">
        <v>4203</v>
      </c>
      <c r="J756">
        <v>32.130000000000003</v>
      </c>
      <c r="K756">
        <v>27.55</v>
      </c>
      <c r="L756">
        <v>26.7</v>
      </c>
      <c r="M756" s="142">
        <v>0.52</v>
      </c>
      <c r="N756" t="s">
        <v>5344</v>
      </c>
    </row>
    <row r="757" spans="1:14">
      <c r="A757">
        <v>2420</v>
      </c>
      <c r="B757" t="s">
        <v>555</v>
      </c>
      <c r="C757">
        <v>55</v>
      </c>
      <c r="D757">
        <v>54.2</v>
      </c>
      <c r="E757" s="145">
        <v>-0.2</v>
      </c>
      <c r="F757" s="143">
        <v>-0.37</v>
      </c>
      <c r="G757" t="s">
        <v>4204</v>
      </c>
      <c r="H757">
        <v>192</v>
      </c>
      <c r="I757">
        <v>216</v>
      </c>
      <c r="J757">
        <v>15.26</v>
      </c>
      <c r="K757">
        <v>55</v>
      </c>
      <c r="L757">
        <v>54</v>
      </c>
      <c r="M757" s="142">
        <v>0.13</v>
      </c>
      <c r="N757" t="s">
        <v>5345</v>
      </c>
    </row>
    <row r="758" spans="1:14">
      <c r="A758">
        <v>2421</v>
      </c>
      <c r="B758" t="s">
        <v>556</v>
      </c>
      <c r="C758">
        <v>178</v>
      </c>
      <c r="D758">
        <v>171.5</v>
      </c>
      <c r="E758" s="145">
        <v>-6.5</v>
      </c>
      <c r="F758" s="143">
        <v>-3.65</v>
      </c>
      <c r="G758" t="s">
        <v>4092</v>
      </c>
      <c r="H758">
        <v>6392</v>
      </c>
      <c r="I758">
        <v>7835</v>
      </c>
      <c r="J758">
        <v>28.69</v>
      </c>
      <c r="K758">
        <v>178.5</v>
      </c>
      <c r="L758">
        <v>169</v>
      </c>
      <c r="M758" s="142">
        <v>2.23</v>
      </c>
      <c r="N758" t="s">
        <v>5346</v>
      </c>
    </row>
    <row r="759" spans="1:14">
      <c r="A759">
        <v>2423</v>
      </c>
      <c r="B759" t="s">
        <v>557</v>
      </c>
      <c r="C759">
        <v>75</v>
      </c>
      <c r="D759">
        <v>74.3</v>
      </c>
      <c r="E759" s="145">
        <v>0.7</v>
      </c>
      <c r="F759" s="143">
        <v>0.95</v>
      </c>
      <c r="G759" t="s">
        <v>4264</v>
      </c>
      <c r="H759">
        <v>38</v>
      </c>
      <c r="I759">
        <v>64</v>
      </c>
      <c r="J759">
        <v>14.5</v>
      </c>
      <c r="K759">
        <v>75</v>
      </c>
      <c r="L759">
        <v>73.7</v>
      </c>
      <c r="M759" s="142">
        <v>0.03</v>
      </c>
      <c r="N759" t="s">
        <v>5347</v>
      </c>
    </row>
    <row r="760" spans="1:14">
      <c r="A760">
        <v>2424</v>
      </c>
      <c r="B760" t="s">
        <v>558</v>
      </c>
      <c r="C760">
        <v>8.1</v>
      </c>
      <c r="D760">
        <v>8.1</v>
      </c>
      <c r="E760" s="145">
        <v>0.08</v>
      </c>
      <c r="F760" s="143">
        <v>1</v>
      </c>
      <c r="G760" t="s">
        <v>4337</v>
      </c>
      <c r="H760">
        <v>7</v>
      </c>
      <c r="I760">
        <v>22</v>
      </c>
      <c r="J760">
        <v>5.96</v>
      </c>
      <c r="K760">
        <v>8.1</v>
      </c>
      <c r="L760">
        <v>8.1</v>
      </c>
      <c r="M760" s="142">
        <v>0.04</v>
      </c>
      <c r="N760" t="s">
        <v>5348</v>
      </c>
    </row>
    <row r="761" spans="1:14">
      <c r="A761">
        <v>2425</v>
      </c>
      <c r="B761" t="s">
        <v>51</v>
      </c>
      <c r="C761">
        <v>38.5</v>
      </c>
      <c r="D761">
        <v>37.299999999999997</v>
      </c>
      <c r="E761" s="145">
        <v>-0.6</v>
      </c>
      <c r="F761" s="143">
        <v>-1.58</v>
      </c>
      <c r="G761" t="s">
        <v>5349</v>
      </c>
      <c r="H761">
        <v>742</v>
      </c>
      <c r="I761">
        <v>808</v>
      </c>
      <c r="J761">
        <v>9.65</v>
      </c>
      <c r="K761">
        <v>38.65</v>
      </c>
      <c r="L761">
        <v>37.299999999999997</v>
      </c>
      <c r="M761" s="142">
        <v>0.77</v>
      </c>
      <c r="N761" t="s">
        <v>5350</v>
      </c>
    </row>
    <row r="762" spans="1:14">
      <c r="A762">
        <v>2426</v>
      </c>
      <c r="B762" t="s">
        <v>559</v>
      </c>
      <c r="C762">
        <v>106</v>
      </c>
      <c r="D762">
        <v>99.1</v>
      </c>
      <c r="E762" s="145">
        <v>-5.4</v>
      </c>
      <c r="F762" s="143">
        <v>-5.17</v>
      </c>
      <c r="G762" t="s">
        <v>5351</v>
      </c>
      <c r="H762">
        <v>60635</v>
      </c>
      <c r="I762">
        <v>64495</v>
      </c>
      <c r="J762">
        <v>30.06</v>
      </c>
      <c r="K762">
        <v>109.5</v>
      </c>
      <c r="L762">
        <v>99.1</v>
      </c>
      <c r="M762" s="142">
        <v>20.170000000000002</v>
      </c>
      <c r="N762" t="s">
        <v>5352</v>
      </c>
    </row>
    <row r="763" spans="1:14">
      <c r="A763">
        <v>2427</v>
      </c>
      <c r="B763" t="s">
        <v>560</v>
      </c>
      <c r="C763">
        <v>22.45</v>
      </c>
      <c r="D763">
        <v>21.8</v>
      </c>
      <c r="E763" s="145">
        <v>-0.4</v>
      </c>
      <c r="F763" s="143">
        <v>-1.8</v>
      </c>
      <c r="G763" t="s">
        <v>5353</v>
      </c>
      <c r="H763">
        <v>429</v>
      </c>
      <c r="I763">
        <v>296</v>
      </c>
      <c r="J763">
        <v>19.8</v>
      </c>
      <c r="K763">
        <v>22.45</v>
      </c>
      <c r="L763">
        <v>21.8</v>
      </c>
      <c r="M763" s="142">
        <v>0.22</v>
      </c>
      <c r="N763" t="s">
        <v>5354</v>
      </c>
    </row>
    <row r="764" spans="1:14">
      <c r="A764">
        <v>2428</v>
      </c>
      <c r="B764" t="s">
        <v>561</v>
      </c>
      <c r="C764">
        <v>263</v>
      </c>
      <c r="D764">
        <v>259.5</v>
      </c>
      <c r="E764" s="145">
        <v>-0.5</v>
      </c>
      <c r="F764" s="143">
        <v>-0.19</v>
      </c>
      <c r="G764" t="s">
        <v>4485</v>
      </c>
      <c r="H764">
        <v>1380</v>
      </c>
      <c r="I764">
        <v>1437</v>
      </c>
      <c r="J764">
        <v>12.81</v>
      </c>
      <c r="K764">
        <v>266</v>
      </c>
      <c r="L764">
        <v>259</v>
      </c>
      <c r="M764" s="142">
        <v>1.08</v>
      </c>
      <c r="N764" t="s">
        <v>5355</v>
      </c>
    </row>
    <row r="765" spans="1:14">
      <c r="A765">
        <v>2429</v>
      </c>
      <c r="B765" t="s">
        <v>562</v>
      </c>
      <c r="C765">
        <v>31.15</v>
      </c>
      <c r="D765">
        <v>31</v>
      </c>
      <c r="E765" s="145">
        <v>-0.5</v>
      </c>
      <c r="F765" s="143">
        <v>-1.59</v>
      </c>
      <c r="G765" t="s">
        <v>5356</v>
      </c>
      <c r="H765">
        <v>242</v>
      </c>
      <c r="I765">
        <v>207</v>
      </c>
      <c r="J765">
        <v>8.61</v>
      </c>
      <c r="K765">
        <v>31.7</v>
      </c>
      <c r="L765">
        <v>30.8</v>
      </c>
      <c r="M765" s="142">
        <v>0.28999999999999998</v>
      </c>
      <c r="N765" t="s">
        <v>5357</v>
      </c>
    </row>
    <row r="766" spans="1:14">
      <c r="A766">
        <v>2430</v>
      </c>
      <c r="B766" t="s">
        <v>1465</v>
      </c>
      <c r="C766">
        <v>17.850000000000001</v>
      </c>
      <c r="D766">
        <v>17.899999999999999</v>
      </c>
      <c r="E766" s="145">
        <v>0.05</v>
      </c>
      <c r="F766" s="143">
        <v>0.28000000000000003</v>
      </c>
      <c r="G766" t="s">
        <v>4156</v>
      </c>
      <c r="H766">
        <v>57</v>
      </c>
      <c r="I766">
        <v>47</v>
      </c>
      <c r="J766">
        <v>11.68</v>
      </c>
      <c r="K766">
        <v>17.899999999999999</v>
      </c>
      <c r="L766">
        <v>17.649999999999999</v>
      </c>
      <c r="M766" s="142">
        <v>0.05</v>
      </c>
      <c r="N766" t="s">
        <v>5358</v>
      </c>
    </row>
    <row r="767" spans="1:14">
      <c r="A767">
        <v>2431</v>
      </c>
      <c r="B767" t="s">
        <v>563</v>
      </c>
      <c r="C767">
        <v>10.1</v>
      </c>
      <c r="D767">
        <v>10.1</v>
      </c>
      <c r="E767" s="145">
        <v>0</v>
      </c>
      <c r="F767" s="143">
        <v>0</v>
      </c>
      <c r="G767" t="s">
        <v>4377</v>
      </c>
      <c r="H767">
        <v>90</v>
      </c>
      <c r="I767">
        <v>156</v>
      </c>
      <c r="J767">
        <v>11.09</v>
      </c>
      <c r="K767">
        <v>10.1</v>
      </c>
      <c r="L767">
        <v>10</v>
      </c>
      <c r="M767" s="142">
        <v>0.08</v>
      </c>
      <c r="N767" t="s">
        <v>5359</v>
      </c>
    </row>
    <row r="768" spans="1:14">
      <c r="A768">
        <v>2433</v>
      </c>
      <c r="B768" t="s">
        <v>564</v>
      </c>
      <c r="C768">
        <v>41.6</v>
      </c>
      <c r="D768">
        <v>41.6</v>
      </c>
      <c r="E768" s="145">
        <v>0</v>
      </c>
      <c r="F768" s="143">
        <v>0</v>
      </c>
      <c r="G768" t="s">
        <v>3974</v>
      </c>
      <c r="H768">
        <v>27</v>
      </c>
      <c r="I768">
        <v>24</v>
      </c>
      <c r="J768">
        <v>14.45</v>
      </c>
      <c r="K768">
        <v>41.75</v>
      </c>
      <c r="L768">
        <v>41.3</v>
      </c>
      <c r="M768" s="142">
        <v>0.02</v>
      </c>
      <c r="N768" t="s">
        <v>5360</v>
      </c>
    </row>
    <row r="769" spans="1:14">
      <c r="A769">
        <v>2434</v>
      </c>
      <c r="B769" t="s">
        <v>565</v>
      </c>
      <c r="C769">
        <v>65</v>
      </c>
      <c r="D769">
        <v>64.8</v>
      </c>
      <c r="E769" s="145">
        <v>-2.5</v>
      </c>
      <c r="F769" s="143">
        <v>-3.71</v>
      </c>
      <c r="G769" t="s">
        <v>5361</v>
      </c>
      <c r="H769">
        <v>722</v>
      </c>
      <c r="I769">
        <v>1750</v>
      </c>
      <c r="J769">
        <v>3.7</v>
      </c>
      <c r="K769">
        <v>66.5</v>
      </c>
      <c r="L769">
        <v>64</v>
      </c>
      <c r="M769" s="142">
        <v>4.25</v>
      </c>
      <c r="N769" t="s">
        <v>5362</v>
      </c>
    </row>
    <row r="770" spans="1:14">
      <c r="A770">
        <v>2436</v>
      </c>
      <c r="B770" t="s">
        <v>566</v>
      </c>
      <c r="C770">
        <v>69.099999999999994</v>
      </c>
      <c r="D770">
        <v>71.7</v>
      </c>
      <c r="E770" s="145">
        <v>6.5</v>
      </c>
      <c r="F770" s="143">
        <v>9.9700000000000006</v>
      </c>
      <c r="G770" t="s">
        <v>5363</v>
      </c>
      <c r="H770">
        <v>15379</v>
      </c>
      <c r="I770">
        <v>5476</v>
      </c>
      <c r="J770">
        <v>21.61</v>
      </c>
      <c r="K770">
        <v>71.7</v>
      </c>
      <c r="L770">
        <v>69.099999999999994</v>
      </c>
      <c r="M770" s="142">
        <v>7.53</v>
      </c>
      <c r="N770" t="s">
        <v>5364</v>
      </c>
    </row>
    <row r="771" spans="1:14">
      <c r="A771">
        <v>2438</v>
      </c>
      <c r="B771" t="s">
        <v>1376</v>
      </c>
      <c r="C771">
        <v>22.2</v>
      </c>
      <c r="D771">
        <v>20.85</v>
      </c>
      <c r="E771" s="145">
        <v>-1.05</v>
      </c>
      <c r="F771" s="143">
        <v>-4.79</v>
      </c>
      <c r="G771" t="s">
        <v>5365</v>
      </c>
      <c r="H771">
        <v>322</v>
      </c>
      <c r="I771">
        <v>513</v>
      </c>
      <c r="J771">
        <v>7.12</v>
      </c>
      <c r="K771">
        <v>22.3</v>
      </c>
      <c r="L771">
        <v>20.8</v>
      </c>
      <c r="M771" s="142">
        <v>0.53</v>
      </c>
      <c r="N771" t="s">
        <v>5366</v>
      </c>
    </row>
    <row r="772" spans="1:14">
      <c r="A772">
        <v>2439</v>
      </c>
      <c r="B772" t="s">
        <v>567</v>
      </c>
      <c r="C772">
        <v>77.8</v>
      </c>
      <c r="D772">
        <v>76.900000000000006</v>
      </c>
      <c r="E772" s="145">
        <v>-1</v>
      </c>
      <c r="F772" s="143">
        <v>-1.28</v>
      </c>
      <c r="G772" t="s">
        <v>4232</v>
      </c>
      <c r="H772">
        <v>1715</v>
      </c>
      <c r="I772">
        <v>1150</v>
      </c>
      <c r="J772">
        <v>24.86</v>
      </c>
      <c r="K772">
        <v>77.8</v>
      </c>
      <c r="L772">
        <v>76.5</v>
      </c>
      <c r="M772" s="142">
        <v>0.69</v>
      </c>
      <c r="N772" t="s">
        <v>5367</v>
      </c>
    </row>
    <row r="773" spans="1:14">
      <c r="A773">
        <v>2440</v>
      </c>
      <c r="B773" t="s">
        <v>568</v>
      </c>
      <c r="C773">
        <v>15.3</v>
      </c>
      <c r="D773">
        <v>14.45</v>
      </c>
      <c r="E773" s="145">
        <v>0.25</v>
      </c>
      <c r="F773" s="143">
        <v>1.76</v>
      </c>
      <c r="G773" t="s">
        <v>5368</v>
      </c>
      <c r="H773">
        <v>626</v>
      </c>
      <c r="I773">
        <v>300</v>
      </c>
      <c r="J773">
        <v>13.91</v>
      </c>
      <c r="K773">
        <v>15.3</v>
      </c>
      <c r="L773">
        <v>14.45</v>
      </c>
      <c r="M773" s="142">
        <v>0.45</v>
      </c>
      <c r="N773" t="s">
        <v>5369</v>
      </c>
    </row>
    <row r="774" spans="1:14">
      <c r="A774">
        <v>2441</v>
      </c>
      <c r="B774" t="s">
        <v>569</v>
      </c>
      <c r="C774">
        <v>118</v>
      </c>
      <c r="D774">
        <v>118</v>
      </c>
      <c r="E774" s="145">
        <v>2</v>
      </c>
      <c r="F774" s="143">
        <v>1.72</v>
      </c>
      <c r="G774" t="s">
        <v>5370</v>
      </c>
      <c r="H774">
        <v>3037</v>
      </c>
      <c r="I774">
        <v>3352</v>
      </c>
      <c r="J774">
        <v>56.88</v>
      </c>
      <c r="K774">
        <v>119</v>
      </c>
      <c r="L774">
        <v>117</v>
      </c>
      <c r="M774" s="142">
        <v>0.53</v>
      </c>
      <c r="N774" t="s">
        <v>5371</v>
      </c>
    </row>
    <row r="775" spans="1:14">
      <c r="A775">
        <v>2442</v>
      </c>
      <c r="B775" t="s">
        <v>570</v>
      </c>
      <c r="C775">
        <v>19.399999999999999</v>
      </c>
      <c r="D775">
        <v>19.45</v>
      </c>
      <c r="E775" s="145">
        <v>0.15</v>
      </c>
      <c r="F775" s="143">
        <v>0.78</v>
      </c>
      <c r="G775" t="s">
        <v>5372</v>
      </c>
      <c r="H775">
        <v>4504</v>
      </c>
      <c r="I775">
        <v>2746</v>
      </c>
      <c r="J775">
        <v>32.520000000000003</v>
      </c>
      <c r="K775">
        <v>19.45</v>
      </c>
      <c r="L775">
        <v>19.25</v>
      </c>
      <c r="M775" s="142">
        <v>1.29</v>
      </c>
      <c r="N775" t="s">
        <v>5373</v>
      </c>
    </row>
    <row r="776" spans="1:14">
      <c r="A776">
        <v>2444</v>
      </c>
      <c r="B776" t="s">
        <v>571</v>
      </c>
      <c r="C776">
        <v>10.9</v>
      </c>
      <c r="D776">
        <v>11.85</v>
      </c>
      <c r="E776" s="145">
        <v>1.05</v>
      </c>
      <c r="F776" s="143">
        <v>9.7200000000000006</v>
      </c>
      <c r="G776" t="s">
        <v>5374</v>
      </c>
      <c r="H776">
        <v>811</v>
      </c>
      <c r="I776">
        <v>334</v>
      </c>
      <c r="J776">
        <v>10.66</v>
      </c>
      <c r="K776">
        <v>11.85</v>
      </c>
      <c r="L776">
        <v>10.85</v>
      </c>
      <c r="M776" s="142">
        <v>0.8</v>
      </c>
      <c r="N776" t="s">
        <v>5375</v>
      </c>
    </row>
    <row r="777" spans="1:14">
      <c r="A777">
        <v>2449</v>
      </c>
      <c r="B777" t="s">
        <v>572</v>
      </c>
      <c r="C777">
        <v>268.5</v>
      </c>
      <c r="D777">
        <v>273</v>
      </c>
      <c r="E777" s="145">
        <v>11</v>
      </c>
      <c r="F777" s="143">
        <v>4.2</v>
      </c>
      <c r="G777" t="s">
        <v>5376</v>
      </c>
      <c r="H777">
        <v>25680</v>
      </c>
      <c r="I777">
        <v>31000</v>
      </c>
      <c r="J777">
        <v>128.38999999999999</v>
      </c>
      <c r="K777">
        <v>278</v>
      </c>
      <c r="L777">
        <v>266.5</v>
      </c>
      <c r="M777" s="142">
        <v>2</v>
      </c>
      <c r="N777" t="s">
        <v>5377</v>
      </c>
    </row>
    <row r="778" spans="1:14">
      <c r="A778">
        <v>2450</v>
      </c>
      <c r="B778" t="s">
        <v>573</v>
      </c>
      <c r="C778">
        <v>28.35</v>
      </c>
      <c r="D778">
        <v>28.35</v>
      </c>
      <c r="E778" s="145">
        <v>0.1</v>
      </c>
      <c r="F778" s="143">
        <v>0.35</v>
      </c>
      <c r="G778" t="s">
        <v>5378</v>
      </c>
      <c r="H778">
        <v>119</v>
      </c>
      <c r="I778">
        <v>86</v>
      </c>
      <c r="J778">
        <v>25.83</v>
      </c>
      <c r="K778">
        <v>28.45</v>
      </c>
      <c r="L778">
        <v>28.2</v>
      </c>
      <c r="M778" s="142">
        <v>0.05</v>
      </c>
      <c r="N778" t="s">
        <v>5379</v>
      </c>
    </row>
    <row r="779" spans="1:14">
      <c r="A779">
        <v>2451</v>
      </c>
      <c r="B779" t="s">
        <v>41</v>
      </c>
      <c r="C779">
        <v>289.5</v>
      </c>
      <c r="D779">
        <v>289.5</v>
      </c>
      <c r="E779" s="145">
        <v>5</v>
      </c>
      <c r="F779" s="143">
        <v>1.76</v>
      </c>
      <c r="G779" t="s">
        <v>5380</v>
      </c>
      <c r="H779">
        <v>2612</v>
      </c>
      <c r="I779">
        <v>3461</v>
      </c>
      <c r="J779">
        <v>43.13</v>
      </c>
      <c r="K779">
        <v>293</v>
      </c>
      <c r="L779">
        <v>286</v>
      </c>
      <c r="M779" s="142">
        <v>0.61</v>
      </c>
      <c r="N779" t="s">
        <v>5381</v>
      </c>
    </row>
    <row r="780" spans="1:14">
      <c r="A780">
        <v>2453</v>
      </c>
      <c r="B780" t="s">
        <v>574</v>
      </c>
      <c r="C780">
        <v>51.9</v>
      </c>
      <c r="D780">
        <v>51.9</v>
      </c>
      <c r="E780" s="145">
        <v>0.1</v>
      </c>
      <c r="F780" s="143">
        <v>0.19</v>
      </c>
      <c r="G780" t="s">
        <v>4559</v>
      </c>
      <c r="H780">
        <v>206</v>
      </c>
      <c r="I780">
        <v>170</v>
      </c>
      <c r="J780">
        <v>10</v>
      </c>
      <c r="K780">
        <v>52.2</v>
      </c>
      <c r="L780">
        <v>51.7</v>
      </c>
      <c r="M780" s="142">
        <v>0.21</v>
      </c>
      <c r="N780" t="s">
        <v>5382</v>
      </c>
    </row>
    <row r="781" spans="1:14">
      <c r="A781">
        <v>2454</v>
      </c>
      <c r="B781" t="s">
        <v>106</v>
      </c>
      <c r="C781">
        <v>4500</v>
      </c>
      <c r="D781">
        <v>4760</v>
      </c>
      <c r="E781" s="145">
        <v>345</v>
      </c>
      <c r="F781" s="143">
        <v>7.81</v>
      </c>
      <c r="G781" t="s">
        <v>5383</v>
      </c>
      <c r="H781">
        <v>14583</v>
      </c>
      <c r="I781">
        <v>12847</v>
      </c>
      <c r="J781">
        <v>160.5</v>
      </c>
      <c r="K781">
        <v>4855</v>
      </c>
      <c r="L781">
        <v>4485</v>
      </c>
      <c r="M781" s="142">
        <v>0.91</v>
      </c>
      <c r="N781" t="s">
        <v>5384</v>
      </c>
    </row>
    <row r="782" spans="1:14">
      <c r="A782">
        <v>2455</v>
      </c>
      <c r="B782" t="s">
        <v>575</v>
      </c>
      <c r="C782">
        <v>525</v>
      </c>
      <c r="D782">
        <v>500</v>
      </c>
      <c r="E782" s="145">
        <v>-28</v>
      </c>
      <c r="F782" s="143">
        <v>-5.3</v>
      </c>
      <c r="G782" t="s">
        <v>4438</v>
      </c>
      <c r="H782">
        <v>3302</v>
      </c>
      <c r="I782">
        <v>22222</v>
      </c>
      <c r="J782">
        <v>18.79</v>
      </c>
      <c r="K782">
        <v>525</v>
      </c>
      <c r="L782">
        <v>491</v>
      </c>
      <c r="M782" s="142">
        <v>1.79</v>
      </c>
      <c r="N782" t="s">
        <v>5385</v>
      </c>
    </row>
    <row r="783" spans="1:14">
      <c r="A783">
        <v>2457</v>
      </c>
      <c r="B783" t="s">
        <v>576</v>
      </c>
      <c r="C783">
        <v>22.95</v>
      </c>
      <c r="D783">
        <v>22.9</v>
      </c>
      <c r="E783" s="145">
        <v>0.15</v>
      </c>
      <c r="F783" s="143">
        <v>0.66</v>
      </c>
      <c r="G783" t="s">
        <v>5386</v>
      </c>
      <c r="H783">
        <v>719</v>
      </c>
      <c r="I783">
        <v>2074</v>
      </c>
      <c r="J783">
        <v>42.48</v>
      </c>
      <c r="K783">
        <v>23</v>
      </c>
      <c r="L783">
        <v>22.6</v>
      </c>
      <c r="M783" s="142">
        <v>0.17</v>
      </c>
      <c r="N783" t="s">
        <v>5387</v>
      </c>
    </row>
    <row r="784" spans="1:14">
      <c r="A784">
        <v>2458</v>
      </c>
      <c r="B784" t="s">
        <v>1377</v>
      </c>
      <c r="C784">
        <v>128</v>
      </c>
      <c r="D784">
        <v>131</v>
      </c>
      <c r="E784" s="145">
        <v>-2</v>
      </c>
      <c r="F784" s="143">
        <v>-1.5</v>
      </c>
      <c r="G784" t="s">
        <v>5388</v>
      </c>
      <c r="H784">
        <v>2548</v>
      </c>
      <c r="I784">
        <v>1623</v>
      </c>
      <c r="J784">
        <v>30.39</v>
      </c>
      <c r="K784">
        <v>131</v>
      </c>
      <c r="L784">
        <v>124.5</v>
      </c>
      <c r="M784" s="142">
        <v>0.84</v>
      </c>
      <c r="N784" t="s">
        <v>5389</v>
      </c>
    </row>
    <row r="785" spans="1:14">
      <c r="A785">
        <v>2459</v>
      </c>
      <c r="B785" t="s">
        <v>577</v>
      </c>
      <c r="C785">
        <v>66.8</v>
      </c>
      <c r="D785">
        <v>66.400000000000006</v>
      </c>
      <c r="E785" s="145">
        <v>0</v>
      </c>
      <c r="F785" s="143">
        <v>0</v>
      </c>
      <c r="G785" t="s">
        <v>5390</v>
      </c>
      <c r="H785">
        <v>89</v>
      </c>
      <c r="I785">
        <v>61</v>
      </c>
      <c r="J785">
        <v>10.56</v>
      </c>
      <c r="K785">
        <v>66.8</v>
      </c>
      <c r="L785">
        <v>65.599999999999994</v>
      </c>
      <c r="M785" s="142">
        <v>0.08</v>
      </c>
      <c r="N785" t="s">
        <v>5391</v>
      </c>
    </row>
    <row r="786" spans="1:14">
      <c r="A786">
        <v>2460</v>
      </c>
      <c r="B786" t="s">
        <v>578</v>
      </c>
      <c r="C786">
        <v>28.65</v>
      </c>
      <c r="D786">
        <v>28.45</v>
      </c>
      <c r="E786" s="145">
        <v>-0.05</v>
      </c>
      <c r="F786" s="143">
        <v>-0.18</v>
      </c>
      <c r="G786" t="s">
        <v>4226</v>
      </c>
      <c r="H786">
        <v>175</v>
      </c>
      <c r="I786">
        <v>211</v>
      </c>
      <c r="J786">
        <v>16.920000000000002</v>
      </c>
      <c r="K786">
        <v>28.65</v>
      </c>
      <c r="L786">
        <v>28.1</v>
      </c>
      <c r="M786" s="142">
        <v>0.1</v>
      </c>
      <c r="N786" t="s">
        <v>5392</v>
      </c>
    </row>
    <row r="787" spans="1:14">
      <c r="A787">
        <v>2461</v>
      </c>
      <c r="B787" t="s">
        <v>579</v>
      </c>
      <c r="C787">
        <v>18.350000000000001</v>
      </c>
      <c r="D787">
        <v>18.3</v>
      </c>
      <c r="E787" s="145">
        <v>0.05</v>
      </c>
      <c r="F787" s="143">
        <v>0.27</v>
      </c>
      <c r="G787" t="s">
        <v>5393</v>
      </c>
      <c r="H787">
        <v>538</v>
      </c>
      <c r="I787">
        <v>558</v>
      </c>
      <c r="J787">
        <v>19.03</v>
      </c>
      <c r="K787">
        <v>18.45</v>
      </c>
      <c r="L787">
        <v>18.2</v>
      </c>
      <c r="M787" s="142">
        <v>0.28000000000000003</v>
      </c>
      <c r="N787" t="s">
        <v>5394</v>
      </c>
    </row>
    <row r="788" spans="1:14">
      <c r="A788">
        <v>2462</v>
      </c>
      <c r="B788" t="s">
        <v>580</v>
      </c>
      <c r="C788">
        <v>20.100000000000001</v>
      </c>
      <c r="D788">
        <v>19.55</v>
      </c>
      <c r="E788" s="145">
        <v>-0.45</v>
      </c>
      <c r="F788" s="143">
        <v>-2.25</v>
      </c>
      <c r="G788" t="s">
        <v>4132</v>
      </c>
      <c r="H788">
        <v>258</v>
      </c>
      <c r="I788">
        <v>292</v>
      </c>
      <c r="J788">
        <v>15.08</v>
      </c>
      <c r="K788">
        <v>20.100000000000001</v>
      </c>
      <c r="L788">
        <v>19.55</v>
      </c>
      <c r="M788" s="142">
        <v>0.17</v>
      </c>
      <c r="N788" t="s">
        <v>5395</v>
      </c>
    </row>
    <row r="789" spans="1:14">
      <c r="A789">
        <v>2464</v>
      </c>
      <c r="B789" t="s">
        <v>581</v>
      </c>
      <c r="C789">
        <v>213</v>
      </c>
      <c r="D789">
        <v>203</v>
      </c>
      <c r="E789" s="145">
        <v>-8</v>
      </c>
      <c r="F789" s="143">
        <v>-3.79</v>
      </c>
      <c r="G789" t="s">
        <v>5396</v>
      </c>
      <c r="H789">
        <v>16618</v>
      </c>
      <c r="I789">
        <v>25340</v>
      </c>
      <c r="J789">
        <v>22.74</v>
      </c>
      <c r="K789">
        <v>213</v>
      </c>
      <c r="L789">
        <v>202.5</v>
      </c>
      <c r="M789" s="142">
        <v>7.31</v>
      </c>
      <c r="N789" t="s">
        <v>5397</v>
      </c>
    </row>
    <row r="790" spans="1:14">
      <c r="A790">
        <v>2465</v>
      </c>
      <c r="B790" t="s">
        <v>582</v>
      </c>
      <c r="C790">
        <v>99.2</v>
      </c>
      <c r="D790">
        <v>102.5</v>
      </c>
      <c r="E790" s="145">
        <v>3.3</v>
      </c>
      <c r="F790" s="143">
        <v>3.33</v>
      </c>
      <c r="G790" t="s">
        <v>5296</v>
      </c>
      <c r="H790">
        <v>6133</v>
      </c>
      <c r="I790">
        <v>7078</v>
      </c>
      <c r="J790">
        <v>9.39</v>
      </c>
      <c r="K790">
        <v>103.5</v>
      </c>
      <c r="L790">
        <v>98.6</v>
      </c>
      <c r="M790" s="142">
        <v>6.53</v>
      </c>
      <c r="N790" t="s">
        <v>5398</v>
      </c>
    </row>
    <row r="791" spans="1:14">
      <c r="A791">
        <v>2466</v>
      </c>
      <c r="B791" t="s">
        <v>583</v>
      </c>
      <c r="C791">
        <v>99.5</v>
      </c>
      <c r="D791">
        <v>100.5</v>
      </c>
      <c r="E791" s="145">
        <v>3.3</v>
      </c>
      <c r="F791" s="143">
        <v>3.4</v>
      </c>
      <c r="G791" t="s">
        <v>5399</v>
      </c>
      <c r="H791">
        <v>905</v>
      </c>
      <c r="I791">
        <v>1316</v>
      </c>
      <c r="J791">
        <v>17.350000000000001</v>
      </c>
      <c r="K791">
        <v>103.5</v>
      </c>
      <c r="L791">
        <v>98</v>
      </c>
      <c r="M791" s="142">
        <v>0.53</v>
      </c>
      <c r="N791" t="s">
        <v>5400</v>
      </c>
    </row>
    <row r="792" spans="1:14">
      <c r="A792">
        <v>2467</v>
      </c>
      <c r="B792" t="s">
        <v>584</v>
      </c>
      <c r="C792">
        <v>616</v>
      </c>
      <c r="D792">
        <v>619</v>
      </c>
      <c r="E792" s="145">
        <v>16</v>
      </c>
      <c r="F792" s="143">
        <v>2.65</v>
      </c>
      <c r="G792" t="s">
        <v>4351</v>
      </c>
      <c r="H792">
        <v>1002</v>
      </c>
      <c r="I792">
        <v>1216</v>
      </c>
      <c r="J792">
        <v>16.3</v>
      </c>
      <c r="K792">
        <v>635</v>
      </c>
      <c r="L792">
        <v>607</v>
      </c>
      <c r="M792" s="142">
        <v>0.64</v>
      </c>
      <c r="N792" t="s">
        <v>5401</v>
      </c>
    </row>
    <row r="793" spans="1:14">
      <c r="A793">
        <v>2468</v>
      </c>
      <c r="B793" t="s">
        <v>585</v>
      </c>
      <c r="C793">
        <v>33.85</v>
      </c>
      <c r="D793">
        <v>33.5</v>
      </c>
      <c r="E793" s="145">
        <v>-0.4</v>
      </c>
      <c r="F793" s="143">
        <v>-1.18</v>
      </c>
      <c r="G793" t="s">
        <v>4408</v>
      </c>
      <c r="H793">
        <v>114</v>
      </c>
      <c r="I793">
        <v>194</v>
      </c>
      <c r="J793">
        <v>7</v>
      </c>
      <c r="K793">
        <v>33.85</v>
      </c>
      <c r="L793">
        <v>33.299999999999997</v>
      </c>
      <c r="M793" s="142">
        <v>0.16</v>
      </c>
      <c r="N793" t="s">
        <v>5402</v>
      </c>
    </row>
    <row r="794" spans="1:14">
      <c r="A794">
        <v>2471</v>
      </c>
      <c r="B794" t="s">
        <v>586</v>
      </c>
      <c r="C794">
        <v>49.9</v>
      </c>
      <c r="D794">
        <v>49.75</v>
      </c>
      <c r="E794" s="145">
        <v>-0.45</v>
      </c>
      <c r="F794" s="143">
        <v>-0.9</v>
      </c>
      <c r="G794" t="s">
        <v>5403</v>
      </c>
      <c r="H794">
        <v>96</v>
      </c>
      <c r="I794">
        <v>94</v>
      </c>
      <c r="J794">
        <v>4.7300000000000004</v>
      </c>
      <c r="K794">
        <v>50.3</v>
      </c>
      <c r="L794">
        <v>49.75</v>
      </c>
      <c r="M794" s="142">
        <v>0.2</v>
      </c>
      <c r="N794" t="s">
        <v>5404</v>
      </c>
    </row>
    <row r="795" spans="1:14">
      <c r="A795">
        <v>2472</v>
      </c>
      <c r="B795" t="s">
        <v>587</v>
      </c>
      <c r="C795">
        <v>230</v>
      </c>
      <c r="D795">
        <v>226</v>
      </c>
      <c r="E795" s="145">
        <v>1</v>
      </c>
      <c r="F795" s="143">
        <v>0.44</v>
      </c>
      <c r="G795" t="s">
        <v>5405</v>
      </c>
      <c r="H795">
        <v>3005</v>
      </c>
      <c r="I795">
        <v>2532</v>
      </c>
      <c r="J795">
        <v>16.47</v>
      </c>
      <c r="K795">
        <v>235.5</v>
      </c>
      <c r="L795">
        <v>225</v>
      </c>
      <c r="M795" s="142">
        <v>1.82</v>
      </c>
      <c r="N795" t="s">
        <v>5406</v>
      </c>
    </row>
    <row r="796" spans="1:14">
      <c r="A796">
        <v>2474</v>
      </c>
      <c r="B796" t="s">
        <v>588</v>
      </c>
      <c r="C796">
        <v>210</v>
      </c>
      <c r="D796">
        <v>208.5</v>
      </c>
      <c r="E796" s="145">
        <v>-1</v>
      </c>
      <c r="F796" s="143">
        <v>-0.48</v>
      </c>
      <c r="G796" t="s">
        <v>5407</v>
      </c>
      <c r="H796">
        <v>1908</v>
      </c>
      <c r="I796">
        <v>3079</v>
      </c>
      <c r="J796">
        <v>53.88</v>
      </c>
      <c r="K796">
        <v>210</v>
      </c>
      <c r="L796">
        <v>206.5</v>
      </c>
      <c r="M796" s="142">
        <v>0.35</v>
      </c>
      <c r="N796" t="s">
        <v>5408</v>
      </c>
    </row>
    <row r="797" spans="1:14">
      <c r="A797">
        <v>2476</v>
      </c>
      <c r="B797" t="s">
        <v>589</v>
      </c>
      <c r="C797">
        <v>124</v>
      </c>
      <c r="D797">
        <v>122</v>
      </c>
      <c r="E797" s="145">
        <v>1</v>
      </c>
      <c r="F797" s="143">
        <v>0.83</v>
      </c>
      <c r="G797" t="s">
        <v>4160</v>
      </c>
      <c r="H797">
        <v>1121</v>
      </c>
      <c r="I797">
        <v>1463</v>
      </c>
      <c r="J797">
        <v>22.01</v>
      </c>
      <c r="K797">
        <v>124</v>
      </c>
      <c r="L797">
        <v>120.5</v>
      </c>
      <c r="M797" s="142">
        <v>0.51</v>
      </c>
      <c r="N797" t="s">
        <v>5409</v>
      </c>
    </row>
    <row r="798" spans="1:14">
      <c r="A798">
        <v>2477</v>
      </c>
      <c r="B798" t="s">
        <v>1495</v>
      </c>
      <c r="C798">
        <v>21.75</v>
      </c>
      <c r="D798">
        <v>21.65</v>
      </c>
      <c r="E798" s="145">
        <v>0</v>
      </c>
      <c r="F798" s="143">
        <v>0</v>
      </c>
      <c r="G798" t="s">
        <v>3986</v>
      </c>
      <c r="H798">
        <v>55</v>
      </c>
      <c r="I798">
        <v>205</v>
      </c>
      <c r="J798">
        <v>15.86</v>
      </c>
      <c r="K798">
        <v>21.75</v>
      </c>
      <c r="L798">
        <v>21.55</v>
      </c>
      <c r="M798" s="142">
        <v>0.03</v>
      </c>
      <c r="N798" t="s">
        <v>5410</v>
      </c>
    </row>
    <row r="799" spans="1:14">
      <c r="A799">
        <v>2478</v>
      </c>
      <c r="B799" t="s">
        <v>590</v>
      </c>
      <c r="C799">
        <v>128.5</v>
      </c>
      <c r="D799">
        <v>127</v>
      </c>
      <c r="E799" s="145">
        <v>1.5</v>
      </c>
      <c r="F799" s="143">
        <v>1.2</v>
      </c>
      <c r="G799" t="s">
        <v>5411</v>
      </c>
      <c r="H799">
        <v>7629</v>
      </c>
      <c r="I799">
        <v>4303</v>
      </c>
      <c r="J799">
        <v>14.47</v>
      </c>
      <c r="K799">
        <v>131</v>
      </c>
      <c r="L799">
        <v>126</v>
      </c>
      <c r="M799" s="142">
        <v>5.27</v>
      </c>
      <c r="N799" t="s">
        <v>5412</v>
      </c>
    </row>
    <row r="800" spans="1:14">
      <c r="A800">
        <v>2480</v>
      </c>
      <c r="B800" t="s">
        <v>591</v>
      </c>
      <c r="C800">
        <v>157</v>
      </c>
      <c r="D800">
        <v>157.5</v>
      </c>
      <c r="E800" s="145">
        <v>1.5</v>
      </c>
      <c r="F800" s="143">
        <v>0.96</v>
      </c>
      <c r="G800" t="s">
        <v>4520</v>
      </c>
      <c r="H800">
        <v>197</v>
      </c>
      <c r="I800">
        <v>156</v>
      </c>
      <c r="J800">
        <v>10.64</v>
      </c>
      <c r="K800">
        <v>158</v>
      </c>
      <c r="L800">
        <v>153.5</v>
      </c>
      <c r="M800" s="142">
        <v>0.19</v>
      </c>
      <c r="N800" t="s">
        <v>5413</v>
      </c>
    </row>
    <row r="801" spans="1:14">
      <c r="A801">
        <v>2481</v>
      </c>
      <c r="B801" t="s">
        <v>592</v>
      </c>
      <c r="C801">
        <v>158</v>
      </c>
      <c r="D801">
        <v>158</v>
      </c>
      <c r="E801" s="145">
        <v>2</v>
      </c>
      <c r="F801" s="143">
        <v>1.28</v>
      </c>
      <c r="G801" t="s">
        <v>5414</v>
      </c>
      <c r="H801">
        <v>60356</v>
      </c>
      <c r="I801">
        <v>51375</v>
      </c>
      <c r="J801">
        <v>38.21</v>
      </c>
      <c r="K801">
        <v>168</v>
      </c>
      <c r="L801">
        <v>155</v>
      </c>
      <c r="M801" s="142">
        <v>15.8</v>
      </c>
      <c r="N801" t="s">
        <v>5415</v>
      </c>
    </row>
    <row r="802" spans="1:14">
      <c r="A802">
        <v>2482</v>
      </c>
      <c r="B802" t="s">
        <v>593</v>
      </c>
      <c r="C802">
        <v>16.25</v>
      </c>
      <c r="D802">
        <v>15.5</v>
      </c>
      <c r="E802" s="145">
        <v>-0.6</v>
      </c>
      <c r="F802" s="143">
        <v>-3.73</v>
      </c>
      <c r="G802" t="s">
        <v>4005</v>
      </c>
      <c r="H802">
        <v>197</v>
      </c>
      <c r="I802">
        <v>107</v>
      </c>
      <c r="J802">
        <v>7.79</v>
      </c>
      <c r="K802">
        <v>16.25</v>
      </c>
      <c r="L802">
        <v>15.5</v>
      </c>
      <c r="M802" s="142">
        <v>0.25</v>
      </c>
      <c r="N802" t="s">
        <v>5416</v>
      </c>
    </row>
    <row r="803" spans="1:14">
      <c r="A803">
        <v>2483</v>
      </c>
      <c r="B803" t="s">
        <v>594</v>
      </c>
      <c r="C803">
        <v>34.1</v>
      </c>
      <c r="D803">
        <v>33.049999999999997</v>
      </c>
      <c r="E803" s="145">
        <v>-0.3</v>
      </c>
      <c r="F803" s="143">
        <v>-0.9</v>
      </c>
      <c r="G803" t="s">
        <v>4290</v>
      </c>
      <c r="H803">
        <v>489</v>
      </c>
      <c r="I803">
        <v>768</v>
      </c>
      <c r="J803">
        <v>10.79</v>
      </c>
      <c r="K803">
        <v>34.1</v>
      </c>
      <c r="L803">
        <v>33.049999999999997</v>
      </c>
      <c r="M803" s="142">
        <v>0.45</v>
      </c>
      <c r="N803" t="s">
        <v>5417</v>
      </c>
    </row>
    <row r="804" spans="1:14">
      <c r="A804">
        <v>2484</v>
      </c>
      <c r="B804" t="s">
        <v>595</v>
      </c>
      <c r="C804">
        <v>71.599999999999994</v>
      </c>
      <c r="D804">
        <v>70.3</v>
      </c>
      <c r="E804" s="145">
        <v>-0.1</v>
      </c>
      <c r="F804" s="143">
        <v>-0.14000000000000001</v>
      </c>
      <c r="G804" t="s">
        <v>5418</v>
      </c>
      <c r="H804">
        <v>5809</v>
      </c>
      <c r="I804">
        <v>8444</v>
      </c>
      <c r="J804">
        <v>15.94</v>
      </c>
      <c r="K804">
        <v>72.2</v>
      </c>
      <c r="L804">
        <v>70.3</v>
      </c>
      <c r="M804" s="142">
        <v>3.64</v>
      </c>
      <c r="N804" t="s">
        <v>5419</v>
      </c>
    </row>
    <row r="805" spans="1:14">
      <c r="A805">
        <v>2485</v>
      </c>
      <c r="B805" t="s">
        <v>596</v>
      </c>
      <c r="C805">
        <v>41.75</v>
      </c>
      <c r="D805">
        <v>40.700000000000003</v>
      </c>
      <c r="E805" s="145">
        <v>-0.6</v>
      </c>
      <c r="F805" s="143">
        <v>-1.45</v>
      </c>
      <c r="G805" t="s">
        <v>5420</v>
      </c>
      <c r="H805">
        <v>2109</v>
      </c>
      <c r="I805">
        <v>2115</v>
      </c>
      <c r="J805">
        <v>31.77</v>
      </c>
      <c r="K805">
        <v>41.85</v>
      </c>
      <c r="L805">
        <v>40.700000000000003</v>
      </c>
      <c r="M805" s="142">
        <v>0.66</v>
      </c>
      <c r="N805" t="s">
        <v>5421</v>
      </c>
    </row>
    <row r="806" spans="1:14">
      <c r="A806">
        <v>2486</v>
      </c>
      <c r="B806" t="s">
        <v>597</v>
      </c>
      <c r="C806">
        <v>262.5</v>
      </c>
      <c r="D806">
        <v>254.5</v>
      </c>
      <c r="E806" s="145">
        <v>-1.5</v>
      </c>
      <c r="F806" s="143">
        <v>-0.59</v>
      </c>
      <c r="G806" t="s">
        <v>4481</v>
      </c>
      <c r="H806">
        <v>6281</v>
      </c>
      <c r="I806">
        <v>13255</v>
      </c>
      <c r="J806">
        <v>24.07</v>
      </c>
      <c r="K806">
        <v>266</v>
      </c>
      <c r="L806">
        <v>252</v>
      </c>
      <c r="M806" s="142">
        <v>2.61</v>
      </c>
      <c r="N806" t="s">
        <v>5422</v>
      </c>
    </row>
    <row r="807" spans="1:14">
      <c r="A807">
        <v>2488</v>
      </c>
      <c r="B807" t="s">
        <v>598</v>
      </c>
      <c r="C807">
        <v>49.45</v>
      </c>
      <c r="D807">
        <v>48.7</v>
      </c>
      <c r="E807" s="145">
        <v>0.15</v>
      </c>
      <c r="F807" s="143">
        <v>0.31</v>
      </c>
      <c r="G807" t="s">
        <v>5423</v>
      </c>
      <c r="H807">
        <v>128</v>
      </c>
      <c r="I807">
        <v>74</v>
      </c>
      <c r="J807">
        <v>8</v>
      </c>
      <c r="K807">
        <v>49.45</v>
      </c>
      <c r="L807">
        <v>48.5</v>
      </c>
      <c r="M807" s="142">
        <v>0.16</v>
      </c>
      <c r="N807" t="s">
        <v>5424</v>
      </c>
    </row>
    <row r="808" spans="1:14">
      <c r="A808">
        <v>2489</v>
      </c>
      <c r="B808" t="s">
        <v>3652</v>
      </c>
      <c r="C808">
        <v>41</v>
      </c>
      <c r="D808">
        <v>40.9</v>
      </c>
      <c r="E808" s="145">
        <v>-0.1</v>
      </c>
      <c r="F808" s="143">
        <v>-0.24</v>
      </c>
      <c r="G808" t="s">
        <v>5425</v>
      </c>
      <c r="H808">
        <v>18319</v>
      </c>
      <c r="I808">
        <v>51348</v>
      </c>
      <c r="J808">
        <v>61</v>
      </c>
      <c r="K808">
        <v>41.65</v>
      </c>
      <c r="L808">
        <v>40.549999999999997</v>
      </c>
      <c r="M808" s="142">
        <v>3</v>
      </c>
      <c r="N808" t="s">
        <v>5426</v>
      </c>
    </row>
    <row r="809" spans="1:14">
      <c r="A809">
        <v>2491</v>
      </c>
      <c r="B809" t="s">
        <v>599</v>
      </c>
      <c r="C809">
        <v>42</v>
      </c>
      <c r="D809">
        <v>43</v>
      </c>
      <c r="E809" s="145">
        <v>1</v>
      </c>
      <c r="F809" s="143">
        <v>2.38</v>
      </c>
      <c r="G809" t="s">
        <v>3982</v>
      </c>
      <c r="H809">
        <v>2592</v>
      </c>
      <c r="I809">
        <v>4148</v>
      </c>
      <c r="J809">
        <v>8.1999999999999993</v>
      </c>
      <c r="K809">
        <v>44.45</v>
      </c>
      <c r="L809">
        <v>40.799999999999997</v>
      </c>
      <c r="M809" s="142">
        <v>3.16</v>
      </c>
      <c r="N809" t="s">
        <v>5427</v>
      </c>
    </row>
    <row r="810" spans="1:14">
      <c r="A810">
        <v>2492</v>
      </c>
      <c r="B810" t="s">
        <v>600</v>
      </c>
      <c r="C810">
        <v>310</v>
      </c>
      <c r="D810">
        <v>323</v>
      </c>
      <c r="E810" s="145">
        <v>24.5</v>
      </c>
      <c r="F810" s="143">
        <v>8.2100000000000009</v>
      </c>
      <c r="G810" t="s">
        <v>5332</v>
      </c>
      <c r="H810">
        <v>46384</v>
      </c>
      <c r="I810">
        <v>30116</v>
      </c>
      <c r="J810">
        <v>48.52</v>
      </c>
      <c r="K810">
        <v>328</v>
      </c>
      <c r="L810">
        <v>309.5</v>
      </c>
      <c r="M810" s="142">
        <v>9.56</v>
      </c>
      <c r="N810" t="s">
        <v>5428</v>
      </c>
    </row>
    <row r="811" spans="1:14">
      <c r="A811">
        <v>2493</v>
      </c>
      <c r="B811" t="s">
        <v>601</v>
      </c>
      <c r="C811">
        <v>184</v>
      </c>
      <c r="D811">
        <v>184</v>
      </c>
      <c r="E811" s="145">
        <v>2.5</v>
      </c>
      <c r="F811" s="143">
        <v>1.38</v>
      </c>
      <c r="G811" t="s">
        <v>5429</v>
      </c>
      <c r="H811">
        <v>917</v>
      </c>
      <c r="I811">
        <v>1199</v>
      </c>
      <c r="J811">
        <v>12.68</v>
      </c>
      <c r="K811">
        <v>187</v>
      </c>
      <c r="L811">
        <v>181</v>
      </c>
      <c r="M811" s="142">
        <v>0.72</v>
      </c>
      <c r="N811" t="s">
        <v>5430</v>
      </c>
    </row>
    <row r="812" spans="1:14">
      <c r="A812">
        <v>2495</v>
      </c>
      <c r="B812" t="s">
        <v>602</v>
      </c>
      <c r="C812">
        <v>38</v>
      </c>
      <c r="D812">
        <v>37.4</v>
      </c>
      <c r="E812" s="145">
        <v>-0.05</v>
      </c>
      <c r="F812" s="143">
        <v>-0.13</v>
      </c>
      <c r="G812" t="s">
        <v>5431</v>
      </c>
      <c r="H812">
        <v>1000</v>
      </c>
      <c r="I812">
        <v>1276</v>
      </c>
      <c r="J812">
        <v>27.36</v>
      </c>
      <c r="K812">
        <v>38</v>
      </c>
      <c r="L812">
        <v>36.6</v>
      </c>
      <c r="M812" s="142">
        <v>0.37</v>
      </c>
      <c r="N812" t="s">
        <v>5432</v>
      </c>
    </row>
    <row r="813" spans="1:14">
      <c r="A813">
        <v>2496</v>
      </c>
      <c r="B813" t="s">
        <v>603</v>
      </c>
      <c r="C813">
        <v>55.2</v>
      </c>
      <c r="D813">
        <v>55</v>
      </c>
      <c r="E813" s="145">
        <v>0</v>
      </c>
      <c r="F813" s="143">
        <v>0</v>
      </c>
      <c r="G813" t="s">
        <v>4491</v>
      </c>
      <c r="H813">
        <v>9</v>
      </c>
      <c r="I813">
        <v>12</v>
      </c>
      <c r="J813">
        <v>2.0099999999999998</v>
      </c>
      <c r="K813">
        <v>55.5</v>
      </c>
      <c r="L813">
        <v>55</v>
      </c>
      <c r="M813" s="142">
        <v>0.04</v>
      </c>
      <c r="N813" t="s">
        <v>5433</v>
      </c>
    </row>
    <row r="814" spans="1:14">
      <c r="A814">
        <v>2497</v>
      </c>
      <c r="B814" t="s">
        <v>604</v>
      </c>
      <c r="C814">
        <v>45.6</v>
      </c>
      <c r="D814">
        <v>44.25</v>
      </c>
      <c r="E814" s="145">
        <v>-0.75</v>
      </c>
      <c r="F814" s="143">
        <v>-1.67</v>
      </c>
      <c r="G814" t="s">
        <v>5326</v>
      </c>
      <c r="H814">
        <v>355</v>
      </c>
      <c r="I814">
        <v>230</v>
      </c>
      <c r="J814">
        <v>13.09</v>
      </c>
      <c r="K814">
        <v>45.65</v>
      </c>
      <c r="L814">
        <v>44.25</v>
      </c>
      <c r="M814" s="142">
        <v>0.3</v>
      </c>
      <c r="N814" t="s">
        <v>5434</v>
      </c>
    </row>
    <row r="815" spans="1:14">
      <c r="A815">
        <v>2498</v>
      </c>
      <c r="B815" t="s">
        <v>605</v>
      </c>
      <c r="C815">
        <v>41.7</v>
      </c>
      <c r="D815">
        <v>41</v>
      </c>
      <c r="E815" s="145">
        <v>-0.6</v>
      </c>
      <c r="F815" s="143">
        <v>-1.44</v>
      </c>
      <c r="G815" t="s">
        <v>4449</v>
      </c>
      <c r="H815">
        <v>4110</v>
      </c>
      <c r="I815">
        <v>7327</v>
      </c>
      <c r="J815">
        <v>83.64</v>
      </c>
      <c r="K815">
        <v>41.9</v>
      </c>
      <c r="L815">
        <v>41</v>
      </c>
      <c r="M815" s="142">
        <v>0.49</v>
      </c>
      <c r="N815" t="s">
        <v>5435</v>
      </c>
    </row>
    <row r="816" spans="1:14">
      <c r="A816">
        <v>2501</v>
      </c>
      <c r="B816" t="s">
        <v>606</v>
      </c>
      <c r="C816">
        <v>22.65</v>
      </c>
      <c r="D816">
        <v>22.3</v>
      </c>
      <c r="E816" s="145">
        <v>-0.25</v>
      </c>
      <c r="F816" s="143">
        <v>-1.1100000000000001</v>
      </c>
      <c r="G816" t="s">
        <v>5436</v>
      </c>
      <c r="H816">
        <v>2768</v>
      </c>
      <c r="I816">
        <v>1562</v>
      </c>
      <c r="J816">
        <v>115.96</v>
      </c>
      <c r="K816">
        <v>22.65</v>
      </c>
      <c r="L816">
        <v>22.05</v>
      </c>
      <c r="M816" s="142">
        <v>0.24</v>
      </c>
      <c r="N816" t="s">
        <v>5437</v>
      </c>
    </row>
    <row r="817" spans="1:14">
      <c r="A817">
        <v>2504</v>
      </c>
      <c r="B817" t="s">
        <v>607</v>
      </c>
      <c r="C817">
        <v>31.5</v>
      </c>
      <c r="D817">
        <v>31.3</v>
      </c>
      <c r="E817" s="145">
        <v>0.05</v>
      </c>
      <c r="F817" s="143">
        <v>0.16</v>
      </c>
      <c r="G817" t="s">
        <v>5438</v>
      </c>
      <c r="H817">
        <v>990</v>
      </c>
      <c r="I817">
        <v>977</v>
      </c>
      <c r="J817">
        <v>118</v>
      </c>
      <c r="K817">
        <v>31.5</v>
      </c>
      <c r="L817">
        <v>31.1</v>
      </c>
      <c r="M817" s="142">
        <v>0.08</v>
      </c>
      <c r="N817" t="s">
        <v>5439</v>
      </c>
    </row>
    <row r="818" spans="1:14">
      <c r="A818">
        <v>2505</v>
      </c>
      <c r="B818" t="s">
        <v>1330</v>
      </c>
      <c r="C818">
        <v>17.2</v>
      </c>
      <c r="D818">
        <v>17.25</v>
      </c>
      <c r="E818" s="145">
        <v>0.05</v>
      </c>
      <c r="F818" s="143">
        <v>0.28999999999999998</v>
      </c>
      <c r="G818" t="s">
        <v>4021</v>
      </c>
      <c r="H818">
        <v>168</v>
      </c>
      <c r="I818">
        <v>172</v>
      </c>
      <c r="J818">
        <v>38</v>
      </c>
      <c r="K818">
        <v>17.350000000000001</v>
      </c>
      <c r="L818">
        <v>17.05</v>
      </c>
      <c r="M818" s="142">
        <v>0.04</v>
      </c>
      <c r="N818" t="s">
        <v>5440</v>
      </c>
    </row>
    <row r="819" spans="1:14">
      <c r="A819">
        <v>2506</v>
      </c>
      <c r="B819" t="s">
        <v>608</v>
      </c>
      <c r="C819">
        <v>8.56</v>
      </c>
      <c r="D819">
        <v>8.58</v>
      </c>
      <c r="E819" s="145">
        <v>0.05</v>
      </c>
      <c r="F819" s="143">
        <v>0.59</v>
      </c>
      <c r="G819" t="s">
        <v>4193</v>
      </c>
      <c r="H819">
        <v>35</v>
      </c>
      <c r="I819">
        <v>105</v>
      </c>
      <c r="J819">
        <v>38.700000000000003</v>
      </c>
      <c r="K819">
        <v>8.59</v>
      </c>
      <c r="L819">
        <v>8.5399999999999991</v>
      </c>
      <c r="M819" s="142">
        <v>0.01</v>
      </c>
      <c r="N819" t="s">
        <v>5441</v>
      </c>
    </row>
    <row r="820" spans="1:14">
      <c r="A820">
        <v>2509</v>
      </c>
      <c r="B820" t="s">
        <v>609</v>
      </c>
      <c r="C820">
        <v>14.95</v>
      </c>
      <c r="D820">
        <v>14.9</v>
      </c>
      <c r="E820" s="145">
        <v>-0.05</v>
      </c>
      <c r="F820" s="143">
        <v>-0.33</v>
      </c>
      <c r="G820" t="s">
        <v>4094</v>
      </c>
      <c r="H820">
        <v>133</v>
      </c>
      <c r="I820">
        <v>159</v>
      </c>
      <c r="J820">
        <v>22.46</v>
      </c>
      <c r="K820">
        <v>15</v>
      </c>
      <c r="L820">
        <v>14.65</v>
      </c>
      <c r="M820" s="142">
        <v>0.06</v>
      </c>
      <c r="N820" t="s">
        <v>5442</v>
      </c>
    </row>
    <row r="821" spans="1:14">
      <c r="A821">
        <v>2511</v>
      </c>
      <c r="B821" t="s">
        <v>610</v>
      </c>
      <c r="C821">
        <v>8.49</v>
      </c>
      <c r="D821">
        <v>8.52</v>
      </c>
      <c r="E821" s="145">
        <v>0.09</v>
      </c>
      <c r="F821" s="143">
        <v>1.07</v>
      </c>
      <c r="G821" t="s">
        <v>5443</v>
      </c>
      <c r="H821">
        <v>1270</v>
      </c>
      <c r="I821">
        <v>878</v>
      </c>
      <c r="J821">
        <v>162.33000000000001</v>
      </c>
      <c r="K821">
        <v>8.52</v>
      </c>
      <c r="L821">
        <v>8.41</v>
      </c>
      <c r="M821" s="142">
        <v>0.08</v>
      </c>
      <c r="N821" t="s">
        <v>5444</v>
      </c>
    </row>
    <row r="822" spans="1:14">
      <c r="A822">
        <v>2514</v>
      </c>
      <c r="B822" t="s">
        <v>611</v>
      </c>
      <c r="C822">
        <v>11.85</v>
      </c>
      <c r="D822">
        <v>11.75</v>
      </c>
      <c r="E822" s="145">
        <v>-0.05</v>
      </c>
      <c r="F822" s="143">
        <v>-0.42</v>
      </c>
      <c r="G822" t="s">
        <v>5445</v>
      </c>
      <c r="H822">
        <v>71</v>
      </c>
      <c r="I822">
        <v>75</v>
      </c>
      <c r="J822">
        <v>39.47</v>
      </c>
      <c r="K822">
        <v>11.85</v>
      </c>
      <c r="L822">
        <v>11.65</v>
      </c>
      <c r="M822" s="142">
        <v>0.02</v>
      </c>
      <c r="N822" t="s">
        <v>5446</v>
      </c>
    </row>
    <row r="823" spans="1:14">
      <c r="A823">
        <v>2515</v>
      </c>
      <c r="B823" t="s">
        <v>612</v>
      </c>
      <c r="C823">
        <v>12.2</v>
      </c>
      <c r="D823">
        <v>11.9</v>
      </c>
      <c r="E823" s="145">
        <v>-0.25</v>
      </c>
      <c r="F823" s="143">
        <v>-2.06</v>
      </c>
      <c r="G823" t="s">
        <v>5447</v>
      </c>
      <c r="H823">
        <v>4895</v>
      </c>
      <c r="I823">
        <v>5205</v>
      </c>
      <c r="J823">
        <v>168.85</v>
      </c>
      <c r="K823">
        <v>12.2</v>
      </c>
      <c r="L823">
        <v>11.9</v>
      </c>
      <c r="M823" s="142">
        <v>0.28999999999999998</v>
      </c>
      <c r="N823" t="s">
        <v>5448</v>
      </c>
    </row>
    <row r="824" spans="1:14">
      <c r="A824">
        <v>2516</v>
      </c>
      <c r="B824" t="s">
        <v>613</v>
      </c>
      <c r="C824">
        <v>14.2</v>
      </c>
      <c r="D824">
        <v>14.1</v>
      </c>
      <c r="E824" s="145">
        <v>-0.1</v>
      </c>
      <c r="F824" s="143">
        <v>-0.7</v>
      </c>
      <c r="G824" t="s">
        <v>4383</v>
      </c>
      <c r="H824">
        <v>105</v>
      </c>
      <c r="I824">
        <v>85</v>
      </c>
      <c r="J824">
        <v>22.63</v>
      </c>
      <c r="K824">
        <v>14.3</v>
      </c>
      <c r="L824">
        <v>14.1</v>
      </c>
      <c r="M824" s="142">
        <v>0.05</v>
      </c>
      <c r="N824" t="s">
        <v>5449</v>
      </c>
    </row>
    <row r="825" spans="1:14">
      <c r="A825">
        <v>2520</v>
      </c>
      <c r="B825" t="s">
        <v>614</v>
      </c>
      <c r="C825">
        <v>37.450000000000003</v>
      </c>
      <c r="D825">
        <v>36.6</v>
      </c>
      <c r="E825" s="145">
        <v>-0.5</v>
      </c>
      <c r="F825" s="143">
        <v>-1.35</v>
      </c>
      <c r="G825" t="s">
        <v>5450</v>
      </c>
      <c r="H825">
        <v>1697</v>
      </c>
      <c r="I825">
        <v>1895</v>
      </c>
      <c r="J825">
        <v>60.95</v>
      </c>
      <c r="K825">
        <v>37.450000000000003</v>
      </c>
      <c r="L825">
        <v>36.450000000000003</v>
      </c>
      <c r="M825" s="142">
        <v>0.28000000000000003</v>
      </c>
      <c r="N825" t="s">
        <v>5451</v>
      </c>
    </row>
    <row r="826" spans="1:14">
      <c r="A826">
        <v>2524</v>
      </c>
      <c r="B826" t="s">
        <v>615</v>
      </c>
      <c r="C826">
        <v>35</v>
      </c>
      <c r="D826">
        <v>35.700000000000003</v>
      </c>
      <c r="E826" s="145">
        <v>1</v>
      </c>
      <c r="F826" s="143">
        <v>2.88</v>
      </c>
      <c r="G826" t="s">
        <v>3993</v>
      </c>
      <c r="H826">
        <v>65</v>
      </c>
      <c r="I826">
        <v>62</v>
      </c>
      <c r="J826">
        <v>36.619999999999997</v>
      </c>
      <c r="K826">
        <v>35.700000000000003</v>
      </c>
      <c r="L826">
        <v>34.700000000000003</v>
      </c>
      <c r="M826" s="142">
        <v>0.02</v>
      </c>
      <c r="N826" t="s">
        <v>5452</v>
      </c>
    </row>
    <row r="827" spans="1:14">
      <c r="A827">
        <v>2527</v>
      </c>
      <c r="B827" t="s">
        <v>616</v>
      </c>
      <c r="C827">
        <v>43.85</v>
      </c>
      <c r="D827">
        <v>43.4</v>
      </c>
      <c r="E827" s="145">
        <v>0.45</v>
      </c>
      <c r="F827" s="143">
        <v>1.05</v>
      </c>
      <c r="G827" t="s">
        <v>5453</v>
      </c>
      <c r="H827">
        <v>1337</v>
      </c>
      <c r="I827">
        <v>693</v>
      </c>
      <c r="J827">
        <v>27.03</v>
      </c>
      <c r="K827">
        <v>45.8</v>
      </c>
      <c r="L827">
        <v>43</v>
      </c>
      <c r="M827" s="142">
        <v>0.49</v>
      </c>
      <c r="N827" t="s">
        <v>5454</v>
      </c>
    </row>
    <row r="828" spans="1:14">
      <c r="A828">
        <v>2528</v>
      </c>
      <c r="B828" t="s">
        <v>617</v>
      </c>
      <c r="C828">
        <v>20.350000000000001</v>
      </c>
      <c r="D828">
        <v>20.100000000000001</v>
      </c>
      <c r="E828" s="145">
        <v>-0.15</v>
      </c>
      <c r="F828" s="143">
        <v>-0.74</v>
      </c>
      <c r="G828" t="s">
        <v>4250</v>
      </c>
      <c r="H828">
        <v>246</v>
      </c>
      <c r="I828">
        <v>259</v>
      </c>
      <c r="J828">
        <v>50.11</v>
      </c>
      <c r="K828">
        <v>20.350000000000001</v>
      </c>
      <c r="L828">
        <v>19.899999999999999</v>
      </c>
      <c r="M828" s="142">
        <v>0.05</v>
      </c>
      <c r="N828" t="s">
        <v>5455</v>
      </c>
    </row>
    <row r="829" spans="1:14">
      <c r="A829">
        <v>2530</v>
      </c>
      <c r="B829" t="s">
        <v>618</v>
      </c>
      <c r="C829">
        <v>20.399999999999999</v>
      </c>
      <c r="D829">
        <v>19.75</v>
      </c>
      <c r="E829" s="145">
        <v>-0.4</v>
      </c>
      <c r="F829" s="143">
        <v>-1.99</v>
      </c>
      <c r="G829" t="s">
        <v>5456</v>
      </c>
      <c r="H829">
        <v>724</v>
      </c>
      <c r="I829">
        <v>1095</v>
      </c>
      <c r="J829">
        <v>84.13</v>
      </c>
      <c r="K829">
        <v>20.399999999999999</v>
      </c>
      <c r="L829">
        <v>19.7</v>
      </c>
      <c r="M829" s="142">
        <v>0.09</v>
      </c>
      <c r="N829" t="s">
        <v>5442</v>
      </c>
    </row>
    <row r="830" spans="1:14">
      <c r="A830">
        <v>2534</v>
      </c>
      <c r="B830" t="s">
        <v>619</v>
      </c>
      <c r="C830">
        <v>17.149999999999999</v>
      </c>
      <c r="D830">
        <v>16.95</v>
      </c>
      <c r="E830" s="145">
        <v>-0.15</v>
      </c>
      <c r="F830" s="143">
        <v>-0.88</v>
      </c>
      <c r="G830" t="s">
        <v>4191</v>
      </c>
      <c r="H830">
        <v>207</v>
      </c>
      <c r="I830">
        <v>251</v>
      </c>
      <c r="J830">
        <v>47.42</v>
      </c>
      <c r="K830">
        <v>17.149999999999999</v>
      </c>
      <c r="L830">
        <v>16.899999999999999</v>
      </c>
      <c r="M830" s="142">
        <v>0.04</v>
      </c>
      <c r="N830" t="s">
        <v>5457</v>
      </c>
    </row>
    <row r="831" spans="1:14">
      <c r="A831">
        <v>2535</v>
      </c>
      <c r="B831" t="s">
        <v>620</v>
      </c>
      <c r="C831">
        <v>90.1</v>
      </c>
      <c r="D831">
        <v>89.2</v>
      </c>
      <c r="E831" s="145">
        <v>-0.2</v>
      </c>
      <c r="F831" s="143">
        <v>-0.22</v>
      </c>
      <c r="G831" t="s">
        <v>5458</v>
      </c>
      <c r="H831">
        <v>163</v>
      </c>
      <c r="I831">
        <v>220</v>
      </c>
      <c r="J831">
        <v>27.08</v>
      </c>
      <c r="K831">
        <v>90.1</v>
      </c>
      <c r="L831">
        <v>88.7</v>
      </c>
      <c r="M831" s="142">
        <v>0.06</v>
      </c>
      <c r="N831" t="s">
        <v>5459</v>
      </c>
    </row>
    <row r="832" spans="1:14">
      <c r="A832">
        <v>2536</v>
      </c>
      <c r="B832" t="s">
        <v>621</v>
      </c>
      <c r="C832">
        <v>19.25</v>
      </c>
      <c r="D832">
        <v>18.850000000000001</v>
      </c>
      <c r="E832" s="145">
        <v>-0.35</v>
      </c>
      <c r="F832" s="143">
        <v>-1.82</v>
      </c>
      <c r="G832" t="s">
        <v>5460</v>
      </c>
      <c r="H832">
        <v>493</v>
      </c>
      <c r="I832">
        <v>2104</v>
      </c>
      <c r="J832">
        <v>33.28</v>
      </c>
      <c r="K832">
        <v>19.25</v>
      </c>
      <c r="L832">
        <v>18.850000000000001</v>
      </c>
      <c r="M832" s="142">
        <v>0.15</v>
      </c>
      <c r="N832" t="s">
        <v>5461</v>
      </c>
    </row>
    <row r="833" spans="1:14">
      <c r="A833">
        <v>2537</v>
      </c>
      <c r="B833" t="s">
        <v>622</v>
      </c>
      <c r="C833">
        <v>11.65</v>
      </c>
      <c r="D833">
        <v>11.3</v>
      </c>
      <c r="E833" s="145">
        <v>-0.35</v>
      </c>
      <c r="F833" s="143">
        <v>-3</v>
      </c>
      <c r="G833" t="s">
        <v>5462</v>
      </c>
      <c r="H833">
        <v>1868</v>
      </c>
      <c r="I833">
        <v>1047</v>
      </c>
      <c r="J833">
        <v>30.06</v>
      </c>
      <c r="K833">
        <v>11.65</v>
      </c>
      <c r="L833">
        <v>11.3</v>
      </c>
      <c r="M833" s="142">
        <v>0.62</v>
      </c>
      <c r="N833" t="s">
        <v>5463</v>
      </c>
    </row>
    <row r="834" spans="1:14">
      <c r="A834">
        <v>2538</v>
      </c>
      <c r="B834" t="s">
        <v>623</v>
      </c>
      <c r="C834">
        <v>8.89</v>
      </c>
      <c r="D834">
        <v>8.7899999999999991</v>
      </c>
      <c r="E834" s="145">
        <v>-0.1</v>
      </c>
      <c r="F834" s="143">
        <v>-1.1200000000000001</v>
      </c>
      <c r="G834" t="s">
        <v>4274</v>
      </c>
      <c r="H834">
        <v>462</v>
      </c>
      <c r="I834">
        <v>595</v>
      </c>
      <c r="J834">
        <v>44.5</v>
      </c>
      <c r="K834">
        <v>8.89</v>
      </c>
      <c r="L834">
        <v>8.7899999999999991</v>
      </c>
      <c r="M834" s="142">
        <v>0.1</v>
      </c>
      <c r="N834" t="s">
        <v>5461</v>
      </c>
    </row>
    <row r="835" spans="1:14">
      <c r="A835">
        <v>2539</v>
      </c>
      <c r="B835" t="s">
        <v>624</v>
      </c>
      <c r="C835">
        <v>35.15</v>
      </c>
      <c r="D835">
        <v>35.15</v>
      </c>
      <c r="E835" s="145">
        <v>0.15</v>
      </c>
      <c r="F835" s="143">
        <v>0.43</v>
      </c>
      <c r="G835" t="s">
        <v>5464</v>
      </c>
      <c r="H835">
        <v>754</v>
      </c>
      <c r="I835">
        <v>892</v>
      </c>
      <c r="J835">
        <v>145.56</v>
      </c>
      <c r="K835">
        <v>35.15</v>
      </c>
      <c r="L835">
        <v>34.9</v>
      </c>
      <c r="M835" s="142">
        <v>0.05</v>
      </c>
      <c r="N835" t="s">
        <v>5465</v>
      </c>
    </row>
    <row r="836" spans="1:14">
      <c r="A836">
        <v>2540</v>
      </c>
      <c r="B836" t="s">
        <v>625</v>
      </c>
      <c r="C836">
        <v>47.8</v>
      </c>
      <c r="D836">
        <v>46.9</v>
      </c>
      <c r="E836" s="145">
        <v>-0.25</v>
      </c>
      <c r="F836" s="143">
        <v>-0.53</v>
      </c>
      <c r="G836" t="s">
        <v>5466</v>
      </c>
      <c r="H836">
        <v>393</v>
      </c>
      <c r="I836">
        <v>493</v>
      </c>
      <c r="J836">
        <v>94.49</v>
      </c>
      <c r="K836">
        <v>47.8</v>
      </c>
      <c r="L836">
        <v>46.6</v>
      </c>
      <c r="M836" s="142">
        <v>0.04</v>
      </c>
      <c r="N836" t="s">
        <v>5467</v>
      </c>
    </row>
    <row r="837" spans="1:14">
      <c r="A837">
        <v>2542</v>
      </c>
      <c r="B837" t="s">
        <v>626</v>
      </c>
      <c r="C837">
        <v>48.55</v>
      </c>
      <c r="D837">
        <v>48</v>
      </c>
      <c r="E837" s="145">
        <v>-0.55000000000000004</v>
      </c>
      <c r="F837" s="143">
        <v>-1.1299999999999999</v>
      </c>
      <c r="G837" t="s">
        <v>5193</v>
      </c>
      <c r="H837">
        <v>7589</v>
      </c>
      <c r="I837">
        <v>7468</v>
      </c>
      <c r="J837">
        <v>215.31</v>
      </c>
      <c r="K837">
        <v>48.55</v>
      </c>
      <c r="L837">
        <v>47.6</v>
      </c>
      <c r="M837" s="142">
        <v>0.35</v>
      </c>
      <c r="N837" t="s">
        <v>5468</v>
      </c>
    </row>
    <row r="838" spans="1:14">
      <c r="A838">
        <v>2543</v>
      </c>
      <c r="B838" t="s">
        <v>627</v>
      </c>
      <c r="C838">
        <v>38.9</v>
      </c>
      <c r="D838">
        <v>38.65</v>
      </c>
      <c r="E838" s="145">
        <v>0.2</v>
      </c>
      <c r="F838" s="143">
        <v>0.52</v>
      </c>
      <c r="G838" t="s">
        <v>5469</v>
      </c>
      <c r="H838">
        <v>656</v>
      </c>
      <c r="I838">
        <v>720</v>
      </c>
      <c r="J838">
        <v>52.85</v>
      </c>
      <c r="K838">
        <v>38.9</v>
      </c>
      <c r="L838">
        <v>38.25</v>
      </c>
      <c r="M838" s="142">
        <v>0.12</v>
      </c>
      <c r="N838" t="s">
        <v>5470</v>
      </c>
    </row>
    <row r="839" spans="1:14">
      <c r="A839">
        <v>2545</v>
      </c>
      <c r="B839" t="s">
        <v>628</v>
      </c>
      <c r="C839">
        <v>35.299999999999997</v>
      </c>
      <c r="D839">
        <v>34.5</v>
      </c>
      <c r="E839" s="145">
        <v>-0.35</v>
      </c>
      <c r="F839" s="143">
        <v>-1</v>
      </c>
      <c r="G839" t="s">
        <v>5471</v>
      </c>
      <c r="H839">
        <v>292</v>
      </c>
      <c r="I839">
        <v>228</v>
      </c>
      <c r="J839">
        <v>37.97</v>
      </c>
      <c r="K839">
        <v>35.299999999999997</v>
      </c>
      <c r="L839">
        <v>34.5</v>
      </c>
      <c r="M839" s="142">
        <v>0.08</v>
      </c>
      <c r="N839" t="s">
        <v>5472</v>
      </c>
    </row>
    <row r="840" spans="1:14">
      <c r="A840">
        <v>2546</v>
      </c>
      <c r="B840" t="s">
        <v>629</v>
      </c>
      <c r="C840">
        <v>109</v>
      </c>
      <c r="D840">
        <v>105.5</v>
      </c>
      <c r="E840" s="145">
        <v>-2</v>
      </c>
      <c r="F840" s="143">
        <v>-1.86</v>
      </c>
      <c r="G840" t="s">
        <v>5473</v>
      </c>
      <c r="H840">
        <v>136</v>
      </c>
      <c r="I840">
        <v>230</v>
      </c>
      <c r="J840">
        <v>14.62</v>
      </c>
      <c r="K840">
        <v>109</v>
      </c>
      <c r="L840">
        <v>105</v>
      </c>
      <c r="M840" s="142">
        <v>0.09</v>
      </c>
      <c r="N840" t="s">
        <v>5474</v>
      </c>
    </row>
    <row r="841" spans="1:14">
      <c r="A841">
        <v>2547</v>
      </c>
      <c r="B841" t="s">
        <v>630</v>
      </c>
      <c r="C841">
        <v>10.1</v>
      </c>
      <c r="D841">
        <v>9.9499999999999993</v>
      </c>
      <c r="E841" s="145">
        <v>-0.03</v>
      </c>
      <c r="F841" s="143">
        <v>-0.3</v>
      </c>
      <c r="G841" t="s">
        <v>5475</v>
      </c>
      <c r="H841">
        <v>1455</v>
      </c>
      <c r="I841">
        <v>1236</v>
      </c>
      <c r="J841">
        <v>103.51</v>
      </c>
      <c r="K841">
        <v>10.1</v>
      </c>
      <c r="L841">
        <v>9.93</v>
      </c>
      <c r="M841" s="142">
        <v>0.14000000000000001</v>
      </c>
      <c r="N841" t="s">
        <v>5476</v>
      </c>
    </row>
    <row r="842" spans="1:14">
      <c r="A842">
        <v>2548</v>
      </c>
      <c r="B842" t="s">
        <v>631</v>
      </c>
      <c r="C842">
        <v>95</v>
      </c>
      <c r="D842">
        <v>94.2</v>
      </c>
      <c r="E842" s="145">
        <v>-0.4</v>
      </c>
      <c r="F842" s="143">
        <v>-0.42</v>
      </c>
      <c r="G842" t="s">
        <v>5477</v>
      </c>
      <c r="H842">
        <v>539</v>
      </c>
      <c r="I842">
        <v>638</v>
      </c>
      <c r="J842">
        <v>33.57</v>
      </c>
      <c r="K842">
        <v>95</v>
      </c>
      <c r="L842">
        <v>93.3</v>
      </c>
      <c r="M842" s="142">
        <v>0.16</v>
      </c>
      <c r="N842" t="s">
        <v>5478</v>
      </c>
    </row>
    <row r="843" spans="1:14">
      <c r="A843">
        <v>2596</v>
      </c>
      <c r="B843" t="s">
        <v>632</v>
      </c>
      <c r="C843">
        <v>36.049999999999997</v>
      </c>
      <c r="D843">
        <v>34.450000000000003</v>
      </c>
      <c r="E843" s="145">
        <v>-1.1000000000000001</v>
      </c>
      <c r="F843" s="143">
        <v>-3.09</v>
      </c>
      <c r="G843" t="s">
        <v>5479</v>
      </c>
      <c r="H843">
        <v>211</v>
      </c>
      <c r="I843">
        <v>122</v>
      </c>
      <c r="J843">
        <v>10</v>
      </c>
      <c r="K843">
        <v>36.450000000000003</v>
      </c>
      <c r="L843">
        <v>34.450000000000003</v>
      </c>
      <c r="M843" s="142">
        <v>0.21</v>
      </c>
      <c r="N843" t="s">
        <v>5480</v>
      </c>
    </row>
    <row r="844" spans="1:14">
      <c r="A844">
        <v>2597</v>
      </c>
      <c r="B844" t="s">
        <v>633</v>
      </c>
      <c r="C844">
        <v>171.5</v>
      </c>
      <c r="D844">
        <v>171</v>
      </c>
      <c r="E844" s="145">
        <v>2</v>
      </c>
      <c r="F844" s="143">
        <v>1.18</v>
      </c>
      <c r="G844" t="s">
        <v>5481</v>
      </c>
      <c r="H844">
        <v>124</v>
      </c>
      <c r="I844">
        <v>262</v>
      </c>
      <c r="J844">
        <v>31.07</v>
      </c>
      <c r="K844">
        <v>171.5</v>
      </c>
      <c r="L844">
        <v>169</v>
      </c>
      <c r="M844" s="142">
        <v>0.04</v>
      </c>
      <c r="N844" t="s">
        <v>5482</v>
      </c>
    </row>
    <row r="845" spans="1:14">
      <c r="A845">
        <v>2601</v>
      </c>
      <c r="B845" t="s">
        <v>634</v>
      </c>
      <c r="C845">
        <v>6.79</v>
      </c>
      <c r="D845">
        <v>6.8</v>
      </c>
      <c r="E845" s="145">
        <v>0.01</v>
      </c>
      <c r="F845" s="143">
        <v>0.15</v>
      </c>
      <c r="G845" t="s">
        <v>4339</v>
      </c>
      <c r="H845">
        <v>2008</v>
      </c>
      <c r="I845">
        <v>1902</v>
      </c>
      <c r="J845">
        <v>82.48</v>
      </c>
      <c r="K845">
        <v>6.85</v>
      </c>
      <c r="L845">
        <v>6.72</v>
      </c>
      <c r="M845" s="142">
        <v>0.24</v>
      </c>
      <c r="N845" t="s">
        <v>5483</v>
      </c>
    </row>
    <row r="846" spans="1:14">
      <c r="A846">
        <v>2603</v>
      </c>
      <c r="B846" t="s">
        <v>100</v>
      </c>
      <c r="C846">
        <v>234</v>
      </c>
      <c r="D846">
        <v>233</v>
      </c>
      <c r="E846" s="145">
        <v>0</v>
      </c>
      <c r="F846" s="143">
        <v>0</v>
      </c>
      <c r="G846" t="s">
        <v>5484</v>
      </c>
      <c r="H846">
        <v>5506</v>
      </c>
      <c r="I846">
        <v>11108</v>
      </c>
      <c r="J846">
        <v>216.5</v>
      </c>
      <c r="K846">
        <v>235</v>
      </c>
      <c r="L846">
        <v>232</v>
      </c>
      <c r="M846" s="142">
        <v>0.25</v>
      </c>
      <c r="N846" t="s">
        <v>5485</v>
      </c>
    </row>
    <row r="847" spans="1:14">
      <c r="A847">
        <v>2605</v>
      </c>
      <c r="B847" t="s">
        <v>635</v>
      </c>
      <c r="C847">
        <v>36</v>
      </c>
      <c r="D847">
        <v>36.35</v>
      </c>
      <c r="E847" s="145">
        <v>0.5</v>
      </c>
      <c r="F847" s="143">
        <v>1.39</v>
      </c>
      <c r="G847" t="s">
        <v>5486</v>
      </c>
      <c r="H847">
        <v>7624</v>
      </c>
      <c r="I847">
        <v>9503</v>
      </c>
      <c r="J847">
        <v>58.54</v>
      </c>
      <c r="K847">
        <v>36.6</v>
      </c>
      <c r="L847">
        <v>35.799999999999997</v>
      </c>
      <c r="M847" s="142">
        <v>1.3</v>
      </c>
      <c r="N847" t="s">
        <v>5487</v>
      </c>
    </row>
    <row r="848" spans="1:14">
      <c r="A848">
        <v>2606</v>
      </c>
      <c r="B848" t="s">
        <v>636</v>
      </c>
      <c r="C848">
        <v>79</v>
      </c>
      <c r="D848">
        <v>78.599999999999994</v>
      </c>
      <c r="E848" s="145">
        <v>0.4</v>
      </c>
      <c r="F848" s="143">
        <v>0.51</v>
      </c>
      <c r="G848" t="s">
        <v>5488</v>
      </c>
      <c r="H848">
        <v>5248</v>
      </c>
      <c r="I848">
        <v>7208</v>
      </c>
      <c r="J848">
        <v>84.51</v>
      </c>
      <c r="K848">
        <v>79</v>
      </c>
      <c r="L848">
        <v>76.7</v>
      </c>
      <c r="M848" s="142">
        <v>0.62</v>
      </c>
      <c r="N848" t="s">
        <v>5489</v>
      </c>
    </row>
    <row r="849" spans="1:14">
      <c r="A849">
        <v>2607</v>
      </c>
      <c r="B849" t="s">
        <v>3653</v>
      </c>
      <c r="C849">
        <v>54</v>
      </c>
      <c r="D849">
        <v>53.1</v>
      </c>
      <c r="E849" s="145">
        <v>-0.4</v>
      </c>
      <c r="F849" s="143">
        <v>-0.75</v>
      </c>
      <c r="G849" t="s">
        <v>5490</v>
      </c>
      <c r="H849">
        <v>345</v>
      </c>
      <c r="I849">
        <v>361</v>
      </c>
      <c r="J849">
        <v>53.36</v>
      </c>
      <c r="K849">
        <v>54</v>
      </c>
      <c r="L849">
        <v>52.8</v>
      </c>
      <c r="M849" s="142">
        <v>0.06</v>
      </c>
      <c r="N849" t="s">
        <v>5491</v>
      </c>
    </row>
    <row r="850" spans="1:14">
      <c r="A850">
        <v>2608</v>
      </c>
      <c r="B850" t="s">
        <v>637</v>
      </c>
      <c r="C850">
        <v>28.85</v>
      </c>
      <c r="D850">
        <v>28.55</v>
      </c>
      <c r="E850" s="145">
        <v>0.05</v>
      </c>
      <c r="F850" s="143">
        <v>0.18</v>
      </c>
      <c r="G850" t="s">
        <v>4366</v>
      </c>
      <c r="H850">
        <v>253</v>
      </c>
      <c r="I850">
        <v>158</v>
      </c>
      <c r="J850">
        <v>46.7</v>
      </c>
      <c r="K850">
        <v>28.85</v>
      </c>
      <c r="L850">
        <v>28.4</v>
      </c>
      <c r="M850" s="142">
        <v>0.05</v>
      </c>
      <c r="N850" t="s">
        <v>5492</v>
      </c>
    </row>
    <row r="851" spans="1:14">
      <c r="A851">
        <v>2609</v>
      </c>
      <c r="B851" t="s">
        <v>638</v>
      </c>
      <c r="C851">
        <v>58.5</v>
      </c>
      <c r="D851">
        <v>58.1</v>
      </c>
      <c r="E851" s="145">
        <v>-0.1</v>
      </c>
      <c r="F851" s="143">
        <v>-0.17</v>
      </c>
      <c r="G851" t="s">
        <v>5493</v>
      </c>
      <c r="H851">
        <v>15561</v>
      </c>
      <c r="I851">
        <v>34310</v>
      </c>
      <c r="J851">
        <v>349.21</v>
      </c>
      <c r="K851">
        <v>58.7</v>
      </c>
      <c r="L851">
        <v>58</v>
      </c>
      <c r="M851" s="142">
        <v>0.45</v>
      </c>
      <c r="N851" t="s">
        <v>5494</v>
      </c>
    </row>
    <row r="852" spans="1:14">
      <c r="A852">
        <v>2610</v>
      </c>
      <c r="B852" t="s">
        <v>107</v>
      </c>
      <c r="C852">
        <v>20.6</v>
      </c>
      <c r="D852">
        <v>20.45</v>
      </c>
      <c r="E852" s="145">
        <v>0</v>
      </c>
      <c r="F852" s="143">
        <v>0</v>
      </c>
      <c r="G852" t="s">
        <v>5495</v>
      </c>
      <c r="H852">
        <v>13822</v>
      </c>
      <c r="I852">
        <v>14714</v>
      </c>
      <c r="J852">
        <v>614.5</v>
      </c>
      <c r="K852">
        <v>20.6</v>
      </c>
      <c r="L852">
        <v>20.3</v>
      </c>
      <c r="M852" s="142">
        <v>0.23</v>
      </c>
      <c r="N852" t="s">
        <v>5496</v>
      </c>
    </row>
    <row r="853" spans="1:14">
      <c r="A853">
        <v>2611</v>
      </c>
      <c r="B853" t="s">
        <v>639</v>
      </c>
      <c r="C853">
        <v>14.5</v>
      </c>
      <c r="D853">
        <v>14.25</v>
      </c>
      <c r="E853" s="145">
        <v>-0.2</v>
      </c>
      <c r="F853" s="143">
        <v>-1.38</v>
      </c>
      <c r="G853" t="s">
        <v>5497</v>
      </c>
      <c r="H853">
        <v>473</v>
      </c>
      <c r="I853">
        <v>523</v>
      </c>
      <c r="J853">
        <v>18.899999999999999</v>
      </c>
      <c r="K853">
        <v>14.55</v>
      </c>
      <c r="L853">
        <v>14.25</v>
      </c>
      <c r="M853" s="142">
        <v>0.25</v>
      </c>
      <c r="N853" t="s">
        <v>5498</v>
      </c>
    </row>
    <row r="854" spans="1:14">
      <c r="A854">
        <v>2612</v>
      </c>
      <c r="B854" t="s">
        <v>640</v>
      </c>
      <c r="C854">
        <v>63.8</v>
      </c>
      <c r="D854">
        <v>64</v>
      </c>
      <c r="E854" s="145">
        <v>0.7</v>
      </c>
      <c r="F854" s="143">
        <v>1.1100000000000001</v>
      </c>
      <c r="G854" t="s">
        <v>5499</v>
      </c>
      <c r="H854">
        <v>598</v>
      </c>
      <c r="I854">
        <v>938</v>
      </c>
      <c r="J854">
        <v>19.75</v>
      </c>
      <c r="K854">
        <v>64.3</v>
      </c>
      <c r="L854">
        <v>63</v>
      </c>
      <c r="M854" s="142">
        <v>0.3</v>
      </c>
      <c r="N854" t="s">
        <v>5500</v>
      </c>
    </row>
    <row r="855" spans="1:14">
      <c r="A855">
        <v>2613</v>
      </c>
      <c r="B855" t="s">
        <v>641</v>
      </c>
      <c r="C855">
        <v>22.75</v>
      </c>
      <c r="D855">
        <v>22.7</v>
      </c>
      <c r="E855" s="145">
        <v>0</v>
      </c>
      <c r="F855" s="143">
        <v>0</v>
      </c>
      <c r="G855" t="s">
        <v>5501</v>
      </c>
      <c r="H855">
        <v>400</v>
      </c>
      <c r="I855">
        <v>468</v>
      </c>
      <c r="J855">
        <v>14.84</v>
      </c>
      <c r="K855">
        <v>22.95</v>
      </c>
      <c r="L855">
        <v>22.55</v>
      </c>
      <c r="M855" s="142">
        <v>0.27</v>
      </c>
      <c r="N855" t="s">
        <v>5502</v>
      </c>
    </row>
    <row r="856" spans="1:14">
      <c r="A856">
        <v>2614</v>
      </c>
      <c r="B856" t="s">
        <v>2111</v>
      </c>
      <c r="C856">
        <v>18.3</v>
      </c>
      <c r="D856">
        <v>18.05</v>
      </c>
      <c r="E856" s="145">
        <v>-0.25</v>
      </c>
      <c r="F856" s="143">
        <v>-1.37</v>
      </c>
      <c r="G856" t="s">
        <v>5503</v>
      </c>
      <c r="H856">
        <v>1171</v>
      </c>
      <c r="I856">
        <v>613</v>
      </c>
      <c r="J856">
        <v>32.729999999999997</v>
      </c>
      <c r="K856">
        <v>18.3</v>
      </c>
      <c r="L856">
        <v>18.05</v>
      </c>
      <c r="M856" s="142">
        <v>0.36</v>
      </c>
      <c r="N856" t="s">
        <v>5504</v>
      </c>
    </row>
    <row r="857" spans="1:14">
      <c r="A857">
        <v>2615</v>
      </c>
      <c r="B857" t="s">
        <v>108</v>
      </c>
      <c r="C857">
        <v>116</v>
      </c>
      <c r="D857">
        <v>114.5</v>
      </c>
      <c r="E857" s="145">
        <v>-0.5</v>
      </c>
      <c r="F857" s="143">
        <v>-0.43</v>
      </c>
      <c r="G857" t="s">
        <v>3955</v>
      </c>
      <c r="H857">
        <v>8975</v>
      </c>
      <c r="I857">
        <v>17668</v>
      </c>
      <c r="J857">
        <v>280.61</v>
      </c>
      <c r="K857">
        <v>116.5</v>
      </c>
      <c r="L857">
        <v>114</v>
      </c>
      <c r="M857" s="142">
        <v>0.32</v>
      </c>
      <c r="N857" t="s">
        <v>5505</v>
      </c>
    </row>
    <row r="858" spans="1:14">
      <c r="A858">
        <v>2616</v>
      </c>
      <c r="B858" t="s">
        <v>642</v>
      </c>
      <c r="C858">
        <v>13.5</v>
      </c>
      <c r="D858">
        <v>13.4</v>
      </c>
      <c r="E858" s="145">
        <v>-0.05</v>
      </c>
      <c r="F858" s="143">
        <v>-0.37</v>
      </c>
      <c r="G858" t="s">
        <v>4436</v>
      </c>
      <c r="H858">
        <v>80</v>
      </c>
      <c r="I858">
        <v>87</v>
      </c>
      <c r="J858">
        <v>13.73</v>
      </c>
      <c r="K858">
        <v>13.5</v>
      </c>
      <c r="L858">
        <v>13.35</v>
      </c>
      <c r="M858" s="142">
        <v>0.06</v>
      </c>
      <c r="N858" t="s">
        <v>5506</v>
      </c>
    </row>
    <row r="859" spans="1:14">
      <c r="A859">
        <v>2617</v>
      </c>
      <c r="B859" t="s">
        <v>643</v>
      </c>
      <c r="C859">
        <v>32.75</v>
      </c>
      <c r="D859">
        <v>32.9</v>
      </c>
      <c r="E859" s="145">
        <v>0.45</v>
      </c>
      <c r="F859" s="143">
        <v>1.39</v>
      </c>
      <c r="G859" t="s">
        <v>4546</v>
      </c>
      <c r="H859">
        <v>3587</v>
      </c>
      <c r="I859">
        <v>2653</v>
      </c>
      <c r="J859">
        <v>41.73</v>
      </c>
      <c r="K859">
        <v>33.15</v>
      </c>
      <c r="L859">
        <v>32.200000000000003</v>
      </c>
      <c r="M859" s="142">
        <v>0.86</v>
      </c>
      <c r="N859" t="s">
        <v>5507</v>
      </c>
    </row>
    <row r="860" spans="1:14">
      <c r="A860">
        <v>2618</v>
      </c>
      <c r="B860" t="s">
        <v>1378</v>
      </c>
      <c r="C860">
        <v>42.8</v>
      </c>
      <c r="D860">
        <v>42.1</v>
      </c>
      <c r="E860" s="145">
        <v>-0.4</v>
      </c>
      <c r="F860" s="143">
        <v>-0.94</v>
      </c>
      <c r="G860" t="s">
        <v>4505</v>
      </c>
      <c r="H860">
        <v>12877</v>
      </c>
      <c r="I860">
        <v>18136</v>
      </c>
      <c r="J860">
        <v>540.04</v>
      </c>
      <c r="K860">
        <v>42.8</v>
      </c>
      <c r="L860">
        <v>41.8</v>
      </c>
      <c r="M860" s="142">
        <v>0.24</v>
      </c>
      <c r="N860" t="s">
        <v>5496</v>
      </c>
    </row>
    <row r="861" spans="1:14">
      <c r="A861">
        <v>2630</v>
      </c>
      <c r="B861" t="s">
        <v>247</v>
      </c>
      <c r="C861">
        <v>50.9</v>
      </c>
      <c r="D861">
        <v>49.8</v>
      </c>
      <c r="E861" s="145">
        <v>-0.4</v>
      </c>
      <c r="F861" s="143">
        <v>-0.8</v>
      </c>
      <c r="G861" t="s">
        <v>5508</v>
      </c>
      <c r="H861">
        <v>660</v>
      </c>
      <c r="I861">
        <v>1254</v>
      </c>
      <c r="J861">
        <v>20.94</v>
      </c>
      <c r="K861">
        <v>50.9</v>
      </c>
      <c r="L861">
        <v>49.65</v>
      </c>
      <c r="M861" s="142">
        <v>0.32</v>
      </c>
      <c r="N861" t="s">
        <v>5509</v>
      </c>
    </row>
    <row r="862" spans="1:14">
      <c r="A862">
        <v>2633</v>
      </c>
      <c r="B862" t="s">
        <v>644</v>
      </c>
      <c r="C862">
        <v>26.1</v>
      </c>
      <c r="D862">
        <v>26</v>
      </c>
      <c r="E862" s="145">
        <v>-0.1</v>
      </c>
      <c r="F862" s="143">
        <v>-0.38</v>
      </c>
      <c r="G862" t="s">
        <v>4160</v>
      </c>
      <c r="H862">
        <v>5277</v>
      </c>
      <c r="I862">
        <v>3406</v>
      </c>
      <c r="J862">
        <v>562.83000000000004</v>
      </c>
      <c r="K862">
        <v>26.15</v>
      </c>
      <c r="L862">
        <v>25.95</v>
      </c>
      <c r="M862" s="142">
        <v>0.2</v>
      </c>
      <c r="N862" t="s">
        <v>5510</v>
      </c>
    </row>
    <row r="863" spans="1:14">
      <c r="A863">
        <v>2634</v>
      </c>
      <c r="B863" t="s">
        <v>109</v>
      </c>
      <c r="C863">
        <v>66.099999999999994</v>
      </c>
      <c r="D863">
        <v>66.3</v>
      </c>
      <c r="E863" s="145">
        <v>1.3</v>
      </c>
      <c r="F863" s="143">
        <v>2</v>
      </c>
      <c r="G863" t="s">
        <v>4084</v>
      </c>
      <c r="H863">
        <v>10714</v>
      </c>
      <c r="I863">
        <v>11772</v>
      </c>
      <c r="J863">
        <v>94.19</v>
      </c>
      <c r="K863">
        <v>66.8</v>
      </c>
      <c r="L863">
        <v>64.7</v>
      </c>
      <c r="M863" s="142">
        <v>1.1399999999999999</v>
      </c>
      <c r="N863" t="s">
        <v>5511</v>
      </c>
    </row>
    <row r="864" spans="1:14">
      <c r="A864">
        <v>2636</v>
      </c>
      <c r="B864" t="s">
        <v>2569</v>
      </c>
      <c r="C864">
        <v>69.400000000000006</v>
      </c>
      <c r="D864">
        <v>69.5</v>
      </c>
      <c r="E864" s="145">
        <v>0.1</v>
      </c>
      <c r="F864" s="143">
        <v>0.14000000000000001</v>
      </c>
      <c r="G864" t="s">
        <v>5512</v>
      </c>
      <c r="H864">
        <v>245</v>
      </c>
      <c r="I864">
        <v>430</v>
      </c>
      <c r="J864">
        <v>14.18</v>
      </c>
      <c r="K864">
        <v>69.7</v>
      </c>
      <c r="L864">
        <v>68.900000000000006</v>
      </c>
      <c r="M864" s="142">
        <v>0.17</v>
      </c>
      <c r="N864" t="s">
        <v>5513</v>
      </c>
    </row>
    <row r="865" spans="1:14">
      <c r="A865">
        <v>2637</v>
      </c>
      <c r="B865" t="s">
        <v>1379</v>
      </c>
      <c r="C865">
        <v>100.5</v>
      </c>
      <c r="D865">
        <v>99.2</v>
      </c>
      <c r="E865" s="145">
        <v>-0.6</v>
      </c>
      <c r="F865" s="143">
        <v>-0.6</v>
      </c>
      <c r="G865" t="s">
        <v>4355</v>
      </c>
      <c r="H865">
        <v>2749</v>
      </c>
      <c r="I865">
        <v>4802</v>
      </c>
      <c r="J865">
        <v>74.64</v>
      </c>
      <c r="K865">
        <v>101</v>
      </c>
      <c r="L865">
        <v>97.5</v>
      </c>
      <c r="M865" s="142">
        <v>0.37</v>
      </c>
      <c r="N865" t="s">
        <v>5514</v>
      </c>
    </row>
    <row r="866" spans="1:14">
      <c r="A866">
        <v>2640</v>
      </c>
      <c r="B866" t="s">
        <v>645</v>
      </c>
      <c r="C866">
        <v>157.5</v>
      </c>
      <c r="D866">
        <v>154</v>
      </c>
      <c r="E866" s="145">
        <v>-2</v>
      </c>
      <c r="F866" s="143">
        <v>-1.28</v>
      </c>
      <c r="G866" t="s">
        <v>4381</v>
      </c>
      <c r="H866">
        <v>23</v>
      </c>
      <c r="I866">
        <v>28</v>
      </c>
      <c r="J866">
        <v>5.93</v>
      </c>
      <c r="K866">
        <v>157.5</v>
      </c>
      <c r="L866">
        <v>154</v>
      </c>
      <c r="M866" s="142">
        <v>0.04</v>
      </c>
      <c r="N866" t="s">
        <v>5515</v>
      </c>
    </row>
    <row r="867" spans="1:14">
      <c r="A867">
        <v>2641</v>
      </c>
      <c r="B867" t="s">
        <v>2888</v>
      </c>
      <c r="C867">
        <v>18.149999999999999</v>
      </c>
      <c r="D867">
        <v>18.100000000000001</v>
      </c>
      <c r="E867" s="145">
        <v>0.05</v>
      </c>
      <c r="F867" s="143">
        <v>0.28000000000000003</v>
      </c>
      <c r="G867" t="s">
        <v>5516</v>
      </c>
      <c r="H867">
        <v>1281</v>
      </c>
      <c r="I867">
        <v>2017</v>
      </c>
      <c r="J867">
        <v>33.03</v>
      </c>
      <c r="K867">
        <v>18.2</v>
      </c>
      <c r="L867">
        <v>17.95</v>
      </c>
      <c r="M867" s="142">
        <v>0.39</v>
      </c>
      <c r="N867" t="s">
        <v>5517</v>
      </c>
    </row>
    <row r="868" spans="1:14">
      <c r="A868">
        <v>2642</v>
      </c>
      <c r="B868" t="s">
        <v>646</v>
      </c>
      <c r="C868">
        <v>20.399999999999999</v>
      </c>
      <c r="D868">
        <v>20.399999999999999</v>
      </c>
      <c r="E868" s="145">
        <v>-0.05</v>
      </c>
      <c r="F868" s="143">
        <v>-0.24</v>
      </c>
      <c r="G868" t="s">
        <v>3956</v>
      </c>
      <c r="H868">
        <v>67</v>
      </c>
      <c r="I868">
        <v>40</v>
      </c>
      <c r="J868">
        <v>9.5500000000000007</v>
      </c>
      <c r="K868">
        <v>20.6</v>
      </c>
      <c r="L868">
        <v>20.350000000000001</v>
      </c>
      <c r="M868" s="142">
        <v>7.0000000000000007E-2</v>
      </c>
      <c r="N868" t="s">
        <v>5518</v>
      </c>
    </row>
    <row r="869" spans="1:14">
      <c r="A869">
        <v>2643</v>
      </c>
      <c r="B869" t="s">
        <v>647</v>
      </c>
      <c r="C869">
        <v>62.2</v>
      </c>
      <c r="D869">
        <v>63</v>
      </c>
      <c r="E869" s="145">
        <v>0.6</v>
      </c>
      <c r="F869" s="143">
        <v>0.96</v>
      </c>
      <c r="G869" t="s">
        <v>5519</v>
      </c>
      <c r="H869">
        <v>9</v>
      </c>
      <c r="I869">
        <v>8</v>
      </c>
      <c r="J869">
        <v>3.5</v>
      </c>
      <c r="K869">
        <v>63</v>
      </c>
      <c r="L869">
        <v>62</v>
      </c>
      <c r="M869" s="142">
        <v>0.03</v>
      </c>
      <c r="N869" t="s">
        <v>5520</v>
      </c>
    </row>
    <row r="870" spans="1:14">
      <c r="A870">
        <v>2645</v>
      </c>
      <c r="B870" t="s">
        <v>1501</v>
      </c>
      <c r="C870">
        <v>175</v>
      </c>
      <c r="D870">
        <v>174</v>
      </c>
      <c r="E870" s="145">
        <v>0.5</v>
      </c>
      <c r="F870" s="143">
        <v>0.28999999999999998</v>
      </c>
      <c r="G870" t="s">
        <v>4008</v>
      </c>
      <c r="H870">
        <v>940</v>
      </c>
      <c r="I870">
        <v>1498</v>
      </c>
      <c r="J870">
        <v>37.46</v>
      </c>
      <c r="K870">
        <v>176.5</v>
      </c>
      <c r="L870">
        <v>174</v>
      </c>
      <c r="M870" s="142">
        <v>0.25</v>
      </c>
      <c r="N870" t="s">
        <v>5521</v>
      </c>
    </row>
    <row r="871" spans="1:14">
      <c r="A871">
        <v>2646</v>
      </c>
      <c r="B871" t="s">
        <v>2613</v>
      </c>
      <c r="C871">
        <v>20.75</v>
      </c>
      <c r="D871">
        <v>20.5</v>
      </c>
      <c r="E871" s="145">
        <v>-0.15</v>
      </c>
      <c r="F871" s="143">
        <v>-0.73</v>
      </c>
      <c r="G871" t="s">
        <v>5522</v>
      </c>
      <c r="H871">
        <v>3109</v>
      </c>
      <c r="I871">
        <v>3414</v>
      </c>
      <c r="J871">
        <v>300.87</v>
      </c>
      <c r="K871">
        <v>20.75</v>
      </c>
      <c r="L871">
        <v>20.45</v>
      </c>
      <c r="M871" s="142">
        <v>0.1</v>
      </c>
      <c r="N871" t="s">
        <v>5523</v>
      </c>
    </row>
    <row r="872" spans="1:14">
      <c r="A872">
        <v>2701</v>
      </c>
      <c r="B872" t="s">
        <v>648</v>
      </c>
      <c r="C872">
        <v>10.4</v>
      </c>
      <c r="D872">
        <v>10.4</v>
      </c>
      <c r="E872" s="145">
        <v>0</v>
      </c>
      <c r="F872" s="143">
        <v>0</v>
      </c>
      <c r="G872" t="s">
        <v>5524</v>
      </c>
      <c r="H872">
        <v>65</v>
      </c>
      <c r="I872">
        <v>63</v>
      </c>
      <c r="J872">
        <v>45</v>
      </c>
      <c r="K872">
        <v>10.5</v>
      </c>
      <c r="L872">
        <v>10.4</v>
      </c>
      <c r="M872" s="142">
        <v>0.01</v>
      </c>
      <c r="N872" t="s">
        <v>5525</v>
      </c>
    </row>
    <row r="873" spans="1:14">
      <c r="A873">
        <v>2702</v>
      </c>
      <c r="B873" t="s">
        <v>649</v>
      </c>
      <c r="C873">
        <v>12.8</v>
      </c>
      <c r="D873">
        <v>12.7</v>
      </c>
      <c r="E873" s="145">
        <v>0</v>
      </c>
      <c r="F873" s="143">
        <v>0</v>
      </c>
      <c r="G873" t="s">
        <v>4386</v>
      </c>
      <c r="H873">
        <v>57</v>
      </c>
      <c r="I873">
        <v>32</v>
      </c>
      <c r="J873">
        <v>15.66</v>
      </c>
      <c r="K873">
        <v>12.8</v>
      </c>
      <c r="L873">
        <v>12.5</v>
      </c>
      <c r="M873" s="142">
        <v>0.04</v>
      </c>
      <c r="N873" t="s">
        <v>5526</v>
      </c>
    </row>
    <row r="874" spans="1:14">
      <c r="A874">
        <v>2704</v>
      </c>
      <c r="B874" t="s">
        <v>650</v>
      </c>
      <c r="C874">
        <v>45.95</v>
      </c>
      <c r="D874">
        <v>45.6</v>
      </c>
      <c r="E874" s="145">
        <v>0.1</v>
      </c>
      <c r="F874" s="143">
        <v>0.22</v>
      </c>
      <c r="G874" t="s">
        <v>5527</v>
      </c>
      <c r="H874">
        <v>88</v>
      </c>
      <c r="I874">
        <v>135</v>
      </c>
      <c r="J874">
        <v>36.69</v>
      </c>
      <c r="K874">
        <v>45.95</v>
      </c>
      <c r="L874">
        <v>45.4</v>
      </c>
      <c r="M874" s="142">
        <v>0.02</v>
      </c>
      <c r="N874" t="s">
        <v>5528</v>
      </c>
    </row>
    <row r="875" spans="1:14">
      <c r="A875">
        <v>2705</v>
      </c>
      <c r="B875" t="s">
        <v>651</v>
      </c>
      <c r="C875">
        <v>15.85</v>
      </c>
      <c r="D875">
        <v>15.65</v>
      </c>
      <c r="E875" s="145">
        <v>-0.1</v>
      </c>
      <c r="F875" s="143">
        <v>-0.63</v>
      </c>
      <c r="G875" t="s">
        <v>4459</v>
      </c>
      <c r="H875">
        <v>95</v>
      </c>
      <c r="I875">
        <v>77</v>
      </c>
      <c r="J875">
        <v>19.13</v>
      </c>
      <c r="K875">
        <v>15.85</v>
      </c>
      <c r="L875">
        <v>15.55</v>
      </c>
      <c r="M875" s="142">
        <v>0.05</v>
      </c>
      <c r="N875" t="s">
        <v>5529</v>
      </c>
    </row>
    <row r="876" spans="1:14">
      <c r="A876">
        <v>2706</v>
      </c>
      <c r="B876" t="s">
        <v>652</v>
      </c>
      <c r="C876">
        <v>12.55</v>
      </c>
      <c r="D876">
        <v>12.55</v>
      </c>
      <c r="E876" s="145">
        <v>0</v>
      </c>
      <c r="F876" s="143">
        <v>0</v>
      </c>
      <c r="G876" t="s">
        <v>5530</v>
      </c>
      <c r="H876">
        <v>310</v>
      </c>
      <c r="I876">
        <v>145</v>
      </c>
      <c r="J876">
        <v>50</v>
      </c>
      <c r="K876">
        <v>12.6</v>
      </c>
      <c r="L876">
        <v>12.45</v>
      </c>
      <c r="M876" s="142">
        <v>0.06</v>
      </c>
      <c r="N876" t="s">
        <v>5531</v>
      </c>
    </row>
    <row r="877" spans="1:14">
      <c r="A877">
        <v>2707</v>
      </c>
      <c r="B877" t="s">
        <v>653</v>
      </c>
      <c r="C877">
        <v>180</v>
      </c>
      <c r="D877">
        <v>179</v>
      </c>
      <c r="E877" s="145">
        <v>0</v>
      </c>
      <c r="F877" s="143">
        <v>0</v>
      </c>
      <c r="G877" t="s">
        <v>4388</v>
      </c>
      <c r="H877">
        <v>102</v>
      </c>
      <c r="I877">
        <v>88</v>
      </c>
      <c r="J877">
        <v>12.74</v>
      </c>
      <c r="K877">
        <v>180</v>
      </c>
      <c r="L877">
        <v>177.5</v>
      </c>
      <c r="M877" s="142">
        <v>0.08</v>
      </c>
      <c r="N877" t="s">
        <v>5532</v>
      </c>
    </row>
    <row r="878" spans="1:14">
      <c r="A878">
        <v>2712</v>
      </c>
      <c r="B878" t="s">
        <v>654</v>
      </c>
      <c r="C878">
        <v>14.35</v>
      </c>
      <c r="D878">
        <v>14.6</v>
      </c>
      <c r="E878" s="145">
        <v>0.15</v>
      </c>
      <c r="F878" s="143">
        <v>1.04</v>
      </c>
      <c r="G878" t="s">
        <v>5533</v>
      </c>
      <c r="H878">
        <v>20</v>
      </c>
      <c r="I878">
        <v>12</v>
      </c>
      <c r="J878">
        <v>10.5</v>
      </c>
      <c r="K878">
        <v>14.6</v>
      </c>
      <c r="L878">
        <v>14.35</v>
      </c>
      <c r="M878" s="142">
        <v>0.02</v>
      </c>
      <c r="N878" t="s">
        <v>5534</v>
      </c>
    </row>
    <row r="879" spans="1:14">
      <c r="A879">
        <v>2718</v>
      </c>
      <c r="B879" t="s">
        <v>2657</v>
      </c>
      <c r="C879">
        <v>41</v>
      </c>
      <c r="D879">
        <v>41.4</v>
      </c>
      <c r="E879" s="145">
        <v>0.4</v>
      </c>
      <c r="F879" s="143">
        <v>0.98</v>
      </c>
      <c r="G879" t="s">
        <v>5535</v>
      </c>
      <c r="H879">
        <v>13</v>
      </c>
      <c r="I879">
        <v>22</v>
      </c>
      <c r="J879">
        <v>8.76</v>
      </c>
      <c r="K879">
        <v>41.75</v>
      </c>
      <c r="L879">
        <v>41</v>
      </c>
      <c r="M879" s="142">
        <v>0.01</v>
      </c>
      <c r="N879" t="s">
        <v>5536</v>
      </c>
    </row>
    <row r="880" spans="1:14">
      <c r="A880">
        <v>2719</v>
      </c>
      <c r="B880" t="s">
        <v>1464</v>
      </c>
      <c r="C880">
        <v>19.75</v>
      </c>
      <c r="D880">
        <v>19.899999999999999</v>
      </c>
      <c r="E880" s="145">
        <v>0</v>
      </c>
      <c r="F880" s="143">
        <v>0</v>
      </c>
      <c r="G880" t="s">
        <v>3958</v>
      </c>
      <c r="H880">
        <v>8</v>
      </c>
      <c r="I880">
        <v>8</v>
      </c>
      <c r="J880">
        <v>6.92</v>
      </c>
      <c r="K880">
        <v>19.899999999999999</v>
      </c>
      <c r="L880">
        <v>19.75</v>
      </c>
      <c r="M880" s="142">
        <v>0.01</v>
      </c>
      <c r="N880" t="s">
        <v>5537</v>
      </c>
    </row>
    <row r="881" spans="1:14">
      <c r="A881">
        <v>2722</v>
      </c>
      <c r="B881" t="s">
        <v>655</v>
      </c>
      <c r="C881">
        <v>21.6</v>
      </c>
      <c r="D881">
        <v>21.85</v>
      </c>
      <c r="E881" s="145">
        <v>0.4</v>
      </c>
      <c r="F881" s="143">
        <v>1.86</v>
      </c>
      <c r="G881" t="s">
        <v>5538</v>
      </c>
      <c r="H881">
        <v>33</v>
      </c>
      <c r="I881">
        <v>35</v>
      </c>
      <c r="J881">
        <v>14.32</v>
      </c>
      <c r="K881">
        <v>22.05</v>
      </c>
      <c r="L881">
        <v>21.4</v>
      </c>
      <c r="M881" s="142">
        <v>0.02</v>
      </c>
      <c r="N881" t="s">
        <v>5539</v>
      </c>
    </row>
    <row r="882" spans="1:14">
      <c r="A882">
        <v>2723</v>
      </c>
      <c r="B882" t="s">
        <v>656</v>
      </c>
      <c r="C882">
        <v>83.8</v>
      </c>
      <c r="D882">
        <v>82.4</v>
      </c>
      <c r="E882" s="145">
        <v>-0.1</v>
      </c>
      <c r="F882" s="143">
        <v>-0.12</v>
      </c>
      <c r="G882" t="s">
        <v>4235</v>
      </c>
      <c r="H882">
        <v>248</v>
      </c>
      <c r="I882">
        <v>474</v>
      </c>
      <c r="J882">
        <v>18</v>
      </c>
      <c r="K882">
        <v>83.8</v>
      </c>
      <c r="L882">
        <v>81.5</v>
      </c>
      <c r="M882" s="142">
        <v>0.14000000000000001</v>
      </c>
      <c r="N882" t="s">
        <v>5540</v>
      </c>
    </row>
    <row r="883" spans="1:14">
      <c r="A883">
        <v>2724</v>
      </c>
      <c r="B883" t="s">
        <v>2149</v>
      </c>
      <c r="C883">
        <v>10.199999999999999</v>
      </c>
      <c r="D883">
        <v>10.65</v>
      </c>
      <c r="E883" s="145">
        <v>0.25</v>
      </c>
      <c r="F883" s="143">
        <v>2.4</v>
      </c>
      <c r="G883" t="s">
        <v>5541</v>
      </c>
      <c r="H883">
        <v>2</v>
      </c>
      <c r="I883">
        <v>6</v>
      </c>
      <c r="J883">
        <v>5.97</v>
      </c>
      <c r="K883">
        <v>10.65</v>
      </c>
      <c r="L883">
        <v>10.199999999999999</v>
      </c>
      <c r="M883" s="142">
        <v>0</v>
      </c>
      <c r="N883" t="s">
        <v>5542</v>
      </c>
    </row>
    <row r="884" spans="1:14">
      <c r="A884">
        <v>2726</v>
      </c>
      <c r="B884" t="s">
        <v>2127</v>
      </c>
      <c r="C884">
        <v>8.02</v>
      </c>
      <c r="D884">
        <v>8.0299999999999994</v>
      </c>
      <c r="E884" s="145">
        <v>-0.11</v>
      </c>
      <c r="F884" s="143">
        <v>-1.35</v>
      </c>
      <c r="G884" t="s">
        <v>5543</v>
      </c>
      <c r="H884">
        <v>95</v>
      </c>
      <c r="I884">
        <v>42</v>
      </c>
      <c r="J884">
        <v>3.79</v>
      </c>
      <c r="K884">
        <v>8.11</v>
      </c>
      <c r="L884">
        <v>7.95</v>
      </c>
      <c r="M884" s="142">
        <v>0.25</v>
      </c>
      <c r="N884" t="s">
        <v>5544</v>
      </c>
    </row>
    <row r="885" spans="1:14">
      <c r="A885">
        <v>2727</v>
      </c>
      <c r="B885" t="s">
        <v>657</v>
      </c>
      <c r="C885">
        <v>233.5</v>
      </c>
      <c r="D885">
        <v>230</v>
      </c>
      <c r="E885" s="145">
        <v>-2</v>
      </c>
      <c r="F885" s="143">
        <v>-0.86</v>
      </c>
      <c r="G885" t="s">
        <v>5545</v>
      </c>
      <c r="H885">
        <v>293</v>
      </c>
      <c r="I885">
        <v>207</v>
      </c>
      <c r="J885">
        <v>8.2899999999999991</v>
      </c>
      <c r="K885">
        <v>233.5</v>
      </c>
      <c r="L885">
        <v>228</v>
      </c>
      <c r="M885" s="142">
        <v>0.35</v>
      </c>
      <c r="N885" t="s">
        <v>5546</v>
      </c>
    </row>
    <row r="886" spans="1:14">
      <c r="A886">
        <v>2729</v>
      </c>
      <c r="B886" t="s">
        <v>658</v>
      </c>
      <c r="C886">
        <v>155</v>
      </c>
      <c r="D886">
        <v>155</v>
      </c>
      <c r="E886" s="145">
        <v>-1</v>
      </c>
      <c r="F886" s="143">
        <v>-0.64</v>
      </c>
      <c r="G886" t="s">
        <v>5547</v>
      </c>
      <c r="H886">
        <v>6</v>
      </c>
      <c r="I886">
        <v>11</v>
      </c>
      <c r="J886">
        <v>4.3</v>
      </c>
      <c r="K886">
        <v>156</v>
      </c>
      <c r="L886">
        <v>155</v>
      </c>
      <c r="M886" s="142">
        <v>0.01</v>
      </c>
      <c r="N886" t="s">
        <v>5548</v>
      </c>
    </row>
    <row r="887" spans="1:14">
      <c r="A887">
        <v>2731</v>
      </c>
      <c r="B887" t="s">
        <v>659</v>
      </c>
      <c r="C887">
        <v>145</v>
      </c>
      <c r="D887">
        <v>144.5</v>
      </c>
      <c r="E887" s="145">
        <v>0.5</v>
      </c>
      <c r="F887" s="143">
        <v>0.35</v>
      </c>
      <c r="G887" t="s">
        <v>5549</v>
      </c>
      <c r="H887">
        <v>178</v>
      </c>
      <c r="I887">
        <v>196</v>
      </c>
      <c r="J887">
        <v>9.33</v>
      </c>
      <c r="K887">
        <v>145</v>
      </c>
      <c r="L887">
        <v>143</v>
      </c>
      <c r="M887" s="142">
        <v>0.19</v>
      </c>
      <c r="N887" t="s">
        <v>5550</v>
      </c>
    </row>
    <row r="888" spans="1:14">
      <c r="A888">
        <v>2732</v>
      </c>
      <c r="B888" t="s">
        <v>660</v>
      </c>
      <c r="C888">
        <v>63</v>
      </c>
      <c r="D888">
        <v>63</v>
      </c>
      <c r="E888" s="145">
        <v>-0.2</v>
      </c>
      <c r="F888" s="143">
        <v>-0.32</v>
      </c>
      <c r="G888" t="s">
        <v>4399</v>
      </c>
      <c r="H888">
        <v>7</v>
      </c>
      <c r="I888">
        <v>30</v>
      </c>
      <c r="J888">
        <v>4.6500000000000004</v>
      </c>
      <c r="K888">
        <v>63.1</v>
      </c>
      <c r="L888">
        <v>63</v>
      </c>
      <c r="M888" s="142">
        <v>0.02</v>
      </c>
      <c r="N888" t="s">
        <v>5551</v>
      </c>
    </row>
    <row r="889" spans="1:14">
      <c r="A889">
        <v>2734</v>
      </c>
      <c r="B889" t="s">
        <v>661</v>
      </c>
      <c r="C889">
        <v>14.95</v>
      </c>
      <c r="D889">
        <v>14.9</v>
      </c>
      <c r="E889" s="145">
        <v>0</v>
      </c>
      <c r="F889" s="143">
        <v>0</v>
      </c>
      <c r="G889" t="s">
        <v>5552</v>
      </c>
      <c r="H889">
        <v>26</v>
      </c>
      <c r="I889">
        <v>19</v>
      </c>
      <c r="J889">
        <v>5.73</v>
      </c>
      <c r="K889">
        <v>15</v>
      </c>
      <c r="L889">
        <v>14.8</v>
      </c>
      <c r="M889" s="142">
        <v>0.05</v>
      </c>
      <c r="N889" t="s">
        <v>5553</v>
      </c>
    </row>
    <row r="890" spans="1:14">
      <c r="A890">
        <v>2736</v>
      </c>
      <c r="B890" t="s">
        <v>1436</v>
      </c>
      <c r="C890">
        <v>11.5</v>
      </c>
      <c r="D890">
        <v>11.5</v>
      </c>
      <c r="E890" s="145">
        <v>-0.05</v>
      </c>
      <c r="F890" s="143">
        <v>-0.43</v>
      </c>
      <c r="G890" t="s">
        <v>4496</v>
      </c>
      <c r="H890">
        <v>26</v>
      </c>
      <c r="I890">
        <v>62</v>
      </c>
      <c r="J890">
        <v>8</v>
      </c>
      <c r="K890">
        <v>11.6</v>
      </c>
      <c r="L890">
        <v>11.5</v>
      </c>
      <c r="M890" s="142">
        <v>0.03</v>
      </c>
      <c r="N890" t="s">
        <v>5554</v>
      </c>
    </row>
    <row r="891" spans="1:14">
      <c r="A891">
        <v>2739</v>
      </c>
      <c r="B891" t="s">
        <v>1468</v>
      </c>
      <c r="C891">
        <v>38</v>
      </c>
      <c r="D891">
        <v>37.950000000000003</v>
      </c>
      <c r="E891" s="145">
        <v>-0.05</v>
      </c>
      <c r="F891" s="143">
        <v>-0.13</v>
      </c>
      <c r="G891" t="s">
        <v>4076</v>
      </c>
      <c r="H891">
        <v>63</v>
      </c>
      <c r="I891">
        <v>104</v>
      </c>
      <c r="J891">
        <v>9.15</v>
      </c>
      <c r="K891">
        <v>38.35</v>
      </c>
      <c r="L891">
        <v>37.6</v>
      </c>
      <c r="M891" s="142">
        <v>7.0000000000000007E-2</v>
      </c>
      <c r="N891" t="s">
        <v>5555</v>
      </c>
    </row>
    <row r="892" spans="1:14">
      <c r="A892">
        <v>2740</v>
      </c>
      <c r="B892" t="s">
        <v>3794</v>
      </c>
      <c r="C892">
        <v>30.25</v>
      </c>
      <c r="D892">
        <v>30.25</v>
      </c>
      <c r="E892" s="145">
        <v>-0.05</v>
      </c>
      <c r="F892" s="143">
        <v>-0.17</v>
      </c>
      <c r="G892" t="s">
        <v>4323</v>
      </c>
      <c r="H892">
        <v>6</v>
      </c>
      <c r="I892">
        <v>4</v>
      </c>
      <c r="J892">
        <v>1.68</v>
      </c>
      <c r="K892">
        <v>30.25</v>
      </c>
      <c r="L892">
        <v>28</v>
      </c>
      <c r="M892" s="142">
        <v>0.04</v>
      </c>
      <c r="N892" t="s">
        <v>5556</v>
      </c>
    </row>
    <row r="893" spans="1:14">
      <c r="A893">
        <v>2743</v>
      </c>
      <c r="B893" t="s">
        <v>662</v>
      </c>
      <c r="C893">
        <v>60</v>
      </c>
      <c r="D893">
        <v>59.3</v>
      </c>
      <c r="E893" s="145">
        <v>0.2</v>
      </c>
      <c r="F893" s="143">
        <v>0.34</v>
      </c>
      <c r="G893" t="s">
        <v>4296</v>
      </c>
      <c r="H893">
        <v>147</v>
      </c>
      <c r="I893">
        <v>71</v>
      </c>
      <c r="J893">
        <v>4.68</v>
      </c>
      <c r="K893">
        <v>60.8</v>
      </c>
      <c r="L893">
        <v>59</v>
      </c>
      <c r="M893" s="142">
        <v>0.31</v>
      </c>
      <c r="N893" t="s">
        <v>5557</v>
      </c>
    </row>
    <row r="894" spans="1:14">
      <c r="A894">
        <v>2745</v>
      </c>
      <c r="B894" t="s">
        <v>234</v>
      </c>
      <c r="C894">
        <v>88.5</v>
      </c>
      <c r="D894">
        <v>87.6</v>
      </c>
      <c r="E894" s="145">
        <v>0.4</v>
      </c>
      <c r="F894" s="143">
        <v>0.46</v>
      </c>
      <c r="G894" t="s">
        <v>5558</v>
      </c>
      <c r="H894">
        <v>38</v>
      </c>
      <c r="I894">
        <v>50</v>
      </c>
      <c r="J894">
        <v>3.38</v>
      </c>
      <c r="K894">
        <v>88.5</v>
      </c>
      <c r="L894">
        <v>87</v>
      </c>
      <c r="M894" s="142">
        <v>0.11</v>
      </c>
      <c r="N894" t="s">
        <v>5559</v>
      </c>
    </row>
    <row r="895" spans="1:14">
      <c r="A895">
        <v>2748</v>
      </c>
      <c r="B895" t="s">
        <v>663</v>
      </c>
      <c r="C895">
        <v>39</v>
      </c>
      <c r="D895">
        <v>38.85</v>
      </c>
      <c r="E895" s="145">
        <v>0</v>
      </c>
      <c r="F895" s="143">
        <v>0</v>
      </c>
      <c r="G895" t="s">
        <v>3985</v>
      </c>
      <c r="H895">
        <v>88</v>
      </c>
      <c r="I895">
        <v>58</v>
      </c>
      <c r="J895">
        <v>10.58</v>
      </c>
      <c r="K895">
        <v>39.200000000000003</v>
      </c>
      <c r="L895">
        <v>38.6</v>
      </c>
      <c r="M895" s="142">
        <v>0.08</v>
      </c>
      <c r="N895" t="s">
        <v>5560</v>
      </c>
    </row>
    <row r="896" spans="1:14">
      <c r="A896">
        <v>2751</v>
      </c>
      <c r="B896" t="s">
        <v>2565</v>
      </c>
      <c r="C896">
        <v>51.8</v>
      </c>
      <c r="D896">
        <v>51.8</v>
      </c>
      <c r="E896" s="145">
        <v>-0.7</v>
      </c>
      <c r="F896" s="143">
        <v>-1.33</v>
      </c>
      <c r="G896" t="s">
        <v>5561</v>
      </c>
      <c r="H896">
        <v>1</v>
      </c>
      <c r="I896">
        <v>5</v>
      </c>
      <c r="J896">
        <v>1.98</v>
      </c>
      <c r="K896">
        <v>51.8</v>
      </c>
      <c r="L896">
        <v>51.8</v>
      </c>
      <c r="M896" s="142">
        <v>0.01</v>
      </c>
      <c r="N896" t="s">
        <v>5562</v>
      </c>
    </row>
    <row r="897" spans="1:14">
      <c r="A897">
        <v>2752</v>
      </c>
      <c r="B897" t="s">
        <v>239</v>
      </c>
      <c r="C897">
        <v>177</v>
      </c>
      <c r="D897">
        <v>180</v>
      </c>
      <c r="E897" s="145">
        <v>4.5</v>
      </c>
      <c r="F897" s="143">
        <v>2.56</v>
      </c>
      <c r="G897" t="s">
        <v>4381</v>
      </c>
      <c r="H897">
        <v>20</v>
      </c>
      <c r="I897">
        <v>10</v>
      </c>
      <c r="J897">
        <v>2.67</v>
      </c>
      <c r="K897">
        <v>180</v>
      </c>
      <c r="L897">
        <v>177</v>
      </c>
      <c r="M897" s="142">
        <v>7.0000000000000007E-2</v>
      </c>
      <c r="N897" t="s">
        <v>5563</v>
      </c>
    </row>
    <row r="898" spans="1:14">
      <c r="A898">
        <v>2753</v>
      </c>
      <c r="B898" t="s">
        <v>1381</v>
      </c>
      <c r="C898">
        <v>180</v>
      </c>
      <c r="D898">
        <v>179.5</v>
      </c>
      <c r="E898" s="145">
        <v>0</v>
      </c>
      <c r="F898" s="143">
        <v>0</v>
      </c>
      <c r="G898" t="s">
        <v>5564</v>
      </c>
      <c r="H898">
        <v>76</v>
      </c>
      <c r="I898">
        <v>103</v>
      </c>
      <c r="J898">
        <v>7</v>
      </c>
      <c r="K898">
        <v>180</v>
      </c>
      <c r="L898">
        <v>179</v>
      </c>
      <c r="M898" s="142">
        <v>0.11</v>
      </c>
      <c r="N898" t="s">
        <v>5565</v>
      </c>
    </row>
    <row r="899" spans="1:14">
      <c r="A899">
        <v>2754</v>
      </c>
      <c r="B899" t="s">
        <v>664</v>
      </c>
      <c r="C899">
        <v>68.7</v>
      </c>
      <c r="D899">
        <v>67.7</v>
      </c>
      <c r="E899" s="145">
        <v>-1</v>
      </c>
      <c r="F899" s="143">
        <v>-1.46</v>
      </c>
      <c r="G899" t="s">
        <v>5566</v>
      </c>
      <c r="H899">
        <v>31</v>
      </c>
      <c r="I899">
        <v>14</v>
      </c>
      <c r="J899">
        <v>4.6900000000000004</v>
      </c>
      <c r="K899">
        <v>68.7</v>
      </c>
      <c r="L899">
        <v>67.7</v>
      </c>
      <c r="M899" s="142">
        <v>7.0000000000000007E-2</v>
      </c>
      <c r="N899" t="s">
        <v>5567</v>
      </c>
    </row>
    <row r="900" spans="1:14">
      <c r="A900">
        <v>2755</v>
      </c>
      <c r="B900" t="s">
        <v>665</v>
      </c>
      <c r="C900">
        <v>100</v>
      </c>
      <c r="D900">
        <v>99.8</v>
      </c>
      <c r="E900" s="145">
        <v>-0.7</v>
      </c>
      <c r="F900" s="143">
        <v>-0.7</v>
      </c>
      <c r="G900" t="s">
        <v>4162</v>
      </c>
      <c r="H900">
        <v>43</v>
      </c>
      <c r="I900">
        <v>41</v>
      </c>
      <c r="J900">
        <v>4.6900000000000004</v>
      </c>
      <c r="K900">
        <v>100</v>
      </c>
      <c r="L900">
        <v>99.5</v>
      </c>
      <c r="M900" s="142">
        <v>0.09</v>
      </c>
      <c r="N900" t="s">
        <v>5568</v>
      </c>
    </row>
    <row r="901" spans="1:14">
      <c r="A901">
        <v>2756</v>
      </c>
      <c r="B901" t="s">
        <v>1448</v>
      </c>
      <c r="C901">
        <v>62.2</v>
      </c>
      <c r="D901">
        <v>63.2</v>
      </c>
      <c r="E901" s="145">
        <v>1</v>
      </c>
      <c r="F901" s="143">
        <v>1.61</v>
      </c>
      <c r="G901" t="s">
        <v>5091</v>
      </c>
      <c r="H901">
        <v>45</v>
      </c>
      <c r="I901">
        <v>21</v>
      </c>
      <c r="J901">
        <v>2.46</v>
      </c>
      <c r="K901">
        <v>63.3</v>
      </c>
      <c r="L901">
        <v>61.1</v>
      </c>
      <c r="M901" s="142">
        <v>0.18</v>
      </c>
      <c r="N901" t="s">
        <v>5569</v>
      </c>
    </row>
    <row r="902" spans="1:14">
      <c r="A902">
        <v>2762</v>
      </c>
      <c r="B902" t="s">
        <v>2150</v>
      </c>
      <c r="C902">
        <v>82.8</v>
      </c>
      <c r="D902">
        <v>82.2</v>
      </c>
      <c r="E902" s="145">
        <v>0.3</v>
      </c>
      <c r="F902" s="143">
        <v>0.37</v>
      </c>
      <c r="G902" t="s">
        <v>4246</v>
      </c>
      <c r="H902">
        <v>65</v>
      </c>
      <c r="I902">
        <v>51</v>
      </c>
      <c r="J902">
        <v>11.25</v>
      </c>
      <c r="K902">
        <v>82.8</v>
      </c>
      <c r="L902">
        <v>81.3</v>
      </c>
      <c r="M902" s="142">
        <v>0.06</v>
      </c>
      <c r="N902" t="s">
        <v>5570</v>
      </c>
    </row>
    <row r="903" spans="1:14">
      <c r="A903">
        <v>2801</v>
      </c>
      <c r="B903" t="s">
        <v>666</v>
      </c>
      <c r="C903">
        <v>26.8</v>
      </c>
      <c r="D903">
        <v>26.5</v>
      </c>
      <c r="E903" s="145">
        <v>-0.1</v>
      </c>
      <c r="F903" s="143">
        <v>-0.38</v>
      </c>
      <c r="G903" t="s">
        <v>5571</v>
      </c>
      <c r="H903">
        <v>24034</v>
      </c>
      <c r="I903">
        <v>30216</v>
      </c>
      <c r="J903">
        <v>1206.02</v>
      </c>
      <c r="K903">
        <v>26.8</v>
      </c>
      <c r="L903">
        <v>26.2</v>
      </c>
      <c r="M903" s="142">
        <v>0.2</v>
      </c>
      <c r="N903" t="s">
        <v>5572</v>
      </c>
    </row>
    <row r="904" spans="1:14">
      <c r="A904">
        <v>2812</v>
      </c>
      <c r="B904" t="s">
        <v>667</v>
      </c>
      <c r="C904">
        <v>19.45</v>
      </c>
      <c r="D904">
        <v>19.25</v>
      </c>
      <c r="E904" s="145">
        <v>-0.1</v>
      </c>
      <c r="F904" s="143">
        <v>-0.52</v>
      </c>
      <c r="G904" t="s">
        <v>5573</v>
      </c>
      <c r="H904">
        <v>13958</v>
      </c>
      <c r="I904">
        <v>22123</v>
      </c>
      <c r="J904">
        <v>642.51</v>
      </c>
      <c r="K904">
        <v>19.45</v>
      </c>
      <c r="L904">
        <v>19.05</v>
      </c>
      <c r="M904" s="142">
        <v>0.22</v>
      </c>
      <c r="N904" t="s">
        <v>5574</v>
      </c>
    </row>
    <row r="905" spans="1:14">
      <c r="A905">
        <v>2816</v>
      </c>
      <c r="B905" t="s">
        <v>668</v>
      </c>
      <c r="C905">
        <v>40.299999999999997</v>
      </c>
      <c r="D905">
        <v>38.799999999999997</v>
      </c>
      <c r="E905" s="145">
        <v>-1.2</v>
      </c>
      <c r="F905" s="143">
        <v>-3</v>
      </c>
      <c r="G905" t="s">
        <v>5575</v>
      </c>
      <c r="H905">
        <v>684</v>
      </c>
      <c r="I905">
        <v>571</v>
      </c>
      <c r="J905">
        <v>22.36</v>
      </c>
      <c r="K905">
        <v>40.299999999999997</v>
      </c>
      <c r="L905">
        <v>38.75</v>
      </c>
      <c r="M905" s="142">
        <v>0.31</v>
      </c>
      <c r="N905" t="s">
        <v>5576</v>
      </c>
    </row>
    <row r="906" spans="1:14">
      <c r="A906">
        <v>2820</v>
      </c>
      <c r="B906" t="s">
        <v>669</v>
      </c>
      <c r="C906">
        <v>17.100000000000001</v>
      </c>
      <c r="D906">
        <v>16.850000000000001</v>
      </c>
      <c r="E906" s="145">
        <v>-0.25</v>
      </c>
      <c r="F906" s="143">
        <v>-1.46</v>
      </c>
      <c r="G906" t="s">
        <v>4655</v>
      </c>
      <c r="H906">
        <v>3693</v>
      </c>
      <c r="I906">
        <v>3392</v>
      </c>
      <c r="J906">
        <v>134.30000000000001</v>
      </c>
      <c r="K906">
        <v>17.100000000000001</v>
      </c>
      <c r="L906">
        <v>16.75</v>
      </c>
      <c r="M906" s="142">
        <v>0.27</v>
      </c>
      <c r="N906" t="s">
        <v>5577</v>
      </c>
    </row>
    <row r="907" spans="1:14">
      <c r="A907">
        <v>2832</v>
      </c>
      <c r="B907" t="s">
        <v>3679</v>
      </c>
      <c r="C907">
        <v>58.7</v>
      </c>
      <c r="D907">
        <v>57.9</v>
      </c>
      <c r="E907" s="145">
        <v>-0.6</v>
      </c>
      <c r="F907" s="143">
        <v>-1.03</v>
      </c>
      <c r="G907" t="s">
        <v>5578</v>
      </c>
      <c r="H907">
        <v>157</v>
      </c>
      <c r="I907">
        <v>163</v>
      </c>
      <c r="J907">
        <v>25.35</v>
      </c>
      <c r="K907">
        <v>58.7</v>
      </c>
      <c r="L907">
        <v>57.9</v>
      </c>
      <c r="M907" s="142">
        <v>0.06</v>
      </c>
      <c r="N907" t="s">
        <v>5579</v>
      </c>
    </row>
    <row r="908" spans="1:14">
      <c r="A908">
        <v>2834</v>
      </c>
      <c r="B908" t="s">
        <v>670</v>
      </c>
      <c r="C908">
        <v>17.05</v>
      </c>
      <c r="D908">
        <v>17.2</v>
      </c>
      <c r="E908" s="145">
        <v>0.2</v>
      </c>
      <c r="F908" s="143">
        <v>1.18</v>
      </c>
      <c r="G908" t="s">
        <v>5580</v>
      </c>
      <c r="H908">
        <v>42214</v>
      </c>
      <c r="I908">
        <v>62666</v>
      </c>
      <c r="J908">
        <v>1039.83</v>
      </c>
      <c r="K908">
        <v>17.2</v>
      </c>
      <c r="L908">
        <v>16.899999999999999</v>
      </c>
      <c r="M908" s="142">
        <v>0.41</v>
      </c>
      <c r="N908" t="s">
        <v>5581</v>
      </c>
    </row>
    <row r="909" spans="1:14">
      <c r="A909">
        <v>2836</v>
      </c>
      <c r="B909" t="s">
        <v>671</v>
      </c>
      <c r="C909">
        <v>12.3</v>
      </c>
      <c r="D909">
        <v>12.2</v>
      </c>
      <c r="E909" s="145">
        <v>-0.05</v>
      </c>
      <c r="F909" s="143">
        <v>-0.41</v>
      </c>
      <c r="G909" t="s">
        <v>5582</v>
      </c>
      <c r="H909">
        <v>1211</v>
      </c>
      <c r="I909">
        <v>1904</v>
      </c>
      <c r="J909">
        <v>185.83</v>
      </c>
      <c r="K909">
        <v>12.3</v>
      </c>
      <c r="L909">
        <v>12.15</v>
      </c>
      <c r="M909" s="142">
        <v>7.0000000000000007E-2</v>
      </c>
      <c r="N909" t="s">
        <v>5583</v>
      </c>
    </row>
    <row r="910" spans="1:14">
      <c r="A910">
        <v>2838</v>
      </c>
      <c r="B910" t="s">
        <v>672</v>
      </c>
      <c r="C910">
        <v>20.9</v>
      </c>
      <c r="D910">
        <v>20.95</v>
      </c>
      <c r="E910" s="145">
        <v>0.1</v>
      </c>
      <c r="F910" s="143">
        <v>0.48</v>
      </c>
      <c r="G910" t="s">
        <v>5584</v>
      </c>
      <c r="H910">
        <v>2342</v>
      </c>
      <c r="I910">
        <v>2185</v>
      </c>
      <c r="J910">
        <v>460.78</v>
      </c>
      <c r="K910">
        <v>21</v>
      </c>
      <c r="L910">
        <v>20.7</v>
      </c>
      <c r="M910" s="142">
        <v>0.05</v>
      </c>
      <c r="N910" t="s">
        <v>5585</v>
      </c>
    </row>
    <row r="911" spans="1:14">
      <c r="A911">
        <v>2845</v>
      </c>
      <c r="B911" t="s">
        <v>673</v>
      </c>
      <c r="C911">
        <v>13.7</v>
      </c>
      <c r="D911">
        <v>13.75</v>
      </c>
      <c r="E911" s="145">
        <v>0.1</v>
      </c>
      <c r="F911" s="143">
        <v>0.73</v>
      </c>
      <c r="G911" t="s">
        <v>4724</v>
      </c>
      <c r="H911">
        <v>14825</v>
      </c>
      <c r="I911">
        <v>28477</v>
      </c>
      <c r="J911">
        <v>492.34</v>
      </c>
      <c r="K911">
        <v>13.8</v>
      </c>
      <c r="L911">
        <v>13.55</v>
      </c>
      <c r="M911" s="142">
        <v>0.3</v>
      </c>
      <c r="N911" t="s">
        <v>5586</v>
      </c>
    </row>
    <row r="912" spans="1:14">
      <c r="A912">
        <v>2849</v>
      </c>
      <c r="B912" t="s">
        <v>674</v>
      </c>
      <c r="C912">
        <v>15.1</v>
      </c>
      <c r="D912">
        <v>15.7</v>
      </c>
      <c r="E912" s="145">
        <v>0.65</v>
      </c>
      <c r="F912" s="143">
        <v>4.32</v>
      </c>
      <c r="G912" t="s">
        <v>5587</v>
      </c>
      <c r="H912">
        <v>702</v>
      </c>
      <c r="I912">
        <v>274</v>
      </c>
      <c r="J912">
        <v>195.76</v>
      </c>
      <c r="K912">
        <v>16.149999999999999</v>
      </c>
      <c r="L912">
        <v>15.1</v>
      </c>
      <c r="M912" s="142">
        <v>0.05</v>
      </c>
      <c r="N912" t="s">
        <v>5588</v>
      </c>
    </row>
    <row r="913" spans="1:14">
      <c r="A913">
        <v>2850</v>
      </c>
      <c r="B913" t="s">
        <v>675</v>
      </c>
      <c r="C913">
        <v>161</v>
      </c>
      <c r="D913">
        <v>157</v>
      </c>
      <c r="E913" s="145">
        <v>-2</v>
      </c>
      <c r="F913" s="143">
        <v>-1.26</v>
      </c>
      <c r="G913" t="s">
        <v>5589</v>
      </c>
      <c r="H913">
        <v>445</v>
      </c>
      <c r="I913">
        <v>248</v>
      </c>
      <c r="J913">
        <v>31.6</v>
      </c>
      <c r="K913">
        <v>161</v>
      </c>
      <c r="L913">
        <v>156.5</v>
      </c>
      <c r="M913" s="142">
        <v>0.14000000000000001</v>
      </c>
      <c r="N913" t="s">
        <v>5590</v>
      </c>
    </row>
    <row r="914" spans="1:14">
      <c r="A914">
        <v>2851</v>
      </c>
      <c r="B914" t="s">
        <v>676</v>
      </c>
      <c r="C914">
        <v>46.9</v>
      </c>
      <c r="D914">
        <v>44.95</v>
      </c>
      <c r="E914" s="145">
        <v>-1.7</v>
      </c>
      <c r="F914" s="143">
        <v>-3.64</v>
      </c>
      <c r="G914" t="s">
        <v>4304</v>
      </c>
      <c r="H914">
        <v>4222</v>
      </c>
      <c r="I914">
        <v>3125</v>
      </c>
      <c r="J914">
        <v>80.040000000000006</v>
      </c>
      <c r="K914">
        <v>46.9</v>
      </c>
      <c r="L914">
        <v>44.45</v>
      </c>
      <c r="M914" s="142">
        <v>0.53</v>
      </c>
      <c r="N914" t="s">
        <v>5591</v>
      </c>
    </row>
    <row r="915" spans="1:14">
      <c r="A915">
        <v>2852</v>
      </c>
      <c r="B915" t="s">
        <v>677</v>
      </c>
      <c r="C915">
        <v>28.45</v>
      </c>
      <c r="D915">
        <v>27.95</v>
      </c>
      <c r="E915" s="145">
        <v>-0.35</v>
      </c>
      <c r="F915" s="143">
        <v>-1.24</v>
      </c>
      <c r="G915" t="s">
        <v>5592</v>
      </c>
      <c r="H915">
        <v>427</v>
      </c>
      <c r="I915">
        <v>283</v>
      </c>
      <c r="J915">
        <v>30.12</v>
      </c>
      <c r="K915">
        <v>28.45</v>
      </c>
      <c r="L915">
        <v>27.95</v>
      </c>
      <c r="M915" s="142">
        <v>0.14000000000000001</v>
      </c>
      <c r="N915" t="s">
        <v>5593</v>
      </c>
    </row>
    <row r="916" spans="1:14">
      <c r="A916">
        <v>2855</v>
      </c>
      <c r="B916" t="s">
        <v>678</v>
      </c>
      <c r="C916">
        <v>51.2</v>
      </c>
      <c r="D916">
        <v>52</v>
      </c>
      <c r="E916" s="145">
        <v>1.3</v>
      </c>
      <c r="F916" s="143">
        <v>2.56</v>
      </c>
      <c r="G916" t="s">
        <v>4325</v>
      </c>
      <c r="H916">
        <v>5625</v>
      </c>
      <c r="I916">
        <v>5055</v>
      </c>
      <c r="J916">
        <v>160.13999999999999</v>
      </c>
      <c r="K916">
        <v>52.3</v>
      </c>
      <c r="L916">
        <v>50.4</v>
      </c>
      <c r="M916" s="142">
        <v>0.35</v>
      </c>
      <c r="N916" t="s">
        <v>5594</v>
      </c>
    </row>
    <row r="917" spans="1:14">
      <c r="A917">
        <v>2880</v>
      </c>
      <c r="B917" t="s">
        <v>679</v>
      </c>
      <c r="C917">
        <v>44.7</v>
      </c>
      <c r="D917">
        <v>44.35</v>
      </c>
      <c r="E917" s="145">
        <v>0.35</v>
      </c>
      <c r="F917" s="143">
        <v>0.8</v>
      </c>
      <c r="G917" t="s">
        <v>5595</v>
      </c>
      <c r="H917">
        <v>12899</v>
      </c>
      <c r="I917">
        <v>17666</v>
      </c>
      <c r="J917">
        <v>1405.61</v>
      </c>
      <c r="K917">
        <v>44.7</v>
      </c>
      <c r="L917">
        <v>43.95</v>
      </c>
      <c r="M917" s="142">
        <v>0.09</v>
      </c>
      <c r="N917" t="s">
        <v>5596</v>
      </c>
    </row>
    <row r="918" spans="1:14">
      <c r="A918">
        <v>2881</v>
      </c>
      <c r="B918" t="s">
        <v>1382</v>
      </c>
      <c r="C918">
        <v>155</v>
      </c>
      <c r="D918">
        <v>149.5</v>
      </c>
      <c r="E918" s="145">
        <v>-1</v>
      </c>
      <c r="F918" s="143">
        <v>-0.66</v>
      </c>
      <c r="G918" t="s">
        <v>5597</v>
      </c>
      <c r="H918">
        <v>21278</v>
      </c>
      <c r="I918">
        <v>18784</v>
      </c>
      <c r="J918">
        <v>1400.74</v>
      </c>
      <c r="K918">
        <v>155.5</v>
      </c>
      <c r="L918">
        <v>148</v>
      </c>
      <c r="M918" s="142">
        <v>0.15</v>
      </c>
      <c r="N918" t="s">
        <v>5598</v>
      </c>
    </row>
    <row r="919" spans="1:14">
      <c r="A919">
        <v>2882</v>
      </c>
      <c r="B919" t="s">
        <v>110</v>
      </c>
      <c r="C919">
        <v>117</v>
      </c>
      <c r="D919">
        <v>114.5</v>
      </c>
      <c r="E919" s="145">
        <v>-0.5</v>
      </c>
      <c r="F919" s="143">
        <v>-0.43</v>
      </c>
      <c r="G919" t="s">
        <v>5599</v>
      </c>
      <c r="H919">
        <v>25020</v>
      </c>
      <c r="I919">
        <v>26074</v>
      </c>
      <c r="J919">
        <v>1466.92</v>
      </c>
      <c r="K919">
        <v>117</v>
      </c>
      <c r="L919">
        <v>113.5</v>
      </c>
      <c r="M919" s="142">
        <v>0.17</v>
      </c>
      <c r="N919" t="s">
        <v>5600</v>
      </c>
    </row>
    <row r="920" spans="1:14">
      <c r="A920">
        <v>2883</v>
      </c>
      <c r="B920" t="s">
        <v>2601</v>
      </c>
      <c r="C920">
        <v>37.1</v>
      </c>
      <c r="D920">
        <v>36.950000000000003</v>
      </c>
      <c r="E920" s="145">
        <v>0.25</v>
      </c>
      <c r="F920" s="143">
        <v>0.68</v>
      </c>
      <c r="G920" t="s">
        <v>5298</v>
      </c>
      <c r="H920">
        <v>51049</v>
      </c>
      <c r="I920">
        <v>53120</v>
      </c>
      <c r="J920">
        <v>1697.46</v>
      </c>
      <c r="K920">
        <v>37.450000000000003</v>
      </c>
      <c r="L920">
        <v>36.299999999999997</v>
      </c>
      <c r="M920" s="142">
        <v>0.3</v>
      </c>
      <c r="N920" t="s">
        <v>5601</v>
      </c>
    </row>
    <row r="921" spans="1:14">
      <c r="A921">
        <v>2884</v>
      </c>
      <c r="B921" t="s">
        <v>251</v>
      </c>
      <c r="C921">
        <v>44</v>
      </c>
      <c r="D921">
        <v>43.55</v>
      </c>
      <c r="E921" s="145">
        <v>0</v>
      </c>
      <c r="F921" s="143">
        <v>0</v>
      </c>
      <c r="G921" t="s">
        <v>4083</v>
      </c>
      <c r="H921">
        <v>52948</v>
      </c>
      <c r="I921">
        <v>59961</v>
      </c>
      <c r="J921">
        <v>1772.35</v>
      </c>
      <c r="K921">
        <v>44.4</v>
      </c>
      <c r="L921">
        <v>43.25</v>
      </c>
      <c r="M921" s="142">
        <v>0.3</v>
      </c>
      <c r="N921" t="s">
        <v>5602</v>
      </c>
    </row>
    <row r="922" spans="1:14">
      <c r="A922">
        <v>2885</v>
      </c>
      <c r="B922" t="s">
        <v>680</v>
      </c>
      <c r="C922">
        <v>70.900000000000006</v>
      </c>
      <c r="D922">
        <v>70.2</v>
      </c>
      <c r="E922" s="145">
        <v>0.4</v>
      </c>
      <c r="F922" s="143">
        <v>0.56999999999999995</v>
      </c>
      <c r="G922" t="s">
        <v>5603</v>
      </c>
      <c r="H922">
        <v>20282</v>
      </c>
      <c r="I922">
        <v>23336</v>
      </c>
      <c r="J922">
        <v>1386.44</v>
      </c>
      <c r="K922">
        <v>70.900000000000006</v>
      </c>
      <c r="L922">
        <v>69.099999999999994</v>
      </c>
      <c r="M922" s="142">
        <v>0.15</v>
      </c>
      <c r="N922" t="s">
        <v>5604</v>
      </c>
    </row>
    <row r="923" spans="1:14">
      <c r="A923">
        <v>2886</v>
      </c>
      <c r="B923" t="s">
        <v>681</v>
      </c>
      <c r="C923">
        <v>50.4</v>
      </c>
      <c r="D923">
        <v>50.2</v>
      </c>
      <c r="E923" s="145">
        <v>0.65</v>
      </c>
      <c r="F923" s="143">
        <v>1.31</v>
      </c>
      <c r="G923" t="s">
        <v>5605</v>
      </c>
      <c r="H923">
        <v>20094</v>
      </c>
      <c r="I923">
        <v>30932</v>
      </c>
      <c r="J923">
        <v>1483.34</v>
      </c>
      <c r="K923">
        <v>50.4</v>
      </c>
      <c r="L923">
        <v>49.3</v>
      </c>
      <c r="M923" s="142">
        <v>0.14000000000000001</v>
      </c>
      <c r="N923" t="s">
        <v>5606</v>
      </c>
    </row>
    <row r="924" spans="1:14">
      <c r="A924">
        <v>2887</v>
      </c>
      <c r="B924" t="s">
        <v>2868</v>
      </c>
      <c r="C924">
        <v>41.85</v>
      </c>
      <c r="D924">
        <v>41.1</v>
      </c>
      <c r="E924" s="145">
        <v>-0.4</v>
      </c>
      <c r="F924" s="143">
        <v>-0.96</v>
      </c>
      <c r="G924" t="s">
        <v>5607</v>
      </c>
      <c r="H924">
        <v>57130</v>
      </c>
      <c r="I924">
        <v>72323</v>
      </c>
      <c r="J924">
        <v>2511.5100000000002</v>
      </c>
      <c r="K924">
        <v>41.85</v>
      </c>
      <c r="L924">
        <v>40.700000000000003</v>
      </c>
      <c r="M924" s="142">
        <v>0.23</v>
      </c>
      <c r="N924" t="s">
        <v>5608</v>
      </c>
    </row>
    <row r="925" spans="1:14">
      <c r="A925">
        <v>2889</v>
      </c>
      <c r="B925" t="s">
        <v>682</v>
      </c>
      <c r="C925">
        <v>16.649999999999999</v>
      </c>
      <c r="D925">
        <v>16.45</v>
      </c>
      <c r="E925" s="145">
        <v>-0.15</v>
      </c>
      <c r="F925" s="143">
        <v>-0.9</v>
      </c>
      <c r="G925" t="s">
        <v>4133</v>
      </c>
      <c r="H925">
        <v>15571</v>
      </c>
      <c r="I925">
        <v>24525</v>
      </c>
      <c r="J925">
        <v>366.59</v>
      </c>
      <c r="K925">
        <v>16.7</v>
      </c>
      <c r="L925">
        <v>16.350000000000001</v>
      </c>
      <c r="M925" s="142">
        <v>0.42</v>
      </c>
      <c r="N925" t="s">
        <v>5609</v>
      </c>
    </row>
    <row r="926" spans="1:14">
      <c r="A926">
        <v>2890</v>
      </c>
      <c r="B926" t="s">
        <v>683</v>
      </c>
      <c r="C926">
        <v>43.25</v>
      </c>
      <c r="D926">
        <v>42.6</v>
      </c>
      <c r="E926" s="145">
        <v>-0.25</v>
      </c>
      <c r="F926" s="143">
        <v>-0.57999999999999996</v>
      </c>
      <c r="G926" t="s">
        <v>5610</v>
      </c>
      <c r="H926">
        <v>18951</v>
      </c>
      <c r="I926">
        <v>24935</v>
      </c>
      <c r="J926">
        <v>1478.22</v>
      </c>
      <c r="K926">
        <v>43.25</v>
      </c>
      <c r="L926">
        <v>42.15</v>
      </c>
      <c r="M926" s="142">
        <v>0.13</v>
      </c>
      <c r="N926" t="s">
        <v>5611</v>
      </c>
    </row>
    <row r="927" spans="1:14">
      <c r="A927">
        <v>2891</v>
      </c>
      <c r="B927" t="s">
        <v>684</v>
      </c>
      <c r="C927">
        <v>68.400000000000006</v>
      </c>
      <c r="D927">
        <v>67.400000000000006</v>
      </c>
      <c r="E927" s="145">
        <v>-1</v>
      </c>
      <c r="F927" s="143">
        <v>-1.46</v>
      </c>
      <c r="G927" t="s">
        <v>4370</v>
      </c>
      <c r="H927">
        <v>29088</v>
      </c>
      <c r="I927">
        <v>36609</v>
      </c>
      <c r="J927">
        <v>1967.59</v>
      </c>
      <c r="K927">
        <v>69.5</v>
      </c>
      <c r="L927">
        <v>67.099999999999994</v>
      </c>
      <c r="M927" s="142">
        <v>0.15</v>
      </c>
      <c r="N927" t="s">
        <v>5612</v>
      </c>
    </row>
    <row r="928" spans="1:14">
      <c r="A928">
        <v>2892</v>
      </c>
      <c r="B928" t="s">
        <v>685</v>
      </c>
      <c r="C928">
        <v>38</v>
      </c>
      <c r="D928">
        <v>37.299999999999997</v>
      </c>
      <c r="E928" s="145">
        <v>0</v>
      </c>
      <c r="F928" s="143">
        <v>0</v>
      </c>
      <c r="G928" t="s">
        <v>5613</v>
      </c>
      <c r="H928">
        <v>38783</v>
      </c>
      <c r="I928">
        <v>36450</v>
      </c>
      <c r="J928">
        <v>1437.95</v>
      </c>
      <c r="K928">
        <v>38</v>
      </c>
      <c r="L928">
        <v>36.85</v>
      </c>
      <c r="M928" s="142">
        <v>0.27</v>
      </c>
      <c r="N928" t="s">
        <v>5614</v>
      </c>
    </row>
    <row r="929" spans="1:14">
      <c r="A929">
        <v>2897</v>
      </c>
      <c r="B929" t="s">
        <v>181</v>
      </c>
      <c r="C929">
        <v>10.9</v>
      </c>
      <c r="D929">
        <v>10.75</v>
      </c>
      <c r="E929" s="145">
        <v>-0.1</v>
      </c>
      <c r="F929" s="143">
        <v>-0.92</v>
      </c>
      <c r="G929" t="s">
        <v>5615</v>
      </c>
      <c r="H929">
        <v>7800</v>
      </c>
      <c r="I929">
        <v>10625</v>
      </c>
      <c r="J929">
        <v>280.54000000000002</v>
      </c>
      <c r="K929">
        <v>10.95</v>
      </c>
      <c r="L929">
        <v>10.7</v>
      </c>
      <c r="M929" s="142">
        <v>0.28000000000000003</v>
      </c>
      <c r="N929" t="s">
        <v>5616</v>
      </c>
    </row>
    <row r="930" spans="1:14">
      <c r="A930">
        <v>2901</v>
      </c>
      <c r="B930" t="s">
        <v>686</v>
      </c>
      <c r="C930">
        <v>23.8</v>
      </c>
      <c r="D930">
        <v>23.7</v>
      </c>
      <c r="E930" s="145">
        <v>0.1</v>
      </c>
      <c r="F930" s="143">
        <v>0.42</v>
      </c>
      <c r="G930" t="s">
        <v>4095</v>
      </c>
      <c r="H930">
        <v>15</v>
      </c>
      <c r="I930">
        <v>7</v>
      </c>
      <c r="J930">
        <v>7.3</v>
      </c>
      <c r="K930">
        <v>23.8</v>
      </c>
      <c r="L930">
        <v>23.15</v>
      </c>
      <c r="M930" s="142">
        <v>0.02</v>
      </c>
      <c r="N930" t="s">
        <v>5617</v>
      </c>
    </row>
    <row r="931" spans="1:14">
      <c r="A931">
        <v>2903</v>
      </c>
      <c r="B931" t="s">
        <v>687</v>
      </c>
      <c r="C931">
        <v>22.6</v>
      </c>
      <c r="D931">
        <v>22.25</v>
      </c>
      <c r="E931" s="145">
        <v>-0.05</v>
      </c>
      <c r="F931" s="143">
        <v>-0.22</v>
      </c>
      <c r="G931" t="s">
        <v>5618</v>
      </c>
      <c r="H931">
        <v>1053</v>
      </c>
      <c r="I931">
        <v>1260</v>
      </c>
      <c r="J931">
        <v>141.69</v>
      </c>
      <c r="K931">
        <v>22.6</v>
      </c>
      <c r="L931">
        <v>22.15</v>
      </c>
      <c r="M931" s="142">
        <v>7.0000000000000007E-2</v>
      </c>
      <c r="N931" t="s">
        <v>5619</v>
      </c>
    </row>
    <row r="932" spans="1:14">
      <c r="A932">
        <v>2904</v>
      </c>
      <c r="B932" t="s">
        <v>688</v>
      </c>
      <c r="C932">
        <v>12.75</v>
      </c>
      <c r="D932">
        <v>12.65</v>
      </c>
      <c r="E932" s="145">
        <v>-0.1</v>
      </c>
      <c r="F932" s="143">
        <v>-0.78</v>
      </c>
      <c r="G932" t="s">
        <v>5620</v>
      </c>
      <c r="H932">
        <v>51</v>
      </c>
      <c r="I932">
        <v>43</v>
      </c>
      <c r="J932">
        <v>7.78</v>
      </c>
      <c r="K932">
        <v>12.85</v>
      </c>
      <c r="L932">
        <v>12.65</v>
      </c>
      <c r="M932" s="142">
        <v>7.0000000000000007E-2</v>
      </c>
      <c r="N932" t="s">
        <v>5621</v>
      </c>
    </row>
    <row r="933" spans="1:14">
      <c r="A933">
        <v>2905</v>
      </c>
      <c r="B933" t="s">
        <v>689</v>
      </c>
      <c r="C933">
        <v>18.25</v>
      </c>
      <c r="D933">
        <v>17.899999999999999</v>
      </c>
      <c r="E933" s="145">
        <v>-0.25</v>
      </c>
      <c r="F933" s="143">
        <v>-1.38</v>
      </c>
      <c r="G933" t="s">
        <v>5575</v>
      </c>
      <c r="H933">
        <v>1480</v>
      </c>
      <c r="I933">
        <v>1702</v>
      </c>
      <c r="J933">
        <v>111.04</v>
      </c>
      <c r="K933">
        <v>18.3</v>
      </c>
      <c r="L933">
        <v>17.899999999999999</v>
      </c>
      <c r="M933" s="142">
        <v>0.13</v>
      </c>
      <c r="N933" t="s">
        <v>5622</v>
      </c>
    </row>
    <row r="934" spans="1:14">
      <c r="A934">
        <v>2906</v>
      </c>
      <c r="B934" t="s">
        <v>690</v>
      </c>
      <c r="C934">
        <v>13.9</v>
      </c>
      <c r="D934">
        <v>13.75</v>
      </c>
      <c r="E934" s="145">
        <v>-0.1</v>
      </c>
      <c r="F934" s="143">
        <v>-0.72</v>
      </c>
      <c r="G934" t="s">
        <v>5623</v>
      </c>
      <c r="H934">
        <v>145</v>
      </c>
      <c r="I934">
        <v>105</v>
      </c>
      <c r="J934">
        <v>20.91</v>
      </c>
      <c r="K934">
        <v>13.9</v>
      </c>
      <c r="L934">
        <v>13.5</v>
      </c>
      <c r="M934" s="142">
        <v>7.0000000000000007E-2</v>
      </c>
      <c r="N934" t="s">
        <v>5624</v>
      </c>
    </row>
    <row r="935" spans="1:14">
      <c r="A935">
        <v>2908</v>
      </c>
      <c r="B935" t="s">
        <v>691</v>
      </c>
      <c r="C935">
        <v>22.15</v>
      </c>
      <c r="D935">
        <v>22.25</v>
      </c>
      <c r="E935" s="145">
        <v>0</v>
      </c>
      <c r="F935" s="143">
        <v>0</v>
      </c>
      <c r="G935" t="s">
        <v>4299</v>
      </c>
      <c r="H935">
        <v>344</v>
      </c>
      <c r="I935">
        <v>251</v>
      </c>
      <c r="J935">
        <v>50.99</v>
      </c>
      <c r="K935">
        <v>22.6</v>
      </c>
      <c r="L935">
        <v>22.15</v>
      </c>
      <c r="M935" s="142">
        <v>7.0000000000000007E-2</v>
      </c>
      <c r="N935" t="s">
        <v>5625</v>
      </c>
    </row>
    <row r="936" spans="1:14">
      <c r="A936">
        <v>2910</v>
      </c>
      <c r="B936" t="s">
        <v>692</v>
      </c>
      <c r="C936">
        <v>23.8</v>
      </c>
      <c r="D936">
        <v>23.75</v>
      </c>
      <c r="E936" s="145">
        <v>0.1</v>
      </c>
      <c r="F936" s="143">
        <v>0.42</v>
      </c>
      <c r="G936" t="s">
        <v>5626</v>
      </c>
      <c r="H936">
        <v>33</v>
      </c>
      <c r="I936">
        <v>18</v>
      </c>
      <c r="J936">
        <v>17.54</v>
      </c>
      <c r="K936">
        <v>24.15</v>
      </c>
      <c r="L936">
        <v>23.75</v>
      </c>
      <c r="M936" s="142">
        <v>0.02</v>
      </c>
      <c r="N936" t="s">
        <v>5627</v>
      </c>
    </row>
    <row r="937" spans="1:14">
      <c r="A937">
        <v>2911</v>
      </c>
      <c r="B937" t="s">
        <v>2561</v>
      </c>
      <c r="C937">
        <v>6.6</v>
      </c>
      <c r="D937">
        <v>6.39</v>
      </c>
      <c r="E937" s="145">
        <v>-0.03</v>
      </c>
      <c r="F937" s="143">
        <v>-0.47</v>
      </c>
      <c r="G937" t="s">
        <v>3949</v>
      </c>
      <c r="H937">
        <v>170</v>
      </c>
      <c r="I937">
        <v>104</v>
      </c>
      <c r="J937">
        <v>10.51</v>
      </c>
      <c r="K937">
        <v>6.6</v>
      </c>
      <c r="L937">
        <v>6.39</v>
      </c>
      <c r="M937" s="142">
        <v>0.16</v>
      </c>
      <c r="N937" t="s">
        <v>5628</v>
      </c>
    </row>
    <row r="938" spans="1:14">
      <c r="A938">
        <v>2912</v>
      </c>
      <c r="B938" t="s">
        <v>693</v>
      </c>
      <c r="C938">
        <v>217.5</v>
      </c>
      <c r="D938">
        <v>215</v>
      </c>
      <c r="E938" s="145">
        <v>-1</v>
      </c>
      <c r="F938" s="143">
        <v>-0.46</v>
      </c>
      <c r="G938" t="s">
        <v>5629</v>
      </c>
      <c r="H938">
        <v>1273</v>
      </c>
      <c r="I938">
        <v>1206</v>
      </c>
      <c r="J938">
        <v>103.96</v>
      </c>
      <c r="K938">
        <v>217.5</v>
      </c>
      <c r="L938">
        <v>214</v>
      </c>
      <c r="M938" s="142">
        <v>0.12</v>
      </c>
      <c r="N938" t="s">
        <v>5630</v>
      </c>
    </row>
    <row r="939" spans="1:14">
      <c r="A939">
        <v>2913</v>
      </c>
      <c r="B939" t="s">
        <v>694</v>
      </c>
      <c r="C939">
        <v>11.1</v>
      </c>
      <c r="D939">
        <v>10.95</v>
      </c>
      <c r="E939" s="145">
        <v>-0.15</v>
      </c>
      <c r="F939" s="143">
        <v>-1.35</v>
      </c>
      <c r="G939" t="s">
        <v>5631</v>
      </c>
      <c r="H939">
        <v>1501</v>
      </c>
      <c r="I939">
        <v>1250</v>
      </c>
      <c r="J939">
        <v>79</v>
      </c>
      <c r="K939">
        <v>11.1</v>
      </c>
      <c r="L939">
        <v>10.95</v>
      </c>
      <c r="M939" s="142">
        <v>0.21</v>
      </c>
      <c r="N939" t="s">
        <v>5632</v>
      </c>
    </row>
    <row r="940" spans="1:14">
      <c r="A940">
        <v>2915</v>
      </c>
      <c r="B940" t="s">
        <v>695</v>
      </c>
      <c r="C940">
        <v>57.8</v>
      </c>
      <c r="D940">
        <v>56.7</v>
      </c>
      <c r="E940" s="145">
        <v>-0.9</v>
      </c>
      <c r="F940" s="143">
        <v>-1.56</v>
      </c>
      <c r="G940" t="s">
        <v>5633</v>
      </c>
      <c r="H940">
        <v>1476</v>
      </c>
      <c r="I940">
        <v>1733</v>
      </c>
      <c r="J940">
        <v>110.43</v>
      </c>
      <c r="K940">
        <v>57.8</v>
      </c>
      <c r="L940">
        <v>56.6</v>
      </c>
      <c r="M940" s="142">
        <v>0.13</v>
      </c>
      <c r="N940" t="s">
        <v>5634</v>
      </c>
    </row>
    <row r="941" spans="1:14">
      <c r="A941">
        <v>2916</v>
      </c>
      <c r="B941" t="s">
        <v>696</v>
      </c>
      <c r="C941">
        <v>40</v>
      </c>
      <c r="D941">
        <v>40.049999999999997</v>
      </c>
      <c r="E941" s="145">
        <v>0</v>
      </c>
      <c r="F941" s="143">
        <v>0</v>
      </c>
      <c r="G941" t="s">
        <v>3974</v>
      </c>
      <c r="H941">
        <v>28</v>
      </c>
      <c r="I941">
        <v>31</v>
      </c>
      <c r="J941">
        <v>6.46</v>
      </c>
      <c r="K941">
        <v>40.299999999999997</v>
      </c>
      <c r="L941">
        <v>40</v>
      </c>
      <c r="M941" s="142">
        <v>0.04</v>
      </c>
      <c r="N941" t="s">
        <v>5635</v>
      </c>
    </row>
    <row r="942" spans="1:14">
      <c r="A942">
        <v>2923</v>
      </c>
      <c r="B942" t="s">
        <v>697</v>
      </c>
      <c r="C942">
        <v>26.25</v>
      </c>
      <c r="D942">
        <v>27.1</v>
      </c>
      <c r="E942" s="145">
        <v>1.5</v>
      </c>
      <c r="F942" s="143">
        <v>5.86</v>
      </c>
      <c r="G942" t="s">
        <v>5636</v>
      </c>
      <c r="H942">
        <v>291</v>
      </c>
      <c r="I942">
        <v>190</v>
      </c>
      <c r="J942">
        <v>174.03</v>
      </c>
      <c r="K942">
        <v>28</v>
      </c>
      <c r="L942">
        <v>26</v>
      </c>
      <c r="M942" s="142">
        <v>0.02</v>
      </c>
      <c r="N942" t="s">
        <v>5637</v>
      </c>
    </row>
    <row r="943" spans="1:14">
      <c r="A943">
        <v>2924</v>
      </c>
      <c r="B943" t="s">
        <v>1500</v>
      </c>
      <c r="C943">
        <v>17.899999999999999</v>
      </c>
      <c r="D943">
        <v>16.7</v>
      </c>
      <c r="E943" s="145">
        <v>-1.2</v>
      </c>
      <c r="F943" s="143">
        <v>-6.7</v>
      </c>
      <c r="G943" t="s">
        <v>5638</v>
      </c>
      <c r="H943">
        <v>12</v>
      </c>
      <c r="I943">
        <v>8</v>
      </c>
      <c r="J943">
        <v>5.2</v>
      </c>
      <c r="K943">
        <v>17.899999999999999</v>
      </c>
      <c r="L943">
        <v>16.149999999999999</v>
      </c>
      <c r="M943" s="142">
        <v>0.02</v>
      </c>
      <c r="N943" t="s">
        <v>5639</v>
      </c>
    </row>
    <row r="944" spans="1:14">
      <c r="A944">
        <v>2926</v>
      </c>
      <c r="B944" t="s">
        <v>698</v>
      </c>
      <c r="C944">
        <v>29.65</v>
      </c>
      <c r="D944">
        <v>29.9</v>
      </c>
      <c r="E944" s="145">
        <v>-0.6</v>
      </c>
      <c r="F944" s="143">
        <v>-1.97</v>
      </c>
      <c r="G944" t="s">
        <v>5640</v>
      </c>
      <c r="H944">
        <v>22</v>
      </c>
      <c r="I944">
        <v>8</v>
      </c>
      <c r="J944">
        <v>4.74</v>
      </c>
      <c r="K944">
        <v>29.9</v>
      </c>
      <c r="L944">
        <v>29.5</v>
      </c>
      <c r="M944" s="142">
        <v>0.05</v>
      </c>
      <c r="N944" t="s">
        <v>5641</v>
      </c>
    </row>
    <row r="945" spans="1:14">
      <c r="A945">
        <v>2929</v>
      </c>
      <c r="B945" t="s">
        <v>699</v>
      </c>
      <c r="C945">
        <v>5.77</v>
      </c>
      <c r="D945">
        <v>5.72</v>
      </c>
      <c r="E945" s="145">
        <v>-0.05</v>
      </c>
      <c r="F945" s="143">
        <v>-0.87</v>
      </c>
      <c r="G945" t="s">
        <v>4902</v>
      </c>
      <c r="H945">
        <v>122</v>
      </c>
      <c r="I945">
        <v>112</v>
      </c>
      <c r="J945">
        <v>10.95</v>
      </c>
      <c r="K945">
        <v>5.79</v>
      </c>
      <c r="L945">
        <v>5.7</v>
      </c>
      <c r="M945" s="142">
        <v>0.11</v>
      </c>
      <c r="N945" t="s">
        <v>5642</v>
      </c>
    </row>
    <row r="946" spans="1:14">
      <c r="A946">
        <v>2937</v>
      </c>
      <c r="B946" t="s">
        <v>219</v>
      </c>
      <c r="C946">
        <v>44.3</v>
      </c>
      <c r="D946">
        <v>43.8</v>
      </c>
      <c r="E946" s="145">
        <v>-0.5</v>
      </c>
      <c r="F946" s="143">
        <v>-1.1299999999999999</v>
      </c>
      <c r="G946" t="s">
        <v>5643</v>
      </c>
      <c r="H946">
        <v>2</v>
      </c>
      <c r="I946">
        <v>2</v>
      </c>
      <c r="J946">
        <v>4.79</v>
      </c>
      <c r="K946">
        <v>44.3</v>
      </c>
      <c r="L946">
        <v>43.8</v>
      </c>
      <c r="M946" s="142">
        <v>0</v>
      </c>
      <c r="N946" t="s">
        <v>5644</v>
      </c>
    </row>
    <row r="947" spans="1:14">
      <c r="A947">
        <v>2939</v>
      </c>
      <c r="B947" t="s">
        <v>2548</v>
      </c>
      <c r="C947">
        <v>20</v>
      </c>
      <c r="D947">
        <v>19.75</v>
      </c>
      <c r="E947" s="145">
        <v>-0.25</v>
      </c>
      <c r="F947" s="143">
        <v>-1.25</v>
      </c>
      <c r="G947" t="s">
        <v>4195</v>
      </c>
      <c r="H947">
        <v>65</v>
      </c>
      <c r="I947">
        <v>86</v>
      </c>
      <c r="J947">
        <v>4.55</v>
      </c>
      <c r="K947">
        <v>20</v>
      </c>
      <c r="L947">
        <v>19.3</v>
      </c>
      <c r="M947" s="142">
        <v>0.14000000000000001</v>
      </c>
      <c r="N947" t="s">
        <v>5645</v>
      </c>
    </row>
    <row r="948" spans="1:14">
      <c r="A948">
        <v>2941</v>
      </c>
      <c r="B948" t="s">
        <v>2190</v>
      </c>
      <c r="C948">
        <v>33.700000000000003</v>
      </c>
      <c r="D948">
        <v>30.9</v>
      </c>
      <c r="E948" s="145">
        <v>-3</v>
      </c>
      <c r="F948" s="143">
        <v>-8.85</v>
      </c>
      <c r="G948" t="s">
        <v>5646</v>
      </c>
      <c r="H948">
        <v>6</v>
      </c>
      <c r="I948">
        <v>3</v>
      </c>
      <c r="J948">
        <v>1.54</v>
      </c>
      <c r="K948">
        <v>33.700000000000003</v>
      </c>
      <c r="L948">
        <v>30.9</v>
      </c>
      <c r="M948" s="142">
        <v>0.04</v>
      </c>
      <c r="N948" t="s">
        <v>5647</v>
      </c>
    </row>
    <row r="949" spans="1:14">
      <c r="A949">
        <v>2945</v>
      </c>
      <c r="B949" t="s">
        <v>1432</v>
      </c>
      <c r="C949">
        <v>40.1</v>
      </c>
      <c r="D949">
        <v>40.1</v>
      </c>
      <c r="E949" s="145">
        <v>0.05</v>
      </c>
      <c r="F949" s="143">
        <v>0.12</v>
      </c>
      <c r="G949" t="s">
        <v>5519</v>
      </c>
      <c r="H949">
        <v>14</v>
      </c>
      <c r="I949">
        <v>8</v>
      </c>
      <c r="J949">
        <v>6.75</v>
      </c>
      <c r="K949">
        <v>40.1</v>
      </c>
      <c r="L949">
        <v>40</v>
      </c>
      <c r="M949" s="142">
        <v>0.02</v>
      </c>
      <c r="N949" t="s">
        <v>5648</v>
      </c>
    </row>
    <row r="950" spans="1:14">
      <c r="A950">
        <v>2947</v>
      </c>
      <c r="B950" t="s">
        <v>1383</v>
      </c>
      <c r="C950">
        <v>61.5</v>
      </c>
      <c r="D950">
        <v>61.6</v>
      </c>
      <c r="E950" s="145">
        <v>-0.1</v>
      </c>
      <c r="F950" s="143">
        <v>-0.16</v>
      </c>
      <c r="G950" t="s">
        <v>4273</v>
      </c>
      <c r="H950">
        <v>4</v>
      </c>
      <c r="I950">
        <v>22</v>
      </c>
      <c r="J950">
        <v>2.36</v>
      </c>
      <c r="K950">
        <v>61.6</v>
      </c>
      <c r="L950">
        <v>61.5</v>
      </c>
      <c r="M950" s="142">
        <v>0.02</v>
      </c>
      <c r="N950" t="s">
        <v>5649</v>
      </c>
    </row>
    <row r="951" spans="1:14">
      <c r="A951">
        <v>2948</v>
      </c>
      <c r="B951" t="s">
        <v>2889</v>
      </c>
      <c r="C951">
        <v>38.299999999999997</v>
      </c>
      <c r="D951">
        <v>38.049999999999997</v>
      </c>
      <c r="E951" s="145">
        <v>-0.1</v>
      </c>
      <c r="F951" s="143">
        <v>-0.26</v>
      </c>
      <c r="G951" t="s">
        <v>5650</v>
      </c>
      <c r="H951">
        <v>3</v>
      </c>
      <c r="I951">
        <v>4</v>
      </c>
      <c r="J951">
        <v>3.2</v>
      </c>
      <c r="K951">
        <v>38.299999999999997</v>
      </c>
      <c r="L951">
        <v>36.85</v>
      </c>
      <c r="M951" s="142">
        <v>0.01</v>
      </c>
      <c r="N951" t="s">
        <v>5651</v>
      </c>
    </row>
    <row r="952" spans="1:14">
      <c r="A952">
        <v>2949</v>
      </c>
      <c r="B952" t="s">
        <v>2142</v>
      </c>
      <c r="C952" t="s">
        <v>1380</v>
      </c>
      <c r="D952" t="s">
        <v>1380</v>
      </c>
      <c r="E952" s="145" t="s">
        <v>1380</v>
      </c>
      <c r="F952" s="143" t="s">
        <v>1380</v>
      </c>
      <c r="G952" t="s">
        <v>1380</v>
      </c>
      <c r="H952">
        <v>0</v>
      </c>
      <c r="I952">
        <v>0</v>
      </c>
      <c r="J952">
        <v>3.06</v>
      </c>
      <c r="K952" t="s">
        <v>1380</v>
      </c>
      <c r="L952" t="s">
        <v>1380</v>
      </c>
      <c r="M952" s="142">
        <v>0</v>
      </c>
      <c r="N952" t="s">
        <v>5652</v>
      </c>
    </row>
    <row r="953" spans="1:14">
      <c r="A953">
        <v>3002</v>
      </c>
      <c r="B953" t="s">
        <v>700</v>
      </c>
      <c r="C953">
        <v>17.399999999999999</v>
      </c>
      <c r="D953">
        <v>17.3</v>
      </c>
      <c r="E953" s="145">
        <v>0.15</v>
      </c>
      <c r="F953" s="143">
        <v>0.87</v>
      </c>
      <c r="G953" t="s">
        <v>3924</v>
      </c>
      <c r="H953">
        <v>71</v>
      </c>
      <c r="I953">
        <v>65</v>
      </c>
      <c r="J953">
        <v>10.199999999999999</v>
      </c>
      <c r="K953">
        <v>17.399999999999999</v>
      </c>
      <c r="L953">
        <v>17.100000000000001</v>
      </c>
      <c r="M953" s="142">
        <v>7.0000000000000007E-2</v>
      </c>
      <c r="N953" t="s">
        <v>5653</v>
      </c>
    </row>
    <row r="954" spans="1:14">
      <c r="A954">
        <v>3003</v>
      </c>
      <c r="B954" t="s">
        <v>701</v>
      </c>
      <c r="C954">
        <v>65</v>
      </c>
      <c r="D954">
        <v>59</v>
      </c>
      <c r="E954" s="145">
        <v>-6.5</v>
      </c>
      <c r="F954" s="143">
        <v>-9.92</v>
      </c>
      <c r="G954" t="s">
        <v>4178</v>
      </c>
      <c r="H954">
        <v>3295</v>
      </c>
      <c r="I954">
        <v>1091</v>
      </c>
      <c r="J954">
        <v>15.57</v>
      </c>
      <c r="K954">
        <v>65</v>
      </c>
      <c r="L954">
        <v>59</v>
      </c>
      <c r="M954" s="142">
        <v>2.12</v>
      </c>
      <c r="N954" t="s">
        <v>5654</v>
      </c>
    </row>
    <row r="955" spans="1:14">
      <c r="A955">
        <v>3004</v>
      </c>
      <c r="B955" t="s">
        <v>702</v>
      </c>
      <c r="C955">
        <v>122.5</v>
      </c>
      <c r="D955">
        <v>120</v>
      </c>
      <c r="E955" s="145">
        <v>-1.5</v>
      </c>
      <c r="F955" s="143">
        <v>-1.23</v>
      </c>
      <c r="G955" t="s">
        <v>5655</v>
      </c>
      <c r="H955">
        <v>499</v>
      </c>
      <c r="I955">
        <v>562</v>
      </c>
      <c r="J955">
        <v>6.44</v>
      </c>
      <c r="K955">
        <v>123</v>
      </c>
      <c r="L955">
        <v>120</v>
      </c>
      <c r="M955" s="142">
        <v>0.78</v>
      </c>
      <c r="N955" t="s">
        <v>5656</v>
      </c>
    </row>
    <row r="956" spans="1:14">
      <c r="A956">
        <v>3005</v>
      </c>
      <c r="B956" t="s">
        <v>703</v>
      </c>
      <c r="C956">
        <v>115.5</v>
      </c>
      <c r="D956">
        <v>113</v>
      </c>
      <c r="E956" s="145">
        <v>-2</v>
      </c>
      <c r="F956" s="143">
        <v>-1.74</v>
      </c>
      <c r="G956" t="s">
        <v>5657</v>
      </c>
      <c r="H956">
        <v>2386</v>
      </c>
      <c r="I956">
        <v>2158</v>
      </c>
      <c r="J956">
        <v>62.48</v>
      </c>
      <c r="K956">
        <v>116</v>
      </c>
      <c r="L956">
        <v>112</v>
      </c>
      <c r="M956" s="142">
        <v>0.38</v>
      </c>
      <c r="N956" t="s">
        <v>5658</v>
      </c>
    </row>
    <row r="957" spans="1:14">
      <c r="A957">
        <v>3006</v>
      </c>
      <c r="B957" t="s">
        <v>704</v>
      </c>
      <c r="C957">
        <v>288</v>
      </c>
      <c r="D957">
        <v>297</v>
      </c>
      <c r="E957" s="145">
        <v>18.5</v>
      </c>
      <c r="F957" s="143">
        <v>6.64</v>
      </c>
      <c r="G957" t="s">
        <v>5659</v>
      </c>
      <c r="H957">
        <v>25262</v>
      </c>
      <c r="I957">
        <v>24948</v>
      </c>
      <c r="J957">
        <v>29.81</v>
      </c>
      <c r="K957">
        <v>304</v>
      </c>
      <c r="L957">
        <v>288</v>
      </c>
      <c r="M957" s="142">
        <v>8.4700000000000006</v>
      </c>
      <c r="N957" t="s">
        <v>5660</v>
      </c>
    </row>
    <row r="958" spans="1:14">
      <c r="A958">
        <v>3008</v>
      </c>
      <c r="B958" t="s">
        <v>249</v>
      </c>
      <c r="C958">
        <v>7185</v>
      </c>
      <c r="D958">
        <v>6660</v>
      </c>
      <c r="E958" s="145">
        <v>-740</v>
      </c>
      <c r="F958" s="143">
        <v>-10</v>
      </c>
      <c r="G958" t="s">
        <v>5661</v>
      </c>
      <c r="H958">
        <v>1973</v>
      </c>
      <c r="I958">
        <v>2298</v>
      </c>
      <c r="J958">
        <v>13.08</v>
      </c>
      <c r="K958">
        <v>7185</v>
      </c>
      <c r="L958">
        <v>6660</v>
      </c>
      <c r="M958" s="142">
        <v>1.51</v>
      </c>
      <c r="N958" t="s">
        <v>5662</v>
      </c>
    </row>
    <row r="959" spans="1:14">
      <c r="A959">
        <v>3010</v>
      </c>
      <c r="B959" t="s">
        <v>705</v>
      </c>
      <c r="C959">
        <v>130.5</v>
      </c>
      <c r="D959">
        <v>129.5</v>
      </c>
      <c r="E959" s="145">
        <v>0.5</v>
      </c>
      <c r="F959" s="143">
        <v>0.39</v>
      </c>
      <c r="G959" t="s">
        <v>5663</v>
      </c>
      <c r="H959">
        <v>519</v>
      </c>
      <c r="I959">
        <v>464</v>
      </c>
      <c r="J959">
        <v>25.94</v>
      </c>
      <c r="K959">
        <v>130.5</v>
      </c>
      <c r="L959">
        <v>128.5</v>
      </c>
      <c r="M959" s="142">
        <v>0.2</v>
      </c>
      <c r="N959" t="s">
        <v>5664</v>
      </c>
    </row>
    <row r="960" spans="1:14">
      <c r="A960">
        <v>3011</v>
      </c>
      <c r="B960" t="s">
        <v>706</v>
      </c>
      <c r="C960">
        <v>10.199999999999999</v>
      </c>
      <c r="D960">
        <v>10</v>
      </c>
      <c r="E960" s="145">
        <v>-0.15</v>
      </c>
      <c r="F960" s="143">
        <v>-1.48</v>
      </c>
      <c r="G960" t="s">
        <v>4226</v>
      </c>
      <c r="H960">
        <v>501</v>
      </c>
      <c r="I960">
        <v>402</v>
      </c>
      <c r="J960">
        <v>12.96</v>
      </c>
      <c r="K960">
        <v>10.25</v>
      </c>
      <c r="L960">
        <v>10</v>
      </c>
      <c r="M960" s="142">
        <v>0.43</v>
      </c>
      <c r="N960" t="s">
        <v>5665</v>
      </c>
    </row>
    <row r="961" spans="1:14">
      <c r="A961">
        <v>3013</v>
      </c>
      <c r="B961" t="s">
        <v>707</v>
      </c>
      <c r="C961">
        <v>89.5</v>
      </c>
      <c r="D961">
        <v>86.3</v>
      </c>
      <c r="E961" s="145">
        <v>-1.7</v>
      </c>
      <c r="F961" s="143">
        <v>-1.93</v>
      </c>
      <c r="G961" t="s">
        <v>5666</v>
      </c>
      <c r="H961">
        <v>877</v>
      </c>
      <c r="I961">
        <v>1741</v>
      </c>
      <c r="J961">
        <v>21.33</v>
      </c>
      <c r="K961">
        <v>89.5</v>
      </c>
      <c r="L961">
        <v>86.3</v>
      </c>
      <c r="M961" s="142">
        <v>0.41</v>
      </c>
      <c r="N961" t="s">
        <v>5667</v>
      </c>
    </row>
    <row r="962" spans="1:14">
      <c r="A962">
        <v>3014</v>
      </c>
      <c r="B962" t="s">
        <v>708</v>
      </c>
      <c r="C962">
        <v>133</v>
      </c>
      <c r="D962">
        <v>132</v>
      </c>
      <c r="E962" s="145">
        <v>0.5</v>
      </c>
      <c r="F962" s="143">
        <v>0.38</v>
      </c>
      <c r="G962" t="s">
        <v>5668</v>
      </c>
      <c r="H962">
        <v>623</v>
      </c>
      <c r="I962">
        <v>871</v>
      </c>
      <c r="J962">
        <v>16.600000000000001</v>
      </c>
      <c r="K962">
        <v>133</v>
      </c>
      <c r="L962">
        <v>130.5</v>
      </c>
      <c r="M962" s="142">
        <v>0.38</v>
      </c>
      <c r="N962" t="s">
        <v>5669</v>
      </c>
    </row>
    <row r="963" spans="1:14">
      <c r="A963">
        <v>3015</v>
      </c>
      <c r="B963" t="s">
        <v>87</v>
      </c>
      <c r="C963">
        <v>53.8</v>
      </c>
      <c r="D963">
        <v>53</v>
      </c>
      <c r="E963" s="145">
        <v>-0.3</v>
      </c>
      <c r="F963" s="143">
        <v>-0.56000000000000005</v>
      </c>
      <c r="G963" t="s">
        <v>5670</v>
      </c>
      <c r="H963">
        <v>169</v>
      </c>
      <c r="I963">
        <v>287</v>
      </c>
      <c r="J963">
        <v>18.73</v>
      </c>
      <c r="K963">
        <v>53.8</v>
      </c>
      <c r="L963">
        <v>52.5</v>
      </c>
      <c r="M963" s="142">
        <v>0.09</v>
      </c>
      <c r="N963" t="s">
        <v>5671</v>
      </c>
    </row>
    <row r="964" spans="1:14">
      <c r="A964">
        <v>3016</v>
      </c>
      <c r="B964" t="s">
        <v>709</v>
      </c>
      <c r="C964">
        <v>103</v>
      </c>
      <c r="D964">
        <v>100.5</v>
      </c>
      <c r="E964" s="145">
        <v>-0.5</v>
      </c>
      <c r="F964" s="143">
        <v>-0.5</v>
      </c>
      <c r="G964" t="s">
        <v>5657</v>
      </c>
      <c r="H964">
        <v>2663</v>
      </c>
      <c r="I964">
        <v>4055</v>
      </c>
      <c r="J964">
        <v>29.39</v>
      </c>
      <c r="K964">
        <v>103.5</v>
      </c>
      <c r="L964">
        <v>100</v>
      </c>
      <c r="M964" s="142">
        <v>0.91</v>
      </c>
      <c r="N964" t="s">
        <v>5672</v>
      </c>
    </row>
    <row r="965" spans="1:14">
      <c r="A965">
        <v>3017</v>
      </c>
      <c r="B965" t="s">
        <v>710</v>
      </c>
      <c r="C965">
        <v>3595</v>
      </c>
      <c r="D965">
        <v>3420</v>
      </c>
      <c r="E965" s="145">
        <v>-150</v>
      </c>
      <c r="F965" s="143">
        <v>-4.2</v>
      </c>
      <c r="G965" t="s">
        <v>5673</v>
      </c>
      <c r="H965">
        <v>3102</v>
      </c>
      <c r="I965">
        <v>3691</v>
      </c>
      <c r="J965">
        <v>39.44</v>
      </c>
      <c r="K965">
        <v>3595</v>
      </c>
      <c r="L965">
        <v>3410</v>
      </c>
      <c r="M965" s="142">
        <v>0.79</v>
      </c>
      <c r="N965" t="s">
        <v>5674</v>
      </c>
    </row>
    <row r="966" spans="1:14">
      <c r="A966">
        <v>3018</v>
      </c>
      <c r="B966" t="s">
        <v>2136</v>
      </c>
      <c r="C966">
        <v>11.8</v>
      </c>
      <c r="D966">
        <v>11.6</v>
      </c>
      <c r="E966" s="145">
        <v>-0.2</v>
      </c>
      <c r="F966" s="143">
        <v>-1.69</v>
      </c>
      <c r="G966" t="s">
        <v>5675</v>
      </c>
      <c r="H966">
        <v>45</v>
      </c>
      <c r="I966">
        <v>58</v>
      </c>
      <c r="J966">
        <v>7.54</v>
      </c>
      <c r="K966">
        <v>11.9</v>
      </c>
      <c r="L966">
        <v>11.5</v>
      </c>
      <c r="M966" s="142">
        <v>0.12</v>
      </c>
      <c r="N966" t="s">
        <v>5676</v>
      </c>
    </row>
    <row r="967" spans="1:14">
      <c r="A967">
        <v>3019</v>
      </c>
      <c r="B967" t="s">
        <v>711</v>
      </c>
      <c r="C967">
        <v>145.5</v>
      </c>
      <c r="D967">
        <v>142</v>
      </c>
      <c r="E967" s="145">
        <v>-2.5</v>
      </c>
      <c r="F967" s="143">
        <v>-1.73</v>
      </c>
      <c r="G967" t="s">
        <v>5677</v>
      </c>
      <c r="H967">
        <v>5021</v>
      </c>
      <c r="I967">
        <v>15966</v>
      </c>
      <c r="J967">
        <v>27.92</v>
      </c>
      <c r="K967">
        <v>145.5</v>
      </c>
      <c r="L967">
        <v>141</v>
      </c>
      <c r="M967" s="142">
        <v>1.8</v>
      </c>
      <c r="N967" t="s">
        <v>5678</v>
      </c>
    </row>
    <row r="968" spans="1:14">
      <c r="A968">
        <v>3021</v>
      </c>
      <c r="B968" t="s">
        <v>712</v>
      </c>
      <c r="C968">
        <v>25</v>
      </c>
      <c r="D968">
        <v>25.45</v>
      </c>
      <c r="E968" s="145">
        <v>1.1499999999999999</v>
      </c>
      <c r="F968" s="143">
        <v>4.7300000000000004</v>
      </c>
      <c r="G968" t="s">
        <v>5679</v>
      </c>
      <c r="H968">
        <v>3014</v>
      </c>
      <c r="I968">
        <v>811</v>
      </c>
      <c r="J968">
        <v>9.4700000000000006</v>
      </c>
      <c r="K968">
        <v>26.65</v>
      </c>
      <c r="L968">
        <v>23.85</v>
      </c>
      <c r="M968" s="142">
        <v>3.18</v>
      </c>
      <c r="N968" t="s">
        <v>5680</v>
      </c>
    </row>
    <row r="969" spans="1:14">
      <c r="A969">
        <v>3022</v>
      </c>
      <c r="B969" t="s">
        <v>713</v>
      </c>
      <c r="C969">
        <v>97</v>
      </c>
      <c r="D969">
        <v>91.5</v>
      </c>
      <c r="E969" s="145">
        <v>-4.4000000000000004</v>
      </c>
      <c r="F969" s="143">
        <v>-4.59</v>
      </c>
      <c r="G969" t="s">
        <v>4385</v>
      </c>
      <c r="H969">
        <v>4703</v>
      </c>
      <c r="I969">
        <v>2712</v>
      </c>
      <c r="J969">
        <v>17.66</v>
      </c>
      <c r="K969">
        <v>98.6</v>
      </c>
      <c r="L969">
        <v>91.2</v>
      </c>
      <c r="M969" s="142">
        <v>2.66</v>
      </c>
      <c r="N969" t="s">
        <v>5681</v>
      </c>
    </row>
    <row r="970" spans="1:14">
      <c r="A970">
        <v>3023</v>
      </c>
      <c r="B970" t="s">
        <v>1384</v>
      </c>
      <c r="C970">
        <v>343</v>
      </c>
      <c r="D970">
        <v>339.5</v>
      </c>
      <c r="E970" s="145">
        <v>-0.5</v>
      </c>
      <c r="F970" s="143">
        <v>-0.15</v>
      </c>
      <c r="G970" t="s">
        <v>5682</v>
      </c>
      <c r="H970">
        <v>1433</v>
      </c>
      <c r="I970">
        <v>1681</v>
      </c>
      <c r="J970">
        <v>24.01</v>
      </c>
      <c r="K970">
        <v>348</v>
      </c>
      <c r="L970">
        <v>338.5</v>
      </c>
      <c r="M970" s="142">
        <v>0.6</v>
      </c>
      <c r="N970" t="s">
        <v>5683</v>
      </c>
    </row>
    <row r="971" spans="1:14">
      <c r="A971">
        <v>3024</v>
      </c>
      <c r="B971" t="s">
        <v>714</v>
      </c>
      <c r="C971">
        <v>14.05</v>
      </c>
      <c r="D971">
        <v>14.3</v>
      </c>
      <c r="E971" s="145">
        <v>0.25</v>
      </c>
      <c r="F971" s="143">
        <v>1.78</v>
      </c>
      <c r="G971" t="s">
        <v>4221</v>
      </c>
      <c r="H971">
        <v>873</v>
      </c>
      <c r="I971">
        <v>1362</v>
      </c>
      <c r="J971">
        <v>27.72</v>
      </c>
      <c r="K971">
        <v>14.4</v>
      </c>
      <c r="L971">
        <v>14.05</v>
      </c>
      <c r="M971" s="142">
        <v>0.31</v>
      </c>
      <c r="N971" t="s">
        <v>5684</v>
      </c>
    </row>
    <row r="972" spans="1:14">
      <c r="A972">
        <v>3025</v>
      </c>
      <c r="B972" t="s">
        <v>2143</v>
      </c>
      <c r="C972">
        <v>51.8</v>
      </c>
      <c r="D972">
        <v>50.9</v>
      </c>
      <c r="E972" s="145">
        <v>-1.4</v>
      </c>
      <c r="F972" s="143">
        <v>-2.68</v>
      </c>
      <c r="G972" t="s">
        <v>5512</v>
      </c>
      <c r="H972">
        <v>333</v>
      </c>
      <c r="I972">
        <v>206</v>
      </c>
      <c r="J972">
        <v>5.67</v>
      </c>
      <c r="K972">
        <v>51.9</v>
      </c>
      <c r="L972">
        <v>50.3</v>
      </c>
      <c r="M972" s="142">
        <v>0.59</v>
      </c>
      <c r="N972" t="s">
        <v>5685</v>
      </c>
    </row>
    <row r="973" spans="1:14">
      <c r="A973">
        <v>3026</v>
      </c>
      <c r="B973" t="s">
        <v>111</v>
      </c>
      <c r="C973">
        <v>770</v>
      </c>
      <c r="D973">
        <v>771</v>
      </c>
      <c r="E973" s="145">
        <v>70</v>
      </c>
      <c r="F973" s="143">
        <v>9.99</v>
      </c>
      <c r="G973" t="s">
        <v>5686</v>
      </c>
      <c r="H973">
        <v>3384</v>
      </c>
      <c r="I973">
        <v>7576</v>
      </c>
      <c r="J973">
        <v>16.59</v>
      </c>
      <c r="K973">
        <v>771</v>
      </c>
      <c r="L973">
        <v>761</v>
      </c>
      <c r="M973" s="142">
        <v>2.04</v>
      </c>
      <c r="N973" t="s">
        <v>5687</v>
      </c>
    </row>
    <row r="974" spans="1:14">
      <c r="A974">
        <v>3027</v>
      </c>
      <c r="B974" t="s">
        <v>715</v>
      </c>
      <c r="C974">
        <v>18.399999999999999</v>
      </c>
      <c r="D974">
        <v>18.05</v>
      </c>
      <c r="E974" s="145">
        <v>-0.2</v>
      </c>
      <c r="F974" s="143">
        <v>-1.1000000000000001</v>
      </c>
      <c r="G974" t="s">
        <v>4033</v>
      </c>
      <c r="H974">
        <v>145</v>
      </c>
      <c r="I974">
        <v>139</v>
      </c>
      <c r="J974">
        <v>12.92</v>
      </c>
      <c r="K974">
        <v>18.399999999999999</v>
      </c>
      <c r="L974">
        <v>18.05</v>
      </c>
      <c r="M974" s="142">
        <v>0.13</v>
      </c>
      <c r="N974" t="s">
        <v>5688</v>
      </c>
    </row>
    <row r="975" spans="1:14">
      <c r="A975">
        <v>3028</v>
      </c>
      <c r="B975" t="s">
        <v>716</v>
      </c>
      <c r="C975">
        <v>64.3</v>
      </c>
      <c r="D975">
        <v>63.4</v>
      </c>
      <c r="E975" s="145">
        <v>-0.7</v>
      </c>
      <c r="F975" s="143">
        <v>-1.0900000000000001</v>
      </c>
      <c r="G975" t="s">
        <v>5689</v>
      </c>
      <c r="H975">
        <v>800</v>
      </c>
      <c r="I975">
        <v>697</v>
      </c>
      <c r="J975">
        <v>26.1</v>
      </c>
      <c r="K975">
        <v>64.7</v>
      </c>
      <c r="L975">
        <v>63.4</v>
      </c>
      <c r="M975" s="142">
        <v>0.34</v>
      </c>
      <c r="N975" t="s">
        <v>5690</v>
      </c>
    </row>
    <row r="976" spans="1:14">
      <c r="A976">
        <v>3029</v>
      </c>
      <c r="B976" t="s">
        <v>1385</v>
      </c>
      <c r="C976">
        <v>113</v>
      </c>
      <c r="D976">
        <v>109.5</v>
      </c>
      <c r="E976" s="145">
        <v>-2</v>
      </c>
      <c r="F976" s="143">
        <v>-1.79</v>
      </c>
      <c r="G976" t="s">
        <v>5691</v>
      </c>
      <c r="H976">
        <v>898</v>
      </c>
      <c r="I976">
        <v>686</v>
      </c>
      <c r="J976">
        <v>16.7</v>
      </c>
      <c r="K976">
        <v>113</v>
      </c>
      <c r="L976">
        <v>108.5</v>
      </c>
      <c r="M976" s="142">
        <v>0.57999999999999996</v>
      </c>
      <c r="N976" t="s">
        <v>5692</v>
      </c>
    </row>
    <row r="977" spans="1:14">
      <c r="A977">
        <v>3030</v>
      </c>
      <c r="B977" t="s">
        <v>1386</v>
      </c>
      <c r="C977">
        <v>284</v>
      </c>
      <c r="D977">
        <v>282</v>
      </c>
      <c r="E977" s="145">
        <v>-2</v>
      </c>
      <c r="F977" s="143">
        <v>-0.7</v>
      </c>
      <c r="G977" t="s">
        <v>4648</v>
      </c>
      <c r="H977">
        <v>812</v>
      </c>
      <c r="I977">
        <v>1772</v>
      </c>
      <c r="J977">
        <v>23.62</v>
      </c>
      <c r="K977">
        <v>285.5</v>
      </c>
      <c r="L977">
        <v>281</v>
      </c>
      <c r="M977" s="142">
        <v>0.34</v>
      </c>
      <c r="N977" t="s">
        <v>5693</v>
      </c>
    </row>
    <row r="978" spans="1:14">
      <c r="A978">
        <v>3031</v>
      </c>
      <c r="B978" t="s">
        <v>717</v>
      </c>
      <c r="C978">
        <v>25.05</v>
      </c>
      <c r="D978">
        <v>24.6</v>
      </c>
      <c r="E978" s="145">
        <v>-0.15</v>
      </c>
      <c r="F978" s="143">
        <v>-0.61</v>
      </c>
      <c r="G978" t="s">
        <v>5694</v>
      </c>
      <c r="H978">
        <v>591</v>
      </c>
      <c r="I978">
        <v>624</v>
      </c>
      <c r="J978">
        <v>17.32</v>
      </c>
      <c r="K978">
        <v>25.2</v>
      </c>
      <c r="L978">
        <v>24.3</v>
      </c>
      <c r="M978" s="142">
        <v>0.34</v>
      </c>
      <c r="N978" t="s">
        <v>5695</v>
      </c>
    </row>
    <row r="979" spans="1:14">
      <c r="A979">
        <v>3032</v>
      </c>
      <c r="B979" t="s">
        <v>718</v>
      </c>
      <c r="C979">
        <v>79.7</v>
      </c>
      <c r="D979">
        <v>78.599999999999994</v>
      </c>
      <c r="E979" s="145">
        <v>-0.2</v>
      </c>
      <c r="F979" s="143">
        <v>-0.25</v>
      </c>
      <c r="G979" t="s">
        <v>5696</v>
      </c>
      <c r="H979">
        <v>263</v>
      </c>
      <c r="I979">
        <v>369</v>
      </c>
      <c r="J979">
        <v>11.33</v>
      </c>
      <c r="K979">
        <v>79.7</v>
      </c>
      <c r="L979">
        <v>78.3</v>
      </c>
      <c r="M979" s="142">
        <v>0.25</v>
      </c>
      <c r="N979" t="s">
        <v>5697</v>
      </c>
    </row>
    <row r="980" spans="1:14">
      <c r="A980">
        <v>3033</v>
      </c>
      <c r="B980" t="s">
        <v>719</v>
      </c>
      <c r="C980">
        <v>44.3</v>
      </c>
      <c r="D980">
        <v>43.25</v>
      </c>
      <c r="E980" s="145">
        <v>-0.7</v>
      </c>
      <c r="F980" s="143">
        <v>-1.59</v>
      </c>
      <c r="G980" t="s">
        <v>4129</v>
      </c>
      <c r="H980">
        <v>4180</v>
      </c>
      <c r="I980">
        <v>3293</v>
      </c>
      <c r="J980">
        <v>52.41</v>
      </c>
      <c r="K980">
        <v>44.55</v>
      </c>
      <c r="L980">
        <v>43.2</v>
      </c>
      <c r="M980" s="142">
        <v>0.81</v>
      </c>
      <c r="N980" t="s">
        <v>5698</v>
      </c>
    </row>
    <row r="981" spans="1:14">
      <c r="A981">
        <v>3034</v>
      </c>
      <c r="B981" t="s">
        <v>86</v>
      </c>
      <c r="C981">
        <v>534</v>
      </c>
      <c r="D981">
        <v>540</v>
      </c>
      <c r="E981" s="145">
        <v>16</v>
      </c>
      <c r="F981" s="143">
        <v>3.05</v>
      </c>
      <c r="G981" t="s">
        <v>4228</v>
      </c>
      <c r="H981">
        <v>2230</v>
      </c>
      <c r="I981">
        <v>2943</v>
      </c>
      <c r="J981">
        <v>60.85</v>
      </c>
      <c r="K981">
        <v>540</v>
      </c>
      <c r="L981">
        <v>525</v>
      </c>
      <c r="M981" s="142">
        <v>0.37</v>
      </c>
      <c r="N981" t="s">
        <v>5699</v>
      </c>
    </row>
    <row r="982" spans="1:14">
      <c r="A982">
        <v>3035</v>
      </c>
      <c r="B982" t="s">
        <v>720</v>
      </c>
      <c r="C982">
        <v>182.5</v>
      </c>
      <c r="D982">
        <v>179</v>
      </c>
      <c r="E982" s="145">
        <v>-0.5</v>
      </c>
      <c r="F982" s="143">
        <v>-0.28000000000000003</v>
      </c>
      <c r="G982" t="s">
        <v>5629</v>
      </c>
      <c r="H982">
        <v>1525</v>
      </c>
      <c r="I982">
        <v>2917</v>
      </c>
      <c r="J982">
        <v>26.06</v>
      </c>
      <c r="K982">
        <v>182.5</v>
      </c>
      <c r="L982">
        <v>177</v>
      </c>
      <c r="M982" s="142">
        <v>0.59</v>
      </c>
      <c r="N982" t="s">
        <v>5700</v>
      </c>
    </row>
    <row r="983" spans="1:14">
      <c r="A983">
        <v>3036</v>
      </c>
      <c r="B983" t="s">
        <v>721</v>
      </c>
      <c r="C983">
        <v>195</v>
      </c>
      <c r="D983">
        <v>192.5</v>
      </c>
      <c r="E983" s="145">
        <v>0</v>
      </c>
      <c r="F983" s="143">
        <v>0</v>
      </c>
      <c r="G983" t="s">
        <v>4124</v>
      </c>
      <c r="H983">
        <v>5502</v>
      </c>
      <c r="I983">
        <v>12714</v>
      </c>
      <c r="J983">
        <v>134.63</v>
      </c>
      <c r="K983">
        <v>195</v>
      </c>
      <c r="L983">
        <v>191.5</v>
      </c>
      <c r="M983" s="142">
        <v>0.43</v>
      </c>
      <c r="N983" t="s">
        <v>5701</v>
      </c>
    </row>
    <row r="984" spans="1:14">
      <c r="A984">
        <v>3037</v>
      </c>
      <c r="B984" t="s">
        <v>112</v>
      </c>
      <c r="C984">
        <v>939</v>
      </c>
      <c r="D984">
        <v>949</v>
      </c>
      <c r="E984" s="145">
        <v>47</v>
      </c>
      <c r="F984" s="143">
        <v>5.21</v>
      </c>
      <c r="G984" t="s">
        <v>5702</v>
      </c>
      <c r="H984">
        <v>20927</v>
      </c>
      <c r="I984">
        <v>43413</v>
      </c>
      <c r="J984">
        <v>164.3</v>
      </c>
      <c r="K984">
        <v>965</v>
      </c>
      <c r="L984">
        <v>911</v>
      </c>
      <c r="M984" s="142">
        <v>1.28</v>
      </c>
      <c r="N984" t="s">
        <v>5703</v>
      </c>
    </row>
    <row r="985" spans="1:14">
      <c r="A985">
        <v>3038</v>
      </c>
      <c r="B985" t="s">
        <v>113</v>
      </c>
      <c r="C985">
        <v>20.149999999999999</v>
      </c>
      <c r="D985">
        <v>20.100000000000001</v>
      </c>
      <c r="E985" s="145">
        <v>0</v>
      </c>
      <c r="F985" s="143">
        <v>0</v>
      </c>
      <c r="G985" t="s">
        <v>5704</v>
      </c>
      <c r="H985">
        <v>222</v>
      </c>
      <c r="I985">
        <v>147</v>
      </c>
      <c r="J985">
        <v>15.74</v>
      </c>
      <c r="K985">
        <v>20.25</v>
      </c>
      <c r="L985">
        <v>20</v>
      </c>
      <c r="M985" s="142">
        <v>0.14000000000000001</v>
      </c>
      <c r="N985" t="s">
        <v>5705</v>
      </c>
    </row>
    <row r="986" spans="1:14">
      <c r="A986">
        <v>3040</v>
      </c>
      <c r="B986" t="s">
        <v>722</v>
      </c>
      <c r="C986">
        <v>35.700000000000003</v>
      </c>
      <c r="D986">
        <v>35.700000000000003</v>
      </c>
      <c r="E986" s="145">
        <v>0</v>
      </c>
      <c r="F986" s="143">
        <v>0</v>
      </c>
      <c r="G986" t="s">
        <v>5706</v>
      </c>
      <c r="H986">
        <v>175</v>
      </c>
      <c r="I986">
        <v>196</v>
      </c>
      <c r="J986">
        <v>6.62</v>
      </c>
      <c r="K986">
        <v>36.5</v>
      </c>
      <c r="L986">
        <v>35.049999999999997</v>
      </c>
      <c r="M986" s="142">
        <v>0.26</v>
      </c>
      <c r="N986" t="s">
        <v>5707</v>
      </c>
    </row>
    <row r="987" spans="1:14">
      <c r="A987">
        <v>3041</v>
      </c>
      <c r="B987" t="s">
        <v>255</v>
      </c>
      <c r="C987">
        <v>23.3</v>
      </c>
      <c r="D987">
        <v>22.9</v>
      </c>
      <c r="E987" s="145">
        <v>-0.4</v>
      </c>
      <c r="F987" s="143">
        <v>-1.72</v>
      </c>
      <c r="G987" t="s">
        <v>4628</v>
      </c>
      <c r="H987">
        <v>485</v>
      </c>
      <c r="I987">
        <v>820</v>
      </c>
      <c r="J987">
        <v>14.21</v>
      </c>
      <c r="K987">
        <v>23.4</v>
      </c>
      <c r="L987">
        <v>22.9</v>
      </c>
      <c r="M987" s="142">
        <v>0.41</v>
      </c>
      <c r="N987" t="s">
        <v>5708</v>
      </c>
    </row>
    <row r="988" spans="1:14">
      <c r="A988">
        <v>3042</v>
      </c>
      <c r="B988" t="s">
        <v>1387</v>
      </c>
      <c r="C988">
        <v>175</v>
      </c>
      <c r="D988">
        <v>176.5</v>
      </c>
      <c r="E988" s="145">
        <v>3</v>
      </c>
      <c r="F988" s="143">
        <v>1.73</v>
      </c>
      <c r="G988" t="s">
        <v>4409</v>
      </c>
      <c r="H988">
        <v>8421</v>
      </c>
      <c r="I988">
        <v>10586</v>
      </c>
      <c r="J988">
        <v>34.299999999999997</v>
      </c>
      <c r="K988">
        <v>180</v>
      </c>
      <c r="L988">
        <v>172.5</v>
      </c>
      <c r="M988" s="142">
        <v>2.65</v>
      </c>
      <c r="N988" t="s">
        <v>5709</v>
      </c>
    </row>
    <row r="989" spans="1:14">
      <c r="A989">
        <v>3043</v>
      </c>
      <c r="B989" t="s">
        <v>723</v>
      </c>
      <c r="C989">
        <v>21</v>
      </c>
      <c r="D989">
        <v>20.95</v>
      </c>
      <c r="E989" s="145">
        <v>0.05</v>
      </c>
      <c r="F989" s="143">
        <v>0.24</v>
      </c>
      <c r="G989" t="s">
        <v>5710</v>
      </c>
      <c r="H989">
        <v>29</v>
      </c>
      <c r="I989">
        <v>49</v>
      </c>
      <c r="J989">
        <v>3.9</v>
      </c>
      <c r="K989">
        <v>21.15</v>
      </c>
      <c r="L989">
        <v>20.9</v>
      </c>
      <c r="M989" s="142">
        <v>7.0000000000000007E-2</v>
      </c>
      <c r="N989" t="s">
        <v>5711</v>
      </c>
    </row>
    <row r="990" spans="1:14">
      <c r="A990">
        <v>3044</v>
      </c>
      <c r="B990" t="s">
        <v>724</v>
      </c>
      <c r="C990">
        <v>495.5</v>
      </c>
      <c r="D990">
        <v>493</v>
      </c>
      <c r="E990" s="145">
        <v>4.5</v>
      </c>
      <c r="F990" s="143">
        <v>0.92</v>
      </c>
      <c r="G990" t="s">
        <v>5712</v>
      </c>
      <c r="H990">
        <v>1336</v>
      </c>
      <c r="I990">
        <v>2365</v>
      </c>
      <c r="J990">
        <v>52.56</v>
      </c>
      <c r="K990">
        <v>500</v>
      </c>
      <c r="L990">
        <v>489</v>
      </c>
      <c r="M990" s="142">
        <v>0.25</v>
      </c>
      <c r="N990" t="s">
        <v>5713</v>
      </c>
    </row>
    <row r="991" spans="1:14">
      <c r="A991">
        <v>3045</v>
      </c>
      <c r="B991" t="s">
        <v>725</v>
      </c>
      <c r="C991">
        <v>118</v>
      </c>
      <c r="D991">
        <v>117</v>
      </c>
      <c r="E991" s="145">
        <v>-1</v>
      </c>
      <c r="F991" s="143">
        <v>-0.85</v>
      </c>
      <c r="G991" t="s">
        <v>5714</v>
      </c>
      <c r="H991">
        <v>4419</v>
      </c>
      <c r="I991">
        <v>8118</v>
      </c>
      <c r="J991">
        <v>372.34</v>
      </c>
      <c r="K991">
        <v>118</v>
      </c>
      <c r="L991">
        <v>116.5</v>
      </c>
      <c r="M991" s="142">
        <v>0.12</v>
      </c>
      <c r="N991" t="s">
        <v>5715</v>
      </c>
    </row>
    <row r="992" spans="1:14">
      <c r="A992">
        <v>3046</v>
      </c>
      <c r="B992" t="s">
        <v>726</v>
      </c>
      <c r="C992">
        <v>55</v>
      </c>
      <c r="D992">
        <v>54.4</v>
      </c>
      <c r="E992" s="145">
        <v>-1</v>
      </c>
      <c r="F992" s="143">
        <v>-1.81</v>
      </c>
      <c r="G992" t="s">
        <v>5716</v>
      </c>
      <c r="H992">
        <v>418</v>
      </c>
      <c r="I992">
        <v>281</v>
      </c>
      <c r="J992">
        <v>7.84</v>
      </c>
      <c r="K992">
        <v>55.4</v>
      </c>
      <c r="L992">
        <v>54.2</v>
      </c>
      <c r="M992" s="142">
        <v>0.53</v>
      </c>
      <c r="N992" t="s">
        <v>5717</v>
      </c>
    </row>
    <row r="993" spans="1:14">
      <c r="A993">
        <v>3047</v>
      </c>
      <c r="B993" t="s">
        <v>727</v>
      </c>
      <c r="C993">
        <v>13.65</v>
      </c>
      <c r="D993">
        <v>13.4</v>
      </c>
      <c r="E993" s="145">
        <v>-0.25</v>
      </c>
      <c r="F993" s="143">
        <v>-1.83</v>
      </c>
      <c r="G993" t="s">
        <v>4288</v>
      </c>
      <c r="H993">
        <v>390</v>
      </c>
      <c r="I993">
        <v>434</v>
      </c>
      <c r="J993">
        <v>22.48</v>
      </c>
      <c r="K993">
        <v>13.65</v>
      </c>
      <c r="L993">
        <v>13.4</v>
      </c>
      <c r="M993" s="142">
        <v>0.17</v>
      </c>
      <c r="N993" t="s">
        <v>5718</v>
      </c>
    </row>
    <row r="994" spans="1:14">
      <c r="A994">
        <v>3048</v>
      </c>
      <c r="B994" t="s">
        <v>728</v>
      </c>
      <c r="C994">
        <v>54.1</v>
      </c>
      <c r="D994">
        <v>53.5</v>
      </c>
      <c r="E994" s="145">
        <v>0.1</v>
      </c>
      <c r="F994" s="143">
        <v>0.19</v>
      </c>
      <c r="G994" t="s">
        <v>5719</v>
      </c>
      <c r="H994">
        <v>705</v>
      </c>
      <c r="I994">
        <v>1138</v>
      </c>
      <c r="J994">
        <v>26.98</v>
      </c>
      <c r="K994">
        <v>54.1</v>
      </c>
      <c r="L994">
        <v>53.2</v>
      </c>
      <c r="M994" s="142">
        <v>0.28999999999999998</v>
      </c>
      <c r="N994" t="s">
        <v>5720</v>
      </c>
    </row>
    <row r="995" spans="1:14">
      <c r="A995">
        <v>3049</v>
      </c>
      <c r="B995" t="s">
        <v>2115</v>
      </c>
      <c r="C995">
        <v>12.9</v>
      </c>
      <c r="D995">
        <v>12.75</v>
      </c>
      <c r="E995" s="145">
        <v>-0.05</v>
      </c>
      <c r="F995" s="143">
        <v>-0.39</v>
      </c>
      <c r="G995" t="s">
        <v>5721</v>
      </c>
      <c r="H995">
        <v>6635</v>
      </c>
      <c r="I995">
        <v>8839</v>
      </c>
      <c r="J995">
        <v>80.2</v>
      </c>
      <c r="K995">
        <v>13.05</v>
      </c>
      <c r="L995">
        <v>12.7</v>
      </c>
      <c r="M995" s="142">
        <v>0.83</v>
      </c>
      <c r="N995" t="s">
        <v>5722</v>
      </c>
    </row>
    <row r="996" spans="1:14">
      <c r="A996">
        <v>3050</v>
      </c>
      <c r="B996" t="s">
        <v>729</v>
      </c>
      <c r="C996">
        <v>11.5</v>
      </c>
      <c r="D996">
        <v>11.4</v>
      </c>
      <c r="E996" s="145">
        <v>-0.1</v>
      </c>
      <c r="F996" s="143">
        <v>-0.87</v>
      </c>
      <c r="G996" t="s">
        <v>4116</v>
      </c>
      <c r="H996">
        <v>284</v>
      </c>
      <c r="I996">
        <v>369</v>
      </c>
      <c r="J996">
        <v>15.5</v>
      </c>
      <c r="K996">
        <v>11.5</v>
      </c>
      <c r="L996">
        <v>11.35</v>
      </c>
      <c r="M996" s="142">
        <v>0.18</v>
      </c>
      <c r="N996" t="s">
        <v>5723</v>
      </c>
    </row>
    <row r="997" spans="1:14">
      <c r="A997">
        <v>3051</v>
      </c>
      <c r="B997" t="s">
        <v>1441</v>
      </c>
      <c r="C997">
        <v>21.9</v>
      </c>
      <c r="D997">
        <v>21.5</v>
      </c>
      <c r="E997" s="145">
        <v>-0.35</v>
      </c>
      <c r="F997" s="143">
        <v>-1.6</v>
      </c>
      <c r="G997" t="s">
        <v>5724</v>
      </c>
      <c r="H997">
        <v>726</v>
      </c>
      <c r="I997">
        <v>585</v>
      </c>
      <c r="J997">
        <v>16.7</v>
      </c>
      <c r="K997">
        <v>21.9</v>
      </c>
      <c r="L997">
        <v>21.5</v>
      </c>
      <c r="M997" s="142">
        <v>0.43</v>
      </c>
      <c r="N997" t="s">
        <v>5725</v>
      </c>
    </row>
    <row r="998" spans="1:14">
      <c r="A998">
        <v>3052</v>
      </c>
      <c r="B998" t="s">
        <v>730</v>
      </c>
      <c r="C998">
        <v>10.5</v>
      </c>
      <c r="D998">
        <v>10.45</v>
      </c>
      <c r="E998" s="145">
        <v>-0.05</v>
      </c>
      <c r="F998" s="143">
        <v>-0.48</v>
      </c>
      <c r="G998" t="s">
        <v>4436</v>
      </c>
      <c r="H998">
        <v>103</v>
      </c>
      <c r="I998">
        <v>324</v>
      </c>
      <c r="J998">
        <v>23.32</v>
      </c>
      <c r="K998">
        <v>10.55</v>
      </c>
      <c r="L998">
        <v>10.45</v>
      </c>
      <c r="M998" s="142">
        <v>0.04</v>
      </c>
      <c r="N998" t="s">
        <v>5726</v>
      </c>
    </row>
    <row r="999" spans="1:14">
      <c r="A999">
        <v>3054</v>
      </c>
      <c r="B999" t="s">
        <v>731</v>
      </c>
      <c r="C999">
        <v>55.7</v>
      </c>
      <c r="D999">
        <v>57.8</v>
      </c>
      <c r="E999" s="145">
        <v>2.6</v>
      </c>
      <c r="F999" s="143">
        <v>4.71</v>
      </c>
      <c r="G999" t="s">
        <v>5356</v>
      </c>
      <c r="H999">
        <v>131</v>
      </c>
      <c r="I999">
        <v>107</v>
      </c>
      <c r="J999">
        <v>8.07</v>
      </c>
      <c r="K999">
        <v>58.7</v>
      </c>
      <c r="L999">
        <v>55.7</v>
      </c>
      <c r="M999" s="142">
        <v>0.16</v>
      </c>
      <c r="N999" t="s">
        <v>5727</v>
      </c>
    </row>
    <row r="1000" spans="1:14">
      <c r="A1000">
        <v>3055</v>
      </c>
      <c r="B1000" t="s">
        <v>732</v>
      </c>
      <c r="C1000">
        <v>133.5</v>
      </c>
      <c r="D1000">
        <v>134.5</v>
      </c>
      <c r="E1000" s="145">
        <v>2</v>
      </c>
      <c r="F1000" s="143">
        <v>1.51</v>
      </c>
      <c r="G1000" t="s">
        <v>5728</v>
      </c>
      <c r="H1000">
        <v>3462</v>
      </c>
      <c r="I1000">
        <v>4852</v>
      </c>
      <c r="J1000">
        <v>11.5</v>
      </c>
      <c r="K1000">
        <v>144</v>
      </c>
      <c r="L1000">
        <v>133</v>
      </c>
      <c r="M1000" s="142">
        <v>3.51</v>
      </c>
      <c r="N1000" t="s">
        <v>5729</v>
      </c>
    </row>
    <row r="1001" spans="1:14">
      <c r="A1001">
        <v>3056</v>
      </c>
      <c r="B1001" t="s">
        <v>2104</v>
      </c>
      <c r="C1001">
        <v>14.2</v>
      </c>
      <c r="D1001">
        <v>14.05</v>
      </c>
      <c r="E1001" s="145">
        <v>-0.05</v>
      </c>
      <c r="F1001" s="143">
        <v>-0.35</v>
      </c>
      <c r="G1001" t="s">
        <v>5730</v>
      </c>
      <c r="H1001">
        <v>465</v>
      </c>
      <c r="I1001">
        <v>449</v>
      </c>
      <c r="J1001">
        <v>48.06</v>
      </c>
      <c r="K1001">
        <v>14.2</v>
      </c>
      <c r="L1001">
        <v>13.85</v>
      </c>
      <c r="M1001" s="142">
        <v>0.1</v>
      </c>
      <c r="N1001" t="s">
        <v>5731</v>
      </c>
    </row>
    <row r="1002" spans="1:14">
      <c r="A1002">
        <v>3057</v>
      </c>
      <c r="B1002" t="s">
        <v>3654</v>
      </c>
      <c r="C1002">
        <v>17.350000000000001</v>
      </c>
      <c r="D1002">
        <v>17.05</v>
      </c>
      <c r="E1002" s="145">
        <v>-0.3</v>
      </c>
      <c r="F1002" s="143">
        <v>-1.73</v>
      </c>
      <c r="G1002" t="s">
        <v>4516</v>
      </c>
      <c r="H1002">
        <v>48</v>
      </c>
      <c r="I1002">
        <v>61</v>
      </c>
      <c r="J1002">
        <v>6.79</v>
      </c>
      <c r="K1002">
        <v>17.350000000000001</v>
      </c>
      <c r="L1002">
        <v>16.899999999999999</v>
      </c>
      <c r="M1002" s="142">
        <v>0.08</v>
      </c>
      <c r="N1002" t="s">
        <v>5732</v>
      </c>
    </row>
    <row r="1003" spans="1:14">
      <c r="A1003">
        <v>3058</v>
      </c>
      <c r="B1003" t="s">
        <v>733</v>
      </c>
      <c r="C1003">
        <v>8.0500000000000007</v>
      </c>
      <c r="D1003">
        <v>8</v>
      </c>
      <c r="E1003" s="145">
        <v>-0.05</v>
      </c>
      <c r="F1003" s="143">
        <v>-0.62</v>
      </c>
      <c r="G1003" t="s">
        <v>4116</v>
      </c>
      <c r="H1003">
        <v>402</v>
      </c>
      <c r="I1003">
        <v>348</v>
      </c>
      <c r="J1003">
        <v>20.170000000000002</v>
      </c>
      <c r="K1003">
        <v>8.15</v>
      </c>
      <c r="L1003">
        <v>8</v>
      </c>
      <c r="M1003" s="142">
        <v>0.2</v>
      </c>
      <c r="N1003" t="s">
        <v>5733</v>
      </c>
    </row>
    <row r="1004" spans="1:14">
      <c r="A1004">
        <v>3059</v>
      </c>
      <c r="B1004" t="s">
        <v>734</v>
      </c>
      <c r="C1004">
        <v>39.6</v>
      </c>
      <c r="D1004">
        <v>39</v>
      </c>
      <c r="E1004" s="145">
        <v>-0.3</v>
      </c>
      <c r="F1004" s="143">
        <v>-0.76</v>
      </c>
      <c r="G1004" t="s">
        <v>5734</v>
      </c>
      <c r="H1004">
        <v>1015</v>
      </c>
      <c r="I1004">
        <v>1752</v>
      </c>
      <c r="J1004">
        <v>30.77</v>
      </c>
      <c r="K1004">
        <v>39.6</v>
      </c>
      <c r="L1004">
        <v>38.9</v>
      </c>
      <c r="M1004" s="142">
        <v>0.33</v>
      </c>
      <c r="N1004" t="s">
        <v>5735</v>
      </c>
    </row>
    <row r="1005" spans="1:14">
      <c r="A1005">
        <v>3060</v>
      </c>
      <c r="B1005" t="s">
        <v>735</v>
      </c>
      <c r="C1005">
        <v>26.8</v>
      </c>
      <c r="D1005">
        <v>26.2</v>
      </c>
      <c r="E1005" s="145">
        <v>-0.3</v>
      </c>
      <c r="F1005" s="143">
        <v>-1.1299999999999999</v>
      </c>
      <c r="G1005" t="s">
        <v>4371</v>
      </c>
      <c r="H1005">
        <v>568</v>
      </c>
      <c r="I1005">
        <v>897</v>
      </c>
      <c r="J1005">
        <v>13.76</v>
      </c>
      <c r="K1005">
        <v>26.8</v>
      </c>
      <c r="L1005">
        <v>26</v>
      </c>
      <c r="M1005" s="142">
        <v>0.41</v>
      </c>
      <c r="N1005" t="s">
        <v>5736</v>
      </c>
    </row>
    <row r="1006" spans="1:14">
      <c r="A1006">
        <v>3062</v>
      </c>
      <c r="B1006" t="s">
        <v>736</v>
      </c>
      <c r="C1006">
        <v>20.9</v>
      </c>
      <c r="D1006">
        <v>20.5</v>
      </c>
      <c r="E1006" s="145">
        <v>-0.15</v>
      </c>
      <c r="F1006" s="143">
        <v>-0.73</v>
      </c>
      <c r="G1006" t="s">
        <v>4285</v>
      </c>
      <c r="H1006">
        <v>908</v>
      </c>
      <c r="I1006">
        <v>974</v>
      </c>
      <c r="J1006">
        <v>33.01</v>
      </c>
      <c r="K1006">
        <v>20.9</v>
      </c>
      <c r="L1006">
        <v>20.350000000000001</v>
      </c>
      <c r="M1006" s="142">
        <v>0.28000000000000003</v>
      </c>
      <c r="N1006" t="s">
        <v>5737</v>
      </c>
    </row>
    <row r="1007" spans="1:14">
      <c r="A1007">
        <v>3064</v>
      </c>
      <c r="B1007" t="s">
        <v>737</v>
      </c>
      <c r="C1007" t="s">
        <v>1380</v>
      </c>
      <c r="D1007" t="s">
        <v>1380</v>
      </c>
      <c r="E1007" s="145" t="s">
        <v>1380</v>
      </c>
      <c r="F1007" s="143" t="s">
        <v>1380</v>
      </c>
      <c r="G1007" t="s">
        <v>1380</v>
      </c>
      <c r="H1007">
        <v>0</v>
      </c>
      <c r="I1007">
        <v>0</v>
      </c>
      <c r="J1007">
        <v>1.3</v>
      </c>
      <c r="K1007" t="s">
        <v>1380</v>
      </c>
      <c r="L1007" t="s">
        <v>1380</v>
      </c>
      <c r="M1007" s="142">
        <v>0</v>
      </c>
      <c r="N1007" t="s">
        <v>5738</v>
      </c>
    </row>
    <row r="1008" spans="1:14">
      <c r="A1008">
        <v>3066</v>
      </c>
      <c r="B1008" t="s">
        <v>738</v>
      </c>
      <c r="C1008">
        <v>25</v>
      </c>
      <c r="D1008">
        <v>24</v>
      </c>
      <c r="E1008" s="145">
        <v>-0.7</v>
      </c>
      <c r="F1008" s="143">
        <v>-2.83</v>
      </c>
      <c r="G1008" t="s">
        <v>4883</v>
      </c>
      <c r="H1008">
        <v>675</v>
      </c>
      <c r="I1008">
        <v>1391</v>
      </c>
      <c r="J1008">
        <v>8.31</v>
      </c>
      <c r="K1008">
        <v>25</v>
      </c>
      <c r="L1008">
        <v>24</v>
      </c>
      <c r="M1008" s="142">
        <v>0.81</v>
      </c>
      <c r="N1008" t="s">
        <v>5739</v>
      </c>
    </row>
    <row r="1009" spans="1:14">
      <c r="A1009">
        <v>3067</v>
      </c>
      <c r="B1009" t="s">
        <v>1434</v>
      </c>
      <c r="C1009">
        <v>16.149999999999999</v>
      </c>
      <c r="D1009">
        <v>16.5</v>
      </c>
      <c r="E1009" s="145">
        <v>-0.65</v>
      </c>
      <c r="F1009" s="143">
        <v>-3.79</v>
      </c>
      <c r="G1009" t="s">
        <v>4312</v>
      </c>
      <c r="H1009">
        <v>23</v>
      </c>
      <c r="I1009">
        <v>5</v>
      </c>
      <c r="J1009">
        <v>2</v>
      </c>
      <c r="K1009">
        <v>17</v>
      </c>
      <c r="L1009">
        <v>16.149999999999999</v>
      </c>
      <c r="M1009" s="142">
        <v>0.11</v>
      </c>
      <c r="N1009" t="s">
        <v>5740</v>
      </c>
    </row>
    <row r="1010" spans="1:14">
      <c r="A1010">
        <v>3071</v>
      </c>
      <c r="B1010" t="s">
        <v>739</v>
      </c>
      <c r="C1010">
        <v>25</v>
      </c>
      <c r="D1010">
        <v>24.7</v>
      </c>
      <c r="E1010" s="145">
        <v>-0.4</v>
      </c>
      <c r="F1010" s="143">
        <v>-1.59</v>
      </c>
      <c r="G1010" t="s">
        <v>4558</v>
      </c>
      <c r="H1010">
        <v>195</v>
      </c>
      <c r="I1010">
        <v>269</v>
      </c>
      <c r="J1010">
        <v>11</v>
      </c>
      <c r="K1010">
        <v>25</v>
      </c>
      <c r="L1010">
        <v>24.5</v>
      </c>
      <c r="M1010" s="142">
        <v>0.18</v>
      </c>
      <c r="N1010" t="s">
        <v>5741</v>
      </c>
    </row>
    <row r="1011" spans="1:14">
      <c r="A1011">
        <v>3073</v>
      </c>
      <c r="B1011" t="s">
        <v>1852</v>
      </c>
      <c r="C1011">
        <v>22.6</v>
      </c>
      <c r="D1011">
        <v>22.3</v>
      </c>
      <c r="E1011" s="145">
        <v>-0.3</v>
      </c>
      <c r="F1011" s="143">
        <v>-1.33</v>
      </c>
      <c r="G1011" t="s">
        <v>4436</v>
      </c>
      <c r="H1011">
        <v>48</v>
      </c>
      <c r="I1011">
        <v>52</v>
      </c>
      <c r="J1011">
        <v>3.95</v>
      </c>
      <c r="K1011">
        <v>22.6</v>
      </c>
      <c r="L1011">
        <v>22</v>
      </c>
      <c r="M1011" s="142">
        <v>0.12</v>
      </c>
      <c r="N1011" t="s">
        <v>5742</v>
      </c>
    </row>
    <row r="1012" spans="1:14">
      <c r="A1012">
        <v>3078</v>
      </c>
      <c r="B1012" t="s">
        <v>740</v>
      </c>
      <c r="C1012">
        <v>45.9</v>
      </c>
      <c r="D1012">
        <v>44.95</v>
      </c>
      <c r="E1012" s="145">
        <v>-1.1499999999999999</v>
      </c>
      <c r="F1012" s="143">
        <v>-2.4900000000000002</v>
      </c>
      <c r="G1012" t="s">
        <v>5743</v>
      </c>
      <c r="H1012">
        <v>960</v>
      </c>
      <c r="I1012">
        <v>1056</v>
      </c>
      <c r="J1012">
        <v>22.74</v>
      </c>
      <c r="K1012">
        <v>46</v>
      </c>
      <c r="L1012">
        <v>44.5</v>
      </c>
      <c r="M1012" s="142">
        <v>0.42</v>
      </c>
      <c r="N1012" t="s">
        <v>5744</v>
      </c>
    </row>
    <row r="1013" spans="1:14">
      <c r="A1013">
        <v>3081</v>
      </c>
      <c r="B1013" t="s">
        <v>741</v>
      </c>
      <c r="C1013">
        <v>3220</v>
      </c>
      <c r="D1013">
        <v>3070</v>
      </c>
      <c r="E1013" s="145">
        <v>-100</v>
      </c>
      <c r="F1013" s="143">
        <v>-3.15</v>
      </c>
      <c r="G1013" t="s">
        <v>4390</v>
      </c>
      <c r="H1013">
        <v>3459</v>
      </c>
      <c r="I1013">
        <v>3885</v>
      </c>
      <c r="J1013">
        <v>10.19</v>
      </c>
      <c r="K1013">
        <v>3220</v>
      </c>
      <c r="L1013">
        <v>3000</v>
      </c>
      <c r="M1013" s="142">
        <v>3.4</v>
      </c>
      <c r="N1013" t="s">
        <v>5745</v>
      </c>
    </row>
    <row r="1014" spans="1:14">
      <c r="A1014">
        <v>3083</v>
      </c>
      <c r="B1014" t="s">
        <v>742</v>
      </c>
      <c r="C1014">
        <v>22.95</v>
      </c>
      <c r="D1014">
        <v>22.8</v>
      </c>
      <c r="E1014" s="145">
        <v>-0.1</v>
      </c>
      <c r="F1014" s="143">
        <v>-0.44</v>
      </c>
      <c r="G1014" t="s">
        <v>4010</v>
      </c>
      <c r="H1014">
        <v>51</v>
      </c>
      <c r="I1014">
        <v>44</v>
      </c>
      <c r="J1014">
        <v>8.65</v>
      </c>
      <c r="K1014">
        <v>22.95</v>
      </c>
      <c r="L1014">
        <v>22.8</v>
      </c>
      <c r="M1014" s="142">
        <v>0.06</v>
      </c>
      <c r="N1014" t="s">
        <v>5746</v>
      </c>
    </row>
    <row r="1015" spans="1:14">
      <c r="A1015">
        <v>3085</v>
      </c>
      <c r="B1015" t="s">
        <v>743</v>
      </c>
      <c r="C1015">
        <v>11.5</v>
      </c>
      <c r="D1015">
        <v>11.5</v>
      </c>
      <c r="E1015" s="145">
        <v>0</v>
      </c>
      <c r="F1015" s="143">
        <v>0</v>
      </c>
      <c r="G1015" t="s">
        <v>4745</v>
      </c>
      <c r="H1015">
        <v>1</v>
      </c>
      <c r="I1015">
        <v>6</v>
      </c>
      <c r="J1015">
        <v>6.9</v>
      </c>
      <c r="K1015">
        <v>11.5</v>
      </c>
      <c r="L1015">
        <v>11.5</v>
      </c>
      <c r="M1015" s="142">
        <v>0</v>
      </c>
      <c r="N1015" t="s">
        <v>5747</v>
      </c>
    </row>
    <row r="1016" spans="1:14">
      <c r="A1016">
        <v>3086</v>
      </c>
      <c r="B1016" t="s">
        <v>3813</v>
      </c>
      <c r="C1016">
        <v>29.6</v>
      </c>
      <c r="D1016">
        <v>30.4</v>
      </c>
      <c r="E1016" s="145">
        <v>0.8</v>
      </c>
      <c r="F1016" s="143">
        <v>2.7</v>
      </c>
      <c r="G1016" t="s">
        <v>5129</v>
      </c>
      <c r="H1016">
        <v>190</v>
      </c>
      <c r="I1016">
        <v>333</v>
      </c>
      <c r="J1016">
        <v>2.73</v>
      </c>
      <c r="K1016">
        <v>32</v>
      </c>
      <c r="L1016">
        <v>29.6</v>
      </c>
      <c r="M1016" s="142">
        <v>7.0000000000000007E-2</v>
      </c>
      <c r="N1016" t="s">
        <v>5748</v>
      </c>
    </row>
    <row r="1017" spans="1:14">
      <c r="A1017">
        <v>3088</v>
      </c>
      <c r="B1017" t="s">
        <v>744</v>
      </c>
      <c r="C1017">
        <v>129</v>
      </c>
      <c r="D1017">
        <v>124</v>
      </c>
      <c r="E1017" s="145">
        <v>-3</v>
      </c>
      <c r="F1017" s="143">
        <v>-2.36</v>
      </c>
      <c r="G1017" t="s">
        <v>3941</v>
      </c>
      <c r="H1017">
        <v>819</v>
      </c>
      <c r="I1017">
        <v>914</v>
      </c>
      <c r="J1017">
        <v>11.11</v>
      </c>
      <c r="K1017">
        <v>129</v>
      </c>
      <c r="L1017">
        <v>123</v>
      </c>
      <c r="M1017" s="142">
        <v>0.74</v>
      </c>
      <c r="N1017" t="s">
        <v>5749</v>
      </c>
    </row>
    <row r="1018" spans="1:14">
      <c r="A1018">
        <v>3090</v>
      </c>
      <c r="B1018" t="s">
        <v>1388</v>
      </c>
      <c r="C1018">
        <v>179.5</v>
      </c>
      <c r="D1018">
        <v>171.5</v>
      </c>
      <c r="E1018" s="145">
        <v>-5</v>
      </c>
      <c r="F1018" s="143">
        <v>-2.83</v>
      </c>
      <c r="G1018" t="s">
        <v>5750</v>
      </c>
      <c r="H1018">
        <v>14069</v>
      </c>
      <c r="I1018">
        <v>8753</v>
      </c>
      <c r="J1018">
        <v>28.76</v>
      </c>
      <c r="K1018">
        <v>183</v>
      </c>
      <c r="L1018">
        <v>171</v>
      </c>
      <c r="M1018" s="142">
        <v>4.8899999999999997</v>
      </c>
      <c r="N1018" t="s">
        <v>5751</v>
      </c>
    </row>
    <row r="1019" spans="1:14">
      <c r="A1019">
        <v>3092</v>
      </c>
      <c r="B1019" t="s">
        <v>745</v>
      </c>
      <c r="C1019">
        <v>23.75</v>
      </c>
      <c r="D1019">
        <v>23.55</v>
      </c>
      <c r="E1019" s="145">
        <v>0</v>
      </c>
      <c r="F1019" s="143">
        <v>0</v>
      </c>
      <c r="G1019" t="s">
        <v>5566</v>
      </c>
      <c r="H1019">
        <v>91</v>
      </c>
      <c r="I1019">
        <v>135</v>
      </c>
      <c r="J1019">
        <v>10.66</v>
      </c>
      <c r="K1019">
        <v>23.75</v>
      </c>
      <c r="L1019">
        <v>23.2</v>
      </c>
      <c r="M1019" s="142">
        <v>0.09</v>
      </c>
      <c r="N1019" t="s">
        <v>5752</v>
      </c>
    </row>
    <row r="1020" spans="1:14">
      <c r="A1020">
        <v>3093</v>
      </c>
      <c r="B1020" t="s">
        <v>1496</v>
      </c>
      <c r="C1020">
        <v>46.25</v>
      </c>
      <c r="D1020">
        <v>45.6</v>
      </c>
      <c r="E1020" s="145">
        <v>0.4</v>
      </c>
      <c r="F1020" s="143">
        <v>0.88</v>
      </c>
      <c r="G1020" t="s">
        <v>5753</v>
      </c>
      <c r="H1020">
        <v>216</v>
      </c>
      <c r="I1020">
        <v>276</v>
      </c>
      <c r="J1020">
        <v>3.63</v>
      </c>
      <c r="K1020">
        <v>46.25</v>
      </c>
      <c r="L1020">
        <v>43.65</v>
      </c>
      <c r="M1020" s="142">
        <v>0.15</v>
      </c>
      <c r="N1020" t="s">
        <v>5754</v>
      </c>
    </row>
    <row r="1021" spans="1:14">
      <c r="A1021">
        <v>3094</v>
      </c>
      <c r="B1021" t="s">
        <v>746</v>
      </c>
      <c r="C1021">
        <v>49</v>
      </c>
      <c r="D1021">
        <v>44.8</v>
      </c>
      <c r="E1021" s="145">
        <v>-1.7</v>
      </c>
      <c r="F1021" s="143">
        <v>-3.66</v>
      </c>
      <c r="G1021" t="s">
        <v>5755</v>
      </c>
      <c r="H1021">
        <v>19553</v>
      </c>
      <c r="I1021">
        <v>11685</v>
      </c>
      <c r="J1021">
        <v>8.31</v>
      </c>
      <c r="K1021">
        <v>50.8</v>
      </c>
      <c r="L1021">
        <v>44.8</v>
      </c>
      <c r="M1021" s="142">
        <v>23.52</v>
      </c>
      <c r="N1021" t="s">
        <v>5756</v>
      </c>
    </row>
    <row r="1022" spans="1:14">
      <c r="A1022">
        <v>3095</v>
      </c>
      <c r="B1022" t="s">
        <v>747</v>
      </c>
      <c r="C1022">
        <v>35.450000000000003</v>
      </c>
      <c r="D1022">
        <v>35.75</v>
      </c>
      <c r="E1022" s="145">
        <v>0.6</v>
      </c>
      <c r="F1022" s="143">
        <v>1.71</v>
      </c>
      <c r="G1022" t="s">
        <v>4185</v>
      </c>
      <c r="H1022">
        <v>12</v>
      </c>
      <c r="I1022">
        <v>4</v>
      </c>
      <c r="J1022">
        <v>1.47</v>
      </c>
      <c r="K1022">
        <v>37.85</v>
      </c>
      <c r="L1022">
        <v>35.4</v>
      </c>
      <c r="M1022" s="142">
        <v>0.12</v>
      </c>
      <c r="N1022" t="s">
        <v>5757</v>
      </c>
    </row>
    <row r="1023" spans="1:14">
      <c r="A1023">
        <v>3105</v>
      </c>
      <c r="B1023" t="s">
        <v>748</v>
      </c>
      <c r="C1023">
        <v>453.5</v>
      </c>
      <c r="D1023">
        <v>450.5</v>
      </c>
      <c r="E1023" s="145">
        <v>1</v>
      </c>
      <c r="F1023" s="143">
        <v>0.22</v>
      </c>
      <c r="G1023" t="s">
        <v>5758</v>
      </c>
      <c r="H1023">
        <v>19358</v>
      </c>
      <c r="I1023">
        <v>36747</v>
      </c>
      <c r="J1023">
        <v>42.39</v>
      </c>
      <c r="K1023">
        <v>463</v>
      </c>
      <c r="L1023">
        <v>446.5</v>
      </c>
      <c r="M1023" s="142">
        <v>4.57</v>
      </c>
      <c r="N1023" t="s">
        <v>5759</v>
      </c>
    </row>
    <row r="1024" spans="1:14">
      <c r="A1024">
        <v>3114</v>
      </c>
      <c r="B1024" t="s">
        <v>749</v>
      </c>
      <c r="C1024">
        <v>31.8</v>
      </c>
      <c r="D1024">
        <v>31.05</v>
      </c>
      <c r="E1024" s="145">
        <v>-0.75</v>
      </c>
      <c r="F1024" s="143">
        <v>-2.36</v>
      </c>
      <c r="G1024" t="s">
        <v>5129</v>
      </c>
      <c r="H1024">
        <v>189</v>
      </c>
      <c r="I1024">
        <v>384</v>
      </c>
      <c r="J1024">
        <v>6.77</v>
      </c>
      <c r="K1024">
        <v>31.8</v>
      </c>
      <c r="L1024">
        <v>30.85</v>
      </c>
      <c r="M1024" s="142">
        <v>0.28000000000000003</v>
      </c>
      <c r="N1024" t="s">
        <v>5760</v>
      </c>
    </row>
    <row r="1025" spans="1:14">
      <c r="A1025">
        <v>3115</v>
      </c>
      <c r="B1025" t="s">
        <v>2671</v>
      </c>
      <c r="C1025">
        <v>8.41</v>
      </c>
      <c r="D1025">
        <v>9.19</v>
      </c>
      <c r="E1025" s="145">
        <v>0.43</v>
      </c>
      <c r="F1025" s="143">
        <v>4.91</v>
      </c>
      <c r="G1025" t="s">
        <v>5761</v>
      </c>
      <c r="H1025">
        <v>4</v>
      </c>
      <c r="I1025">
        <v>4</v>
      </c>
      <c r="J1025">
        <v>7.22</v>
      </c>
      <c r="K1025">
        <v>9.25</v>
      </c>
      <c r="L1025">
        <v>8.41</v>
      </c>
      <c r="M1025" s="142">
        <v>0.01</v>
      </c>
      <c r="N1025" t="s">
        <v>5762</v>
      </c>
    </row>
    <row r="1026" spans="1:14">
      <c r="A1026">
        <v>3118</v>
      </c>
      <c r="B1026" t="s">
        <v>750</v>
      </c>
      <c r="C1026">
        <v>32.049999999999997</v>
      </c>
      <c r="D1026">
        <v>31.4</v>
      </c>
      <c r="E1026" s="145">
        <v>0</v>
      </c>
      <c r="F1026" s="143">
        <v>0</v>
      </c>
      <c r="G1026" t="s">
        <v>4399</v>
      </c>
      <c r="H1026">
        <v>14</v>
      </c>
      <c r="I1026">
        <v>22</v>
      </c>
      <c r="J1026">
        <v>3.25</v>
      </c>
      <c r="K1026">
        <v>32.049999999999997</v>
      </c>
      <c r="L1026">
        <v>31.4</v>
      </c>
      <c r="M1026" s="142">
        <v>0.04</v>
      </c>
      <c r="N1026" t="s">
        <v>5763</v>
      </c>
    </row>
    <row r="1027" spans="1:14">
      <c r="A1027">
        <v>3122</v>
      </c>
      <c r="B1027" t="s">
        <v>751</v>
      </c>
      <c r="C1027">
        <v>25.25</v>
      </c>
      <c r="D1027">
        <v>25</v>
      </c>
      <c r="E1027" s="145">
        <v>-0.2</v>
      </c>
      <c r="F1027" s="143">
        <v>-0.79</v>
      </c>
      <c r="G1027" t="s">
        <v>4452</v>
      </c>
      <c r="H1027">
        <v>40</v>
      </c>
      <c r="I1027">
        <v>68</v>
      </c>
      <c r="J1027">
        <v>4.08</v>
      </c>
      <c r="K1027">
        <v>25.4</v>
      </c>
      <c r="L1027">
        <v>25</v>
      </c>
      <c r="M1027" s="142">
        <v>0.1</v>
      </c>
      <c r="N1027" t="s">
        <v>5764</v>
      </c>
    </row>
    <row r="1028" spans="1:14">
      <c r="A1028">
        <v>3128</v>
      </c>
      <c r="B1028" t="s">
        <v>752</v>
      </c>
      <c r="C1028">
        <v>20.100000000000001</v>
      </c>
      <c r="D1028">
        <v>19.899999999999999</v>
      </c>
      <c r="E1028" s="145">
        <v>-0.2</v>
      </c>
      <c r="F1028" s="143">
        <v>-1</v>
      </c>
      <c r="G1028" t="s">
        <v>4473</v>
      </c>
      <c r="H1028">
        <v>107</v>
      </c>
      <c r="I1028">
        <v>118</v>
      </c>
      <c r="J1028">
        <v>5.0199999999999996</v>
      </c>
      <c r="K1028">
        <v>20.100000000000001</v>
      </c>
      <c r="L1028">
        <v>19.7</v>
      </c>
      <c r="M1028" s="142">
        <v>0.21</v>
      </c>
      <c r="N1028" t="s">
        <v>5765</v>
      </c>
    </row>
    <row r="1029" spans="1:14">
      <c r="A1029">
        <v>3130</v>
      </c>
      <c r="B1029" t="s">
        <v>753</v>
      </c>
      <c r="C1029">
        <v>210</v>
      </c>
      <c r="D1029">
        <v>210</v>
      </c>
      <c r="E1029" s="145">
        <v>0</v>
      </c>
      <c r="F1029" s="143">
        <v>0</v>
      </c>
      <c r="G1029" t="s">
        <v>5766</v>
      </c>
      <c r="H1029">
        <v>49</v>
      </c>
      <c r="I1029">
        <v>32</v>
      </c>
      <c r="J1029">
        <v>3.32</v>
      </c>
      <c r="K1029">
        <v>210.5</v>
      </c>
      <c r="L1029">
        <v>209.5</v>
      </c>
      <c r="M1029" s="142">
        <v>0.15</v>
      </c>
      <c r="N1029" t="s">
        <v>5767</v>
      </c>
    </row>
    <row r="1030" spans="1:14">
      <c r="A1030">
        <v>3131</v>
      </c>
      <c r="B1030" t="s">
        <v>754</v>
      </c>
      <c r="C1030">
        <v>2400</v>
      </c>
      <c r="D1030">
        <v>2555</v>
      </c>
      <c r="E1030" s="145">
        <v>170</v>
      </c>
      <c r="F1030" s="143">
        <v>7.13</v>
      </c>
      <c r="G1030" t="s">
        <v>4460</v>
      </c>
      <c r="H1030">
        <v>653</v>
      </c>
      <c r="I1030">
        <v>454</v>
      </c>
      <c r="J1030">
        <v>3.01</v>
      </c>
      <c r="K1030">
        <v>2585</v>
      </c>
      <c r="L1030">
        <v>2390</v>
      </c>
      <c r="M1030" s="142">
        <v>2.1800000000000002</v>
      </c>
      <c r="N1030" t="s">
        <v>5768</v>
      </c>
    </row>
    <row r="1031" spans="1:14">
      <c r="A1031">
        <v>3135</v>
      </c>
      <c r="B1031" t="s">
        <v>2841</v>
      </c>
      <c r="C1031">
        <v>175.5</v>
      </c>
      <c r="D1031">
        <v>173</v>
      </c>
      <c r="E1031" s="145">
        <v>0</v>
      </c>
      <c r="F1031" s="143">
        <v>0</v>
      </c>
      <c r="G1031" t="s">
        <v>4040</v>
      </c>
      <c r="H1031">
        <v>838</v>
      </c>
      <c r="I1031">
        <v>1279</v>
      </c>
      <c r="J1031">
        <v>10.210000000000001</v>
      </c>
      <c r="K1031">
        <v>176.5</v>
      </c>
      <c r="L1031">
        <v>172.5</v>
      </c>
      <c r="M1031" s="142">
        <v>0.82</v>
      </c>
      <c r="N1031" t="s">
        <v>5769</v>
      </c>
    </row>
    <row r="1032" spans="1:14">
      <c r="A1032">
        <v>3138</v>
      </c>
      <c r="B1032" t="s">
        <v>755</v>
      </c>
      <c r="C1032">
        <v>95.5</v>
      </c>
      <c r="D1032">
        <v>93.6</v>
      </c>
      <c r="E1032" s="145">
        <v>-1.9</v>
      </c>
      <c r="F1032" s="143">
        <v>-1.99</v>
      </c>
      <c r="G1032" t="s">
        <v>5770</v>
      </c>
      <c r="H1032">
        <v>112</v>
      </c>
      <c r="I1032">
        <v>140</v>
      </c>
      <c r="J1032">
        <v>5.64</v>
      </c>
      <c r="K1032">
        <v>96.1</v>
      </c>
      <c r="L1032">
        <v>93.6</v>
      </c>
      <c r="M1032" s="142">
        <v>0.22</v>
      </c>
      <c r="N1032" t="s">
        <v>5771</v>
      </c>
    </row>
    <row r="1033" spans="1:14">
      <c r="A1033">
        <v>3141</v>
      </c>
      <c r="B1033" t="s">
        <v>756</v>
      </c>
      <c r="C1033">
        <v>103.5</v>
      </c>
      <c r="D1033">
        <v>102</v>
      </c>
      <c r="E1033" s="145">
        <v>-0.5</v>
      </c>
      <c r="F1033" s="143">
        <v>-0.49</v>
      </c>
      <c r="G1033" t="s">
        <v>5772</v>
      </c>
      <c r="H1033">
        <v>8321</v>
      </c>
      <c r="I1033">
        <v>14613</v>
      </c>
      <c r="J1033">
        <v>7.55</v>
      </c>
      <c r="K1033">
        <v>105</v>
      </c>
      <c r="L1033">
        <v>98.2</v>
      </c>
      <c r="M1033" s="142">
        <v>11.03</v>
      </c>
      <c r="N1033" t="s">
        <v>5773</v>
      </c>
    </row>
    <row r="1034" spans="1:14">
      <c r="A1034">
        <v>3147</v>
      </c>
      <c r="B1034" t="s">
        <v>188</v>
      </c>
      <c r="C1034">
        <v>226</v>
      </c>
      <c r="D1034">
        <v>221.5</v>
      </c>
      <c r="E1034" s="145">
        <v>-2</v>
      </c>
      <c r="F1034" s="143">
        <v>-0.89</v>
      </c>
      <c r="G1034" t="s">
        <v>4391</v>
      </c>
      <c r="H1034">
        <v>359</v>
      </c>
      <c r="I1034">
        <v>327</v>
      </c>
      <c r="J1034">
        <v>4.37</v>
      </c>
      <c r="K1034">
        <v>226.5</v>
      </c>
      <c r="L1034">
        <v>218.5</v>
      </c>
      <c r="M1034" s="142">
        <v>0.82</v>
      </c>
      <c r="N1034" t="s">
        <v>5774</v>
      </c>
    </row>
    <row r="1035" spans="1:14">
      <c r="A1035">
        <v>3149</v>
      </c>
      <c r="B1035" t="s">
        <v>757</v>
      </c>
      <c r="C1035">
        <v>60.7</v>
      </c>
      <c r="D1035">
        <v>60.8</v>
      </c>
      <c r="E1035" s="145">
        <v>0.2</v>
      </c>
      <c r="F1035" s="143">
        <v>0.33</v>
      </c>
      <c r="G1035" t="s">
        <v>5775</v>
      </c>
      <c r="H1035">
        <v>3230</v>
      </c>
      <c r="I1035">
        <v>6305</v>
      </c>
      <c r="J1035">
        <v>28.62</v>
      </c>
      <c r="K1035">
        <v>61.6</v>
      </c>
      <c r="L1035">
        <v>60</v>
      </c>
      <c r="M1035" s="142">
        <v>1.1299999999999999</v>
      </c>
      <c r="N1035" t="s">
        <v>5776</v>
      </c>
    </row>
    <row r="1036" spans="1:14">
      <c r="A1036">
        <v>3152</v>
      </c>
      <c r="B1036" t="s">
        <v>3883</v>
      </c>
      <c r="C1036">
        <v>238</v>
      </c>
      <c r="D1036">
        <v>233.5</v>
      </c>
      <c r="E1036" s="145">
        <v>-4.5</v>
      </c>
      <c r="F1036" s="143">
        <v>-1.89</v>
      </c>
      <c r="G1036" t="s">
        <v>5777</v>
      </c>
      <c r="H1036">
        <v>70</v>
      </c>
      <c r="I1036">
        <v>100</v>
      </c>
      <c r="J1036">
        <v>3.9</v>
      </c>
      <c r="K1036">
        <v>238</v>
      </c>
      <c r="L1036">
        <v>233.5</v>
      </c>
      <c r="M1036" s="142">
        <v>0.18</v>
      </c>
      <c r="N1036" t="s">
        <v>5778</v>
      </c>
    </row>
    <row r="1037" spans="1:14">
      <c r="A1037">
        <v>3158</v>
      </c>
      <c r="B1037" t="s">
        <v>3684</v>
      </c>
      <c r="C1037">
        <v>84</v>
      </c>
      <c r="D1037">
        <v>83.4</v>
      </c>
      <c r="E1037" s="145">
        <v>0.1</v>
      </c>
      <c r="F1037" s="143">
        <v>0.12</v>
      </c>
      <c r="G1037" t="s">
        <v>4041</v>
      </c>
      <c r="H1037">
        <v>15</v>
      </c>
      <c r="I1037">
        <v>6</v>
      </c>
      <c r="J1037">
        <v>3.07</v>
      </c>
      <c r="K1037">
        <v>84.5</v>
      </c>
      <c r="L1037">
        <v>83.4</v>
      </c>
      <c r="M1037" s="142">
        <v>0.05</v>
      </c>
      <c r="N1037" t="s">
        <v>5779</v>
      </c>
    </row>
    <row r="1038" spans="1:14">
      <c r="A1038">
        <v>3162</v>
      </c>
      <c r="B1038" t="s">
        <v>758</v>
      </c>
      <c r="C1038">
        <v>71.400000000000006</v>
      </c>
      <c r="D1038">
        <v>70.400000000000006</v>
      </c>
      <c r="E1038" s="145">
        <v>-0.4</v>
      </c>
      <c r="F1038" s="143">
        <v>-0.56000000000000005</v>
      </c>
      <c r="G1038" t="s">
        <v>5780</v>
      </c>
      <c r="H1038">
        <v>554</v>
      </c>
      <c r="I1038">
        <v>1476</v>
      </c>
      <c r="J1038">
        <v>15.4</v>
      </c>
      <c r="K1038">
        <v>71.599999999999994</v>
      </c>
      <c r="L1038">
        <v>70.2</v>
      </c>
      <c r="M1038" s="142">
        <v>0.36</v>
      </c>
      <c r="N1038" t="s">
        <v>5781</v>
      </c>
    </row>
    <row r="1039" spans="1:14">
      <c r="A1039">
        <v>3163</v>
      </c>
      <c r="B1039" t="s">
        <v>759</v>
      </c>
      <c r="C1039">
        <v>784</v>
      </c>
      <c r="D1039">
        <v>752</v>
      </c>
      <c r="E1039" s="145">
        <v>-23</v>
      </c>
      <c r="F1039" s="143">
        <v>-2.97</v>
      </c>
      <c r="G1039" t="s">
        <v>4346</v>
      </c>
      <c r="H1039">
        <v>4457</v>
      </c>
      <c r="I1039">
        <v>1752</v>
      </c>
      <c r="J1039">
        <v>9.4600000000000009</v>
      </c>
      <c r="K1039">
        <v>790</v>
      </c>
      <c r="L1039">
        <v>752</v>
      </c>
      <c r="M1039" s="142">
        <v>4.71</v>
      </c>
      <c r="N1039" t="s">
        <v>5782</v>
      </c>
    </row>
    <row r="1040" spans="1:14">
      <c r="A1040">
        <v>3164</v>
      </c>
      <c r="B1040" t="s">
        <v>760</v>
      </c>
      <c r="C1040">
        <v>16.25</v>
      </c>
      <c r="D1040">
        <v>15.95</v>
      </c>
      <c r="E1040" s="145">
        <v>0.05</v>
      </c>
      <c r="F1040" s="143">
        <v>0.31</v>
      </c>
      <c r="G1040" t="s">
        <v>4413</v>
      </c>
      <c r="H1040">
        <v>28</v>
      </c>
      <c r="I1040">
        <v>13</v>
      </c>
      <c r="J1040">
        <v>8.6</v>
      </c>
      <c r="K1040">
        <v>16.25</v>
      </c>
      <c r="L1040">
        <v>15.75</v>
      </c>
      <c r="M1040" s="142">
        <v>0.03</v>
      </c>
      <c r="N1040" t="s">
        <v>5783</v>
      </c>
    </row>
    <row r="1041" spans="1:14">
      <c r="A1041">
        <v>3167</v>
      </c>
      <c r="B1041" t="s">
        <v>761</v>
      </c>
      <c r="C1041">
        <v>883</v>
      </c>
      <c r="D1041">
        <v>883</v>
      </c>
      <c r="E1041" s="145">
        <v>80</v>
      </c>
      <c r="F1041" s="143">
        <v>9.9600000000000009</v>
      </c>
      <c r="G1041" t="s">
        <v>5784</v>
      </c>
      <c r="H1041">
        <v>1682</v>
      </c>
      <c r="I1041">
        <v>3621</v>
      </c>
      <c r="J1041">
        <v>9.06</v>
      </c>
      <c r="K1041">
        <v>883</v>
      </c>
      <c r="L1041">
        <v>878</v>
      </c>
      <c r="M1041" s="142">
        <v>1.88</v>
      </c>
      <c r="N1041" t="s">
        <v>5785</v>
      </c>
    </row>
    <row r="1042" spans="1:14">
      <c r="A1042">
        <v>3168</v>
      </c>
      <c r="B1042" t="s">
        <v>2191</v>
      </c>
      <c r="C1042">
        <v>42.55</v>
      </c>
      <c r="D1042">
        <v>43.1</v>
      </c>
      <c r="E1042" s="145">
        <v>0.35</v>
      </c>
      <c r="F1042" s="143">
        <v>0.82</v>
      </c>
      <c r="G1042" t="s">
        <v>3979</v>
      </c>
      <c r="H1042">
        <v>26</v>
      </c>
      <c r="I1042">
        <v>22</v>
      </c>
      <c r="J1042">
        <v>7.51</v>
      </c>
      <c r="K1042">
        <v>43.5</v>
      </c>
      <c r="L1042">
        <v>42.3</v>
      </c>
      <c r="M1042" s="142">
        <v>0.03</v>
      </c>
      <c r="N1042" t="s">
        <v>5786</v>
      </c>
    </row>
    <row r="1043" spans="1:14">
      <c r="A1043">
        <v>3169</v>
      </c>
      <c r="B1043" t="s">
        <v>762</v>
      </c>
      <c r="C1043">
        <v>107.5</v>
      </c>
      <c r="D1043">
        <v>107.5</v>
      </c>
      <c r="E1043" s="145">
        <v>3</v>
      </c>
      <c r="F1043" s="143">
        <v>2.87</v>
      </c>
      <c r="G1043" t="s">
        <v>5787</v>
      </c>
      <c r="H1043">
        <v>620</v>
      </c>
      <c r="I1043">
        <v>844</v>
      </c>
      <c r="J1043">
        <v>6.33</v>
      </c>
      <c r="K1043">
        <v>112</v>
      </c>
      <c r="L1043">
        <v>105</v>
      </c>
      <c r="M1043" s="142">
        <v>0.98</v>
      </c>
      <c r="N1043" t="s">
        <v>5788</v>
      </c>
    </row>
    <row r="1044" spans="1:14">
      <c r="A1044">
        <v>3171</v>
      </c>
      <c r="B1044" t="s">
        <v>2600</v>
      </c>
      <c r="C1044">
        <v>63.4</v>
      </c>
      <c r="D1044">
        <v>62.5</v>
      </c>
      <c r="E1044" s="145">
        <v>-0.2</v>
      </c>
      <c r="F1044" s="143">
        <v>-0.32</v>
      </c>
      <c r="G1044" t="s">
        <v>4445</v>
      </c>
      <c r="H1044">
        <v>13</v>
      </c>
      <c r="I1044">
        <v>24</v>
      </c>
      <c r="J1044">
        <v>3.31</v>
      </c>
      <c r="K1044">
        <v>63.8</v>
      </c>
      <c r="L1044">
        <v>62.5</v>
      </c>
      <c r="M1044" s="142">
        <v>0.04</v>
      </c>
      <c r="N1044" t="s">
        <v>5789</v>
      </c>
    </row>
    <row r="1045" spans="1:14">
      <c r="A1045">
        <v>3176</v>
      </c>
      <c r="B1045" t="s">
        <v>763</v>
      </c>
      <c r="C1045">
        <v>35.1</v>
      </c>
      <c r="D1045">
        <v>34.75</v>
      </c>
      <c r="E1045" s="145">
        <v>-0.25</v>
      </c>
      <c r="F1045" s="143">
        <v>-0.71</v>
      </c>
      <c r="G1045" t="s">
        <v>5790</v>
      </c>
      <c r="H1045">
        <v>434</v>
      </c>
      <c r="I1045">
        <v>567</v>
      </c>
      <c r="J1045">
        <v>13.93</v>
      </c>
      <c r="K1045">
        <v>35.200000000000003</v>
      </c>
      <c r="L1045">
        <v>34.5</v>
      </c>
      <c r="M1045" s="142">
        <v>0.31</v>
      </c>
      <c r="N1045" t="s">
        <v>5791</v>
      </c>
    </row>
    <row r="1046" spans="1:14">
      <c r="A1046">
        <v>3178</v>
      </c>
      <c r="B1046" t="s">
        <v>204</v>
      </c>
      <c r="C1046">
        <v>62.3</v>
      </c>
      <c r="D1046">
        <v>61.9</v>
      </c>
      <c r="E1046" s="145">
        <v>-0.4</v>
      </c>
      <c r="F1046" s="143">
        <v>-0.64</v>
      </c>
      <c r="G1046" t="s">
        <v>3918</v>
      </c>
      <c r="H1046">
        <v>17</v>
      </c>
      <c r="I1046">
        <v>53</v>
      </c>
      <c r="J1046">
        <v>4.51</v>
      </c>
      <c r="K1046">
        <v>62.3</v>
      </c>
      <c r="L1046">
        <v>61</v>
      </c>
      <c r="M1046" s="142">
        <v>0.04</v>
      </c>
      <c r="N1046" t="s">
        <v>5792</v>
      </c>
    </row>
    <row r="1047" spans="1:14">
      <c r="A1047">
        <v>3188</v>
      </c>
      <c r="B1047" t="s">
        <v>64</v>
      </c>
      <c r="C1047">
        <v>24.9</v>
      </c>
      <c r="D1047">
        <v>24.65</v>
      </c>
      <c r="E1047" s="145">
        <v>-0.25</v>
      </c>
      <c r="F1047" s="143">
        <v>-1</v>
      </c>
      <c r="G1047" t="s">
        <v>4563</v>
      </c>
      <c r="H1047">
        <v>216</v>
      </c>
      <c r="I1047">
        <v>168</v>
      </c>
      <c r="J1047">
        <v>18.91</v>
      </c>
      <c r="K1047">
        <v>25.1</v>
      </c>
      <c r="L1047">
        <v>24.5</v>
      </c>
      <c r="M1047" s="142">
        <v>0.11</v>
      </c>
      <c r="N1047" t="s">
        <v>5793</v>
      </c>
    </row>
    <row r="1048" spans="1:14">
      <c r="A1048">
        <v>3189</v>
      </c>
      <c r="B1048" t="s">
        <v>764</v>
      </c>
      <c r="C1048">
        <v>819</v>
      </c>
      <c r="D1048">
        <v>813</v>
      </c>
      <c r="E1048" s="145">
        <v>-6</v>
      </c>
      <c r="F1048" s="143">
        <v>-0.73</v>
      </c>
      <c r="G1048" t="s">
        <v>5794</v>
      </c>
      <c r="H1048">
        <v>16446</v>
      </c>
      <c r="I1048">
        <v>23028</v>
      </c>
      <c r="J1048">
        <v>52.69</v>
      </c>
      <c r="K1048">
        <v>831</v>
      </c>
      <c r="L1048">
        <v>805</v>
      </c>
      <c r="M1048" s="142">
        <v>3.12</v>
      </c>
      <c r="N1048" t="s">
        <v>5795</v>
      </c>
    </row>
    <row r="1049" spans="1:14">
      <c r="A1049">
        <v>3191</v>
      </c>
      <c r="B1049" t="s">
        <v>2201</v>
      </c>
      <c r="C1049">
        <v>17.3</v>
      </c>
      <c r="D1049">
        <v>17.2</v>
      </c>
      <c r="E1049" s="145">
        <v>-0.1</v>
      </c>
      <c r="F1049" s="143">
        <v>-0.57999999999999996</v>
      </c>
      <c r="G1049" t="s">
        <v>5796</v>
      </c>
      <c r="H1049">
        <v>27</v>
      </c>
      <c r="I1049">
        <v>28</v>
      </c>
      <c r="J1049">
        <v>4.3600000000000003</v>
      </c>
      <c r="K1049">
        <v>17.3</v>
      </c>
      <c r="L1049">
        <v>17.149999999999999</v>
      </c>
      <c r="M1049" s="142">
        <v>0.06</v>
      </c>
      <c r="N1049" t="s">
        <v>5797</v>
      </c>
    </row>
    <row r="1050" spans="1:14">
      <c r="A1050">
        <v>3205</v>
      </c>
      <c r="B1050" t="s">
        <v>765</v>
      </c>
      <c r="C1050">
        <v>47.2</v>
      </c>
      <c r="D1050">
        <v>46.8</v>
      </c>
      <c r="E1050" s="145">
        <v>0.6</v>
      </c>
      <c r="F1050" s="143">
        <v>1.3</v>
      </c>
      <c r="G1050" t="s">
        <v>5798</v>
      </c>
      <c r="H1050">
        <v>8</v>
      </c>
      <c r="I1050">
        <v>51</v>
      </c>
      <c r="J1050">
        <v>6.75</v>
      </c>
      <c r="K1050">
        <v>47.2</v>
      </c>
      <c r="L1050">
        <v>46.5</v>
      </c>
      <c r="M1050" s="142">
        <v>0.01</v>
      </c>
      <c r="N1050" t="s">
        <v>5799</v>
      </c>
    </row>
    <row r="1051" spans="1:14">
      <c r="A1051">
        <v>3206</v>
      </c>
      <c r="B1051" t="s">
        <v>766</v>
      </c>
      <c r="C1051">
        <v>34.450000000000003</v>
      </c>
      <c r="D1051">
        <v>34.950000000000003</v>
      </c>
      <c r="E1051" s="145">
        <v>0.5</v>
      </c>
      <c r="F1051" s="143">
        <v>1.45</v>
      </c>
      <c r="G1051" t="s">
        <v>4068</v>
      </c>
      <c r="H1051">
        <v>65</v>
      </c>
      <c r="I1051">
        <v>44</v>
      </c>
      <c r="J1051">
        <v>5.89</v>
      </c>
      <c r="K1051">
        <v>35.5</v>
      </c>
      <c r="L1051">
        <v>34</v>
      </c>
      <c r="M1051" s="142">
        <v>0.11</v>
      </c>
      <c r="N1051" t="s">
        <v>5800</v>
      </c>
    </row>
    <row r="1052" spans="1:14">
      <c r="A1052">
        <v>3207</v>
      </c>
      <c r="B1052" t="s">
        <v>767</v>
      </c>
      <c r="C1052">
        <v>39.85</v>
      </c>
      <c r="D1052">
        <v>39.1</v>
      </c>
      <c r="E1052" s="145">
        <v>-0.9</v>
      </c>
      <c r="F1052" s="143">
        <v>-2.25</v>
      </c>
      <c r="G1052" t="s">
        <v>4131</v>
      </c>
      <c r="H1052">
        <v>141</v>
      </c>
      <c r="I1052">
        <v>137</v>
      </c>
      <c r="J1052">
        <v>6.64</v>
      </c>
      <c r="K1052">
        <v>39.85</v>
      </c>
      <c r="L1052">
        <v>38.9</v>
      </c>
      <c r="M1052" s="142">
        <v>0.21</v>
      </c>
      <c r="N1052" t="s">
        <v>5801</v>
      </c>
    </row>
    <row r="1053" spans="1:14">
      <c r="A1053">
        <v>3209</v>
      </c>
      <c r="B1053" t="s">
        <v>768</v>
      </c>
      <c r="C1053">
        <v>46.9</v>
      </c>
      <c r="D1053">
        <v>45.9</v>
      </c>
      <c r="E1053" s="145">
        <v>-0.7</v>
      </c>
      <c r="F1053" s="143">
        <v>-1.5</v>
      </c>
      <c r="G1053" t="s">
        <v>5802</v>
      </c>
      <c r="H1053">
        <v>1201</v>
      </c>
      <c r="I1053">
        <v>1751</v>
      </c>
      <c r="J1053">
        <v>24.72</v>
      </c>
      <c r="K1053">
        <v>46.9</v>
      </c>
      <c r="L1053">
        <v>45.9</v>
      </c>
      <c r="M1053" s="142">
        <v>0.49</v>
      </c>
      <c r="N1053" t="s">
        <v>5803</v>
      </c>
    </row>
    <row r="1054" spans="1:14">
      <c r="A1054">
        <v>3211</v>
      </c>
      <c r="B1054" t="s">
        <v>769</v>
      </c>
      <c r="C1054">
        <v>398</v>
      </c>
      <c r="D1054">
        <v>384</v>
      </c>
      <c r="E1054" s="145">
        <v>-2</v>
      </c>
      <c r="F1054" s="143">
        <v>-0.52</v>
      </c>
      <c r="G1054" t="s">
        <v>4360</v>
      </c>
      <c r="H1054">
        <v>3205</v>
      </c>
      <c r="I1054">
        <v>5135</v>
      </c>
      <c r="J1054">
        <v>15.54</v>
      </c>
      <c r="K1054">
        <v>398</v>
      </c>
      <c r="L1054">
        <v>383.5</v>
      </c>
      <c r="M1054" s="142">
        <v>2.08</v>
      </c>
      <c r="N1054" t="s">
        <v>5804</v>
      </c>
    </row>
    <row r="1055" spans="1:14">
      <c r="A1055">
        <v>3213</v>
      </c>
      <c r="B1055" t="s">
        <v>42</v>
      </c>
      <c r="C1055">
        <v>129.5</v>
      </c>
      <c r="D1055">
        <v>126</v>
      </c>
      <c r="E1055" s="145">
        <v>-3</v>
      </c>
      <c r="F1055" s="143">
        <v>-2.33</v>
      </c>
      <c r="G1055" t="s">
        <v>5805</v>
      </c>
      <c r="H1055">
        <v>717</v>
      </c>
      <c r="I1055">
        <v>437</v>
      </c>
      <c r="J1055">
        <v>5.87</v>
      </c>
      <c r="K1055">
        <v>129.5</v>
      </c>
      <c r="L1055">
        <v>124.5</v>
      </c>
      <c r="M1055" s="142">
        <v>1.22</v>
      </c>
      <c r="N1055" t="s">
        <v>5806</v>
      </c>
    </row>
    <row r="1056" spans="1:14">
      <c r="A1056">
        <v>3217</v>
      </c>
      <c r="B1056" t="s">
        <v>65</v>
      </c>
      <c r="C1056">
        <v>134</v>
      </c>
      <c r="D1056">
        <v>136</v>
      </c>
      <c r="E1056" s="145">
        <v>2</v>
      </c>
      <c r="F1056" s="143">
        <v>1.49</v>
      </c>
      <c r="G1056" t="s">
        <v>5807</v>
      </c>
      <c r="H1056">
        <v>295</v>
      </c>
      <c r="I1056">
        <v>433</v>
      </c>
      <c r="J1056">
        <v>9.01</v>
      </c>
      <c r="K1056">
        <v>136</v>
      </c>
      <c r="L1056">
        <v>133</v>
      </c>
      <c r="M1056" s="142">
        <v>0.33</v>
      </c>
      <c r="N1056" t="s">
        <v>5808</v>
      </c>
    </row>
    <row r="1057" spans="1:14">
      <c r="A1057">
        <v>3218</v>
      </c>
      <c r="B1057" t="s">
        <v>120</v>
      </c>
      <c r="C1057">
        <v>139.5</v>
      </c>
      <c r="D1057">
        <v>137</v>
      </c>
      <c r="E1057" s="145">
        <v>-1.5</v>
      </c>
      <c r="F1057" s="143">
        <v>-1.08</v>
      </c>
      <c r="G1057" t="s">
        <v>5809</v>
      </c>
      <c r="H1057">
        <v>164</v>
      </c>
      <c r="I1057">
        <v>207</v>
      </c>
      <c r="J1057">
        <v>8.4700000000000006</v>
      </c>
      <c r="K1057">
        <v>139.5</v>
      </c>
      <c r="L1057">
        <v>136</v>
      </c>
      <c r="M1057" s="142">
        <v>0.19</v>
      </c>
      <c r="N1057" t="s">
        <v>5810</v>
      </c>
    </row>
    <row r="1058" spans="1:14">
      <c r="A1058">
        <v>3219</v>
      </c>
      <c r="B1058" t="s">
        <v>1389</v>
      </c>
      <c r="C1058">
        <v>92.3</v>
      </c>
      <c r="D1058">
        <v>93.3</v>
      </c>
      <c r="E1058" s="145">
        <v>2</v>
      </c>
      <c r="F1058" s="143">
        <v>2.19</v>
      </c>
      <c r="G1058" t="s">
        <v>5811</v>
      </c>
      <c r="H1058">
        <v>702</v>
      </c>
      <c r="I1058">
        <v>969</v>
      </c>
      <c r="J1058">
        <v>7.18</v>
      </c>
      <c r="K1058">
        <v>95</v>
      </c>
      <c r="L1058">
        <v>91.4</v>
      </c>
      <c r="M1058" s="142">
        <v>0.98</v>
      </c>
      <c r="N1058" t="s">
        <v>5812</v>
      </c>
    </row>
    <row r="1059" spans="1:14">
      <c r="A1059">
        <v>3221</v>
      </c>
      <c r="B1059" t="s">
        <v>770</v>
      </c>
      <c r="C1059">
        <v>49.95</v>
      </c>
      <c r="D1059">
        <v>51.2</v>
      </c>
      <c r="E1059" s="145">
        <v>1.8</v>
      </c>
      <c r="F1059" s="143">
        <v>3.64</v>
      </c>
      <c r="G1059" t="s">
        <v>5813</v>
      </c>
      <c r="H1059">
        <v>3940</v>
      </c>
      <c r="I1059">
        <v>3296</v>
      </c>
      <c r="J1059">
        <v>10.5</v>
      </c>
      <c r="K1059">
        <v>52.4</v>
      </c>
      <c r="L1059">
        <v>48.95</v>
      </c>
      <c r="M1059" s="142">
        <v>3.75</v>
      </c>
      <c r="N1059" t="s">
        <v>5814</v>
      </c>
    </row>
    <row r="1060" spans="1:14">
      <c r="A1060">
        <v>3224</v>
      </c>
      <c r="B1060" t="s">
        <v>771</v>
      </c>
      <c r="C1060">
        <v>33.4</v>
      </c>
      <c r="D1060">
        <v>33.25</v>
      </c>
      <c r="E1060" s="145">
        <v>-0.05</v>
      </c>
      <c r="F1060" s="143">
        <v>-0.15</v>
      </c>
      <c r="G1060" t="s">
        <v>3934</v>
      </c>
      <c r="H1060">
        <v>31</v>
      </c>
      <c r="I1060">
        <v>66</v>
      </c>
      <c r="J1060">
        <v>7.82</v>
      </c>
      <c r="K1060">
        <v>33.4</v>
      </c>
      <c r="L1060">
        <v>33</v>
      </c>
      <c r="M1060" s="142">
        <v>0.04</v>
      </c>
      <c r="N1060" t="s">
        <v>5815</v>
      </c>
    </row>
    <row r="1061" spans="1:14">
      <c r="A1061">
        <v>3226</v>
      </c>
      <c r="B1061" t="s">
        <v>2694</v>
      </c>
      <c r="C1061">
        <v>54.9</v>
      </c>
      <c r="D1061">
        <v>55.1</v>
      </c>
      <c r="E1061" s="145">
        <v>0.1</v>
      </c>
      <c r="F1061" s="143">
        <v>0.18</v>
      </c>
      <c r="G1061" t="s">
        <v>4320</v>
      </c>
      <c r="H1061">
        <v>23</v>
      </c>
      <c r="I1061">
        <v>18</v>
      </c>
      <c r="J1061">
        <v>6.44</v>
      </c>
      <c r="K1061">
        <v>56</v>
      </c>
      <c r="L1061">
        <v>54.5</v>
      </c>
      <c r="M1061" s="142">
        <v>0.04</v>
      </c>
      <c r="N1061" t="s">
        <v>5816</v>
      </c>
    </row>
    <row r="1062" spans="1:14">
      <c r="A1062">
        <v>3227</v>
      </c>
      <c r="B1062" t="s">
        <v>772</v>
      </c>
      <c r="C1062">
        <v>192.5</v>
      </c>
      <c r="D1062">
        <v>190.5</v>
      </c>
      <c r="E1062" s="145">
        <v>-1.5</v>
      </c>
      <c r="F1062" s="143">
        <v>-0.78</v>
      </c>
      <c r="G1062" t="s">
        <v>4361</v>
      </c>
      <c r="H1062">
        <v>684</v>
      </c>
      <c r="I1062">
        <v>534</v>
      </c>
      <c r="J1062">
        <v>15.2</v>
      </c>
      <c r="K1062">
        <v>193</v>
      </c>
      <c r="L1062">
        <v>190</v>
      </c>
      <c r="M1062" s="142">
        <v>0.45</v>
      </c>
      <c r="N1062" t="s">
        <v>5817</v>
      </c>
    </row>
    <row r="1063" spans="1:14">
      <c r="A1063">
        <v>3228</v>
      </c>
      <c r="B1063" t="s">
        <v>773</v>
      </c>
      <c r="C1063">
        <v>178</v>
      </c>
      <c r="D1063">
        <v>177</v>
      </c>
      <c r="E1063" s="145">
        <v>3</v>
      </c>
      <c r="F1063" s="143">
        <v>1.72</v>
      </c>
      <c r="G1063" t="s">
        <v>5818</v>
      </c>
      <c r="H1063">
        <v>197</v>
      </c>
      <c r="I1063">
        <v>443</v>
      </c>
      <c r="J1063">
        <v>7.19</v>
      </c>
      <c r="K1063">
        <v>180</v>
      </c>
      <c r="L1063">
        <v>174</v>
      </c>
      <c r="M1063" s="142">
        <v>0.27</v>
      </c>
      <c r="N1063" t="s">
        <v>5819</v>
      </c>
    </row>
    <row r="1064" spans="1:14">
      <c r="A1064">
        <v>3229</v>
      </c>
      <c r="B1064" t="s">
        <v>1446</v>
      </c>
      <c r="C1064">
        <v>50.4</v>
      </c>
      <c r="D1064">
        <v>50.6</v>
      </c>
      <c r="E1064" s="145">
        <v>0.8</v>
      </c>
      <c r="F1064" s="143">
        <v>1.61</v>
      </c>
      <c r="G1064" t="s">
        <v>4495</v>
      </c>
      <c r="H1064">
        <v>541</v>
      </c>
      <c r="I1064">
        <v>903</v>
      </c>
      <c r="J1064">
        <v>6.43</v>
      </c>
      <c r="K1064">
        <v>51.3</v>
      </c>
      <c r="L1064">
        <v>49.45</v>
      </c>
      <c r="M1064" s="142">
        <v>1.68</v>
      </c>
      <c r="N1064" t="s">
        <v>5820</v>
      </c>
    </row>
    <row r="1065" spans="1:14">
      <c r="A1065">
        <v>3230</v>
      </c>
      <c r="B1065" t="s">
        <v>774</v>
      </c>
      <c r="C1065">
        <v>42.6</v>
      </c>
      <c r="D1065">
        <v>42.2</v>
      </c>
      <c r="E1065" s="145">
        <v>-0.15</v>
      </c>
      <c r="F1065" s="143">
        <v>-0.35</v>
      </c>
      <c r="G1065" t="s">
        <v>5821</v>
      </c>
      <c r="H1065">
        <v>249</v>
      </c>
      <c r="I1065">
        <v>373</v>
      </c>
      <c r="J1065">
        <v>8.6</v>
      </c>
      <c r="K1065">
        <v>43.3</v>
      </c>
      <c r="L1065">
        <v>42.05</v>
      </c>
      <c r="M1065" s="142">
        <v>0.28999999999999998</v>
      </c>
      <c r="N1065" t="s">
        <v>5822</v>
      </c>
    </row>
    <row r="1066" spans="1:14">
      <c r="A1066">
        <v>3231</v>
      </c>
      <c r="B1066" t="s">
        <v>775</v>
      </c>
      <c r="C1066">
        <v>199.5</v>
      </c>
      <c r="D1066">
        <v>197</v>
      </c>
      <c r="E1066" s="145">
        <v>-1</v>
      </c>
      <c r="F1066" s="143">
        <v>-0.51</v>
      </c>
      <c r="G1066" t="s">
        <v>5823</v>
      </c>
      <c r="H1066">
        <v>64991</v>
      </c>
      <c r="I1066">
        <v>71577</v>
      </c>
      <c r="J1066">
        <v>318.01</v>
      </c>
      <c r="K1066">
        <v>200.5</v>
      </c>
      <c r="L1066">
        <v>192</v>
      </c>
      <c r="M1066" s="142">
        <v>2.04</v>
      </c>
      <c r="N1066" t="s">
        <v>5241</v>
      </c>
    </row>
    <row r="1067" spans="1:14">
      <c r="A1067">
        <v>3232</v>
      </c>
      <c r="B1067" t="s">
        <v>776</v>
      </c>
      <c r="C1067">
        <v>19.7</v>
      </c>
      <c r="D1067">
        <v>19.649999999999999</v>
      </c>
      <c r="E1067" s="145">
        <v>0.05</v>
      </c>
      <c r="F1067" s="143">
        <v>0.26</v>
      </c>
      <c r="G1067" t="s">
        <v>4114</v>
      </c>
      <c r="H1067">
        <v>6</v>
      </c>
      <c r="I1067">
        <v>13</v>
      </c>
      <c r="J1067">
        <v>4.66</v>
      </c>
      <c r="K1067">
        <v>19.7</v>
      </c>
      <c r="L1067">
        <v>19.649999999999999</v>
      </c>
      <c r="M1067" s="142">
        <v>0.01</v>
      </c>
      <c r="N1067" t="s">
        <v>5824</v>
      </c>
    </row>
    <row r="1068" spans="1:14">
      <c r="A1068">
        <v>3234</v>
      </c>
      <c r="B1068" t="s">
        <v>777</v>
      </c>
      <c r="C1068">
        <v>202</v>
      </c>
      <c r="D1068">
        <v>199.5</v>
      </c>
      <c r="E1068" s="145">
        <v>-6.5</v>
      </c>
      <c r="F1068" s="143">
        <v>-3.16</v>
      </c>
      <c r="G1068" t="s">
        <v>5772</v>
      </c>
      <c r="H1068">
        <v>4179</v>
      </c>
      <c r="I1068">
        <v>5594</v>
      </c>
      <c r="J1068">
        <v>12.65</v>
      </c>
      <c r="K1068">
        <v>205.5</v>
      </c>
      <c r="L1068">
        <v>196</v>
      </c>
      <c r="M1068" s="142">
        <v>3.3</v>
      </c>
      <c r="N1068" t="s">
        <v>5825</v>
      </c>
    </row>
    <row r="1069" spans="1:14">
      <c r="A1069">
        <v>3236</v>
      </c>
      <c r="B1069" t="s">
        <v>778</v>
      </c>
      <c r="C1069">
        <v>45.05</v>
      </c>
      <c r="D1069">
        <v>45.95</v>
      </c>
      <c r="E1069" s="145">
        <v>1.5</v>
      </c>
      <c r="F1069" s="143">
        <v>3.37</v>
      </c>
      <c r="G1069" t="s">
        <v>4573</v>
      </c>
      <c r="H1069">
        <v>5325</v>
      </c>
      <c r="I1069">
        <v>2919</v>
      </c>
      <c r="J1069">
        <v>10.5</v>
      </c>
      <c r="K1069">
        <v>47.15</v>
      </c>
      <c r="L1069">
        <v>44.55</v>
      </c>
      <c r="M1069" s="142">
        <v>5.07</v>
      </c>
      <c r="N1069" t="s">
        <v>5826</v>
      </c>
    </row>
    <row r="1070" spans="1:14">
      <c r="A1070">
        <v>3252</v>
      </c>
      <c r="B1070" t="s">
        <v>779</v>
      </c>
      <c r="C1070">
        <v>15.45</v>
      </c>
      <c r="D1070">
        <v>15.4</v>
      </c>
      <c r="E1070" s="145">
        <v>-0.1</v>
      </c>
      <c r="F1070" s="143">
        <v>-0.65</v>
      </c>
      <c r="G1070" t="s">
        <v>4060</v>
      </c>
      <c r="H1070">
        <v>15</v>
      </c>
      <c r="I1070">
        <v>14</v>
      </c>
      <c r="J1070">
        <v>7.61</v>
      </c>
      <c r="K1070">
        <v>15.65</v>
      </c>
      <c r="L1070">
        <v>15.3</v>
      </c>
      <c r="M1070" s="142">
        <v>0.03</v>
      </c>
      <c r="N1070" t="s">
        <v>5827</v>
      </c>
    </row>
    <row r="1071" spans="1:14">
      <c r="A1071">
        <v>3257</v>
      </c>
      <c r="B1071" t="s">
        <v>780</v>
      </c>
      <c r="C1071">
        <v>49.9</v>
      </c>
      <c r="D1071">
        <v>49.1</v>
      </c>
      <c r="E1071" s="145">
        <v>-0.6</v>
      </c>
      <c r="F1071" s="143">
        <v>-1.21</v>
      </c>
      <c r="G1071" t="s">
        <v>5828</v>
      </c>
      <c r="H1071">
        <v>154</v>
      </c>
      <c r="I1071">
        <v>200</v>
      </c>
      <c r="J1071">
        <v>7.98</v>
      </c>
      <c r="K1071">
        <v>49.9</v>
      </c>
      <c r="L1071">
        <v>49.1</v>
      </c>
      <c r="M1071" s="142">
        <v>0.19</v>
      </c>
      <c r="N1071" t="s">
        <v>5829</v>
      </c>
    </row>
    <row r="1072" spans="1:14">
      <c r="A1072">
        <v>3259</v>
      </c>
      <c r="B1072" t="s">
        <v>2112</v>
      </c>
      <c r="C1072">
        <v>12.15</v>
      </c>
      <c r="D1072">
        <v>11.1</v>
      </c>
      <c r="E1072" s="145">
        <v>-1.05</v>
      </c>
      <c r="F1072" s="143">
        <v>-8.64</v>
      </c>
      <c r="G1072" t="s">
        <v>5830</v>
      </c>
      <c r="H1072">
        <v>33</v>
      </c>
      <c r="I1072">
        <v>34</v>
      </c>
      <c r="J1072">
        <v>7.3</v>
      </c>
      <c r="K1072">
        <v>12.15</v>
      </c>
      <c r="L1072">
        <v>11.1</v>
      </c>
      <c r="M1072" s="142">
        <v>0.05</v>
      </c>
      <c r="N1072" t="s">
        <v>5831</v>
      </c>
    </row>
    <row r="1073" spans="1:14">
      <c r="A1073">
        <v>3260</v>
      </c>
      <c r="B1073" t="s">
        <v>781</v>
      </c>
      <c r="C1073">
        <v>410</v>
      </c>
      <c r="D1073">
        <v>412</v>
      </c>
      <c r="E1073" s="145">
        <v>11.5</v>
      </c>
      <c r="F1073" s="143">
        <v>2.87</v>
      </c>
      <c r="G1073" t="s">
        <v>4506</v>
      </c>
      <c r="H1073">
        <v>6269</v>
      </c>
      <c r="I1073">
        <v>5902</v>
      </c>
      <c r="J1073">
        <v>33.65</v>
      </c>
      <c r="K1073">
        <v>419</v>
      </c>
      <c r="L1073">
        <v>410</v>
      </c>
      <c r="M1073" s="142">
        <v>1.87</v>
      </c>
      <c r="N1073" t="s">
        <v>5832</v>
      </c>
    </row>
    <row r="1074" spans="1:14">
      <c r="A1074">
        <v>3264</v>
      </c>
      <c r="B1074" t="s">
        <v>782</v>
      </c>
      <c r="C1074">
        <v>230</v>
      </c>
      <c r="D1074">
        <v>227</v>
      </c>
      <c r="E1074" s="145">
        <v>0</v>
      </c>
      <c r="F1074" s="143">
        <v>0</v>
      </c>
      <c r="G1074" t="s">
        <v>4622</v>
      </c>
      <c r="H1074">
        <v>3091</v>
      </c>
      <c r="I1074">
        <v>4808</v>
      </c>
      <c r="J1074">
        <v>49.02</v>
      </c>
      <c r="K1074">
        <v>233</v>
      </c>
      <c r="L1074">
        <v>227</v>
      </c>
      <c r="M1074" s="142">
        <v>0.63</v>
      </c>
      <c r="N1074" t="s">
        <v>5833</v>
      </c>
    </row>
    <row r="1075" spans="1:14">
      <c r="A1075">
        <v>3265</v>
      </c>
      <c r="B1075" t="s">
        <v>783</v>
      </c>
      <c r="C1075">
        <v>179</v>
      </c>
      <c r="D1075">
        <v>176</v>
      </c>
      <c r="E1075" s="145">
        <v>-0.5</v>
      </c>
      <c r="F1075" s="143">
        <v>-0.28000000000000003</v>
      </c>
      <c r="G1075" t="s">
        <v>3989</v>
      </c>
      <c r="H1075">
        <v>815</v>
      </c>
      <c r="I1075">
        <v>1518</v>
      </c>
      <c r="J1075">
        <v>13.63</v>
      </c>
      <c r="K1075">
        <v>179.5</v>
      </c>
      <c r="L1075">
        <v>176</v>
      </c>
      <c r="M1075" s="142">
        <v>0.6</v>
      </c>
      <c r="N1075" t="s">
        <v>5834</v>
      </c>
    </row>
    <row r="1076" spans="1:14">
      <c r="A1076">
        <v>3266</v>
      </c>
      <c r="B1076" t="s">
        <v>784</v>
      </c>
      <c r="C1076">
        <v>13.95</v>
      </c>
      <c r="D1076">
        <v>14.05</v>
      </c>
      <c r="E1076" s="145">
        <v>0.15</v>
      </c>
      <c r="F1076" s="143">
        <v>1.08</v>
      </c>
      <c r="G1076" t="s">
        <v>5835</v>
      </c>
      <c r="H1076">
        <v>47</v>
      </c>
      <c r="I1076">
        <v>31</v>
      </c>
      <c r="J1076">
        <v>35.229999999999997</v>
      </c>
      <c r="K1076">
        <v>14.05</v>
      </c>
      <c r="L1076">
        <v>13.9</v>
      </c>
      <c r="M1076" s="142">
        <v>0.01</v>
      </c>
      <c r="N1076" t="s">
        <v>5461</v>
      </c>
    </row>
    <row r="1077" spans="1:14">
      <c r="A1077">
        <v>3268</v>
      </c>
      <c r="B1077" t="s">
        <v>785</v>
      </c>
      <c r="C1077">
        <v>17.399999999999999</v>
      </c>
      <c r="D1077">
        <v>18.3</v>
      </c>
      <c r="E1077" s="145">
        <v>0.9</v>
      </c>
      <c r="F1077" s="143">
        <v>5.17</v>
      </c>
      <c r="G1077" t="s">
        <v>3991</v>
      </c>
      <c r="H1077">
        <v>74</v>
      </c>
      <c r="I1077">
        <v>50</v>
      </c>
      <c r="J1077">
        <v>3.47</v>
      </c>
      <c r="K1077">
        <v>18.8</v>
      </c>
      <c r="L1077">
        <v>17.3</v>
      </c>
      <c r="M1077" s="142">
        <v>0.21</v>
      </c>
      <c r="N1077" t="s">
        <v>5836</v>
      </c>
    </row>
    <row r="1078" spans="1:14">
      <c r="A1078">
        <v>3272</v>
      </c>
      <c r="B1078" t="s">
        <v>786</v>
      </c>
      <c r="C1078">
        <v>14.55</v>
      </c>
      <c r="D1078">
        <v>14.55</v>
      </c>
      <c r="E1078" s="145">
        <v>-0.05</v>
      </c>
      <c r="F1078" s="143">
        <v>-0.34</v>
      </c>
      <c r="G1078" t="s">
        <v>5837</v>
      </c>
      <c r="H1078">
        <v>36</v>
      </c>
      <c r="I1078">
        <v>126</v>
      </c>
      <c r="J1078">
        <v>6.12</v>
      </c>
      <c r="K1078">
        <v>14.6</v>
      </c>
      <c r="L1078">
        <v>14.4</v>
      </c>
      <c r="M1078" s="142">
        <v>0.06</v>
      </c>
      <c r="N1078" t="s">
        <v>5838</v>
      </c>
    </row>
    <row r="1079" spans="1:14">
      <c r="A1079">
        <v>3276</v>
      </c>
      <c r="B1079" t="s">
        <v>787</v>
      </c>
      <c r="C1079">
        <v>14.15</v>
      </c>
      <c r="D1079">
        <v>14.05</v>
      </c>
      <c r="E1079" s="145">
        <v>-0.15</v>
      </c>
      <c r="F1079" s="143">
        <v>-1.06</v>
      </c>
      <c r="G1079" t="s">
        <v>4068</v>
      </c>
      <c r="H1079">
        <v>162</v>
      </c>
      <c r="I1079">
        <v>123</v>
      </c>
      <c r="J1079">
        <v>6.97</v>
      </c>
      <c r="K1079">
        <v>14.15</v>
      </c>
      <c r="L1079">
        <v>13.95</v>
      </c>
      <c r="M1079" s="142">
        <v>0.23</v>
      </c>
      <c r="N1079" t="s">
        <v>5839</v>
      </c>
    </row>
    <row r="1080" spans="1:14">
      <c r="A1080">
        <v>3284</v>
      </c>
      <c r="B1080" t="s">
        <v>788</v>
      </c>
      <c r="C1080">
        <v>20.45</v>
      </c>
      <c r="D1080">
        <v>20.2</v>
      </c>
      <c r="E1080" s="145">
        <v>-0.65</v>
      </c>
      <c r="F1080" s="143">
        <v>-3.12</v>
      </c>
      <c r="G1080" t="s">
        <v>5840</v>
      </c>
      <c r="H1080">
        <v>262</v>
      </c>
      <c r="I1080">
        <v>111</v>
      </c>
      <c r="J1080">
        <v>10.86</v>
      </c>
      <c r="K1080">
        <v>20.55</v>
      </c>
      <c r="L1080">
        <v>20</v>
      </c>
      <c r="M1080" s="142">
        <v>0.24</v>
      </c>
      <c r="N1080" t="s">
        <v>5841</v>
      </c>
    </row>
    <row r="1081" spans="1:14">
      <c r="A1081">
        <v>3285</v>
      </c>
      <c r="B1081" t="s">
        <v>789</v>
      </c>
      <c r="C1081">
        <v>42.95</v>
      </c>
      <c r="D1081">
        <v>41.1</v>
      </c>
      <c r="E1081" s="145">
        <v>0.1</v>
      </c>
      <c r="F1081" s="143">
        <v>0.24</v>
      </c>
      <c r="G1081" t="s">
        <v>5842</v>
      </c>
      <c r="H1081">
        <v>4</v>
      </c>
      <c r="I1081">
        <v>32</v>
      </c>
      <c r="J1081">
        <v>4.2699999999999996</v>
      </c>
      <c r="K1081">
        <v>42.95</v>
      </c>
      <c r="L1081">
        <v>41.1</v>
      </c>
      <c r="M1081" s="142">
        <v>0.01</v>
      </c>
      <c r="N1081" t="s">
        <v>5843</v>
      </c>
    </row>
    <row r="1082" spans="1:14">
      <c r="A1082">
        <v>3287</v>
      </c>
      <c r="B1082" t="s">
        <v>790</v>
      </c>
      <c r="C1082">
        <v>36.299999999999997</v>
      </c>
      <c r="D1082">
        <v>35.450000000000003</v>
      </c>
      <c r="E1082" s="145">
        <v>-1.1499999999999999</v>
      </c>
      <c r="F1082" s="143">
        <v>-3.14</v>
      </c>
      <c r="G1082" t="s">
        <v>4138</v>
      </c>
      <c r="H1082">
        <v>261</v>
      </c>
      <c r="I1082">
        <v>194</v>
      </c>
      <c r="J1082">
        <v>4.4000000000000004</v>
      </c>
      <c r="K1082">
        <v>36.299999999999997</v>
      </c>
      <c r="L1082">
        <v>35.450000000000003</v>
      </c>
      <c r="M1082" s="142">
        <v>0.59</v>
      </c>
      <c r="N1082" t="s">
        <v>5844</v>
      </c>
    </row>
    <row r="1083" spans="1:14">
      <c r="A1083">
        <v>3288</v>
      </c>
      <c r="B1083" t="s">
        <v>1481</v>
      </c>
      <c r="C1083">
        <v>20.399999999999999</v>
      </c>
      <c r="D1083">
        <v>20.3</v>
      </c>
      <c r="E1083" s="145">
        <v>-0.5</v>
      </c>
      <c r="F1083" s="143">
        <v>-2.4</v>
      </c>
      <c r="G1083" t="s">
        <v>4287</v>
      </c>
      <c r="H1083">
        <v>20</v>
      </c>
      <c r="I1083">
        <v>18</v>
      </c>
      <c r="J1083">
        <v>1.64</v>
      </c>
      <c r="K1083">
        <v>20.45</v>
      </c>
      <c r="L1083">
        <v>20.3</v>
      </c>
      <c r="M1083" s="142">
        <v>0.12</v>
      </c>
      <c r="N1083" t="s">
        <v>5845</v>
      </c>
    </row>
    <row r="1084" spans="1:14">
      <c r="A1084">
        <v>3289</v>
      </c>
      <c r="B1084" t="s">
        <v>791</v>
      </c>
      <c r="C1084">
        <v>143</v>
      </c>
      <c r="D1084">
        <v>140.5</v>
      </c>
      <c r="E1084" s="145">
        <v>0.5</v>
      </c>
      <c r="F1084" s="143">
        <v>0.36</v>
      </c>
      <c r="G1084" t="s">
        <v>5846</v>
      </c>
      <c r="H1084">
        <v>485</v>
      </c>
      <c r="I1084">
        <v>628</v>
      </c>
      <c r="J1084">
        <v>8.67</v>
      </c>
      <c r="K1084">
        <v>143</v>
      </c>
      <c r="L1084">
        <v>140</v>
      </c>
      <c r="M1084" s="142">
        <v>0.56000000000000005</v>
      </c>
      <c r="N1084" t="s">
        <v>5847</v>
      </c>
    </row>
    <row r="1085" spans="1:14">
      <c r="A1085">
        <v>3290</v>
      </c>
      <c r="B1085" t="s">
        <v>2864</v>
      </c>
      <c r="C1085">
        <v>45.55</v>
      </c>
      <c r="D1085">
        <v>46.25</v>
      </c>
      <c r="E1085" s="145">
        <v>0.75</v>
      </c>
      <c r="F1085" s="143">
        <v>1.65</v>
      </c>
      <c r="G1085" t="s">
        <v>5848</v>
      </c>
      <c r="H1085">
        <v>850</v>
      </c>
      <c r="I1085">
        <v>765</v>
      </c>
      <c r="J1085">
        <v>9.02</v>
      </c>
      <c r="K1085">
        <v>46.65</v>
      </c>
      <c r="L1085">
        <v>44.65</v>
      </c>
      <c r="M1085" s="142">
        <v>0.94</v>
      </c>
      <c r="N1085" t="s">
        <v>5849</v>
      </c>
    </row>
    <row r="1086" spans="1:14">
      <c r="A1086">
        <v>3293</v>
      </c>
      <c r="B1086" t="s">
        <v>792</v>
      </c>
      <c r="C1086">
        <v>714</v>
      </c>
      <c r="D1086">
        <v>710</v>
      </c>
      <c r="E1086" s="145">
        <v>1</v>
      </c>
      <c r="F1086" s="143">
        <v>0.14000000000000001</v>
      </c>
      <c r="G1086" t="s">
        <v>5850</v>
      </c>
      <c r="H1086">
        <v>1068</v>
      </c>
      <c r="I1086">
        <v>2291</v>
      </c>
      <c r="J1086">
        <v>28.18</v>
      </c>
      <c r="K1086">
        <v>714</v>
      </c>
      <c r="L1086">
        <v>707</v>
      </c>
      <c r="M1086" s="142">
        <v>0.38</v>
      </c>
      <c r="N1086" t="s">
        <v>5851</v>
      </c>
    </row>
    <row r="1087" spans="1:14">
      <c r="A1087">
        <v>3294</v>
      </c>
      <c r="B1087" t="s">
        <v>793</v>
      </c>
      <c r="C1087">
        <v>30.05</v>
      </c>
      <c r="D1087">
        <v>29.85</v>
      </c>
      <c r="E1087" s="145">
        <v>-0.15</v>
      </c>
      <c r="F1087" s="143">
        <v>-0.5</v>
      </c>
      <c r="G1087" t="s">
        <v>5852</v>
      </c>
      <c r="H1087">
        <v>157</v>
      </c>
      <c r="I1087">
        <v>267</v>
      </c>
      <c r="J1087">
        <v>13.2</v>
      </c>
      <c r="K1087">
        <v>30.2</v>
      </c>
      <c r="L1087">
        <v>29.75</v>
      </c>
      <c r="M1087" s="142">
        <v>0.12</v>
      </c>
      <c r="N1087" t="s">
        <v>5853</v>
      </c>
    </row>
    <row r="1088" spans="1:14">
      <c r="A1088">
        <v>3296</v>
      </c>
      <c r="B1088" t="s">
        <v>794</v>
      </c>
      <c r="C1088">
        <v>24.25</v>
      </c>
      <c r="D1088">
        <v>24.25</v>
      </c>
      <c r="E1088" s="145">
        <v>0.35</v>
      </c>
      <c r="F1088" s="143">
        <v>1.46</v>
      </c>
      <c r="G1088" t="s">
        <v>5854</v>
      </c>
      <c r="H1088">
        <v>26</v>
      </c>
      <c r="I1088">
        <v>22</v>
      </c>
      <c r="J1088">
        <v>9.67</v>
      </c>
      <c r="K1088">
        <v>24.25</v>
      </c>
      <c r="L1088">
        <v>23.55</v>
      </c>
      <c r="M1088" s="142">
        <v>0.03</v>
      </c>
      <c r="N1088" t="s">
        <v>5855</v>
      </c>
    </row>
    <row r="1089" spans="1:14">
      <c r="A1089">
        <v>3297</v>
      </c>
      <c r="B1089" t="s">
        <v>795</v>
      </c>
      <c r="C1089">
        <v>27.3</v>
      </c>
      <c r="D1089">
        <v>27.25</v>
      </c>
      <c r="E1089" s="145">
        <v>-0.05</v>
      </c>
      <c r="F1089" s="143">
        <v>-0.18</v>
      </c>
      <c r="G1089" t="s">
        <v>4333</v>
      </c>
      <c r="H1089">
        <v>30</v>
      </c>
      <c r="I1089">
        <v>44</v>
      </c>
      <c r="J1089">
        <v>3.6</v>
      </c>
      <c r="K1089">
        <v>27.6</v>
      </c>
      <c r="L1089">
        <v>27.05</v>
      </c>
      <c r="M1089" s="142">
        <v>0.08</v>
      </c>
      <c r="N1089" t="s">
        <v>5856</v>
      </c>
    </row>
    <row r="1090" spans="1:14">
      <c r="A1090">
        <v>3303</v>
      </c>
      <c r="B1090" t="s">
        <v>796</v>
      </c>
      <c r="C1090">
        <v>51.6</v>
      </c>
      <c r="D1090">
        <v>51.2</v>
      </c>
      <c r="E1090" s="145">
        <v>-0.1</v>
      </c>
      <c r="F1090" s="143">
        <v>-0.19</v>
      </c>
      <c r="G1090" t="s">
        <v>5857</v>
      </c>
      <c r="H1090">
        <v>193</v>
      </c>
      <c r="I1090">
        <v>181</v>
      </c>
      <c r="J1090">
        <v>9.48</v>
      </c>
      <c r="K1090">
        <v>51.6</v>
      </c>
      <c r="L1090">
        <v>51.1</v>
      </c>
      <c r="M1090" s="142">
        <v>0.21</v>
      </c>
      <c r="N1090" t="s">
        <v>5858</v>
      </c>
    </row>
    <row r="1091" spans="1:14">
      <c r="A1091">
        <v>3305</v>
      </c>
      <c r="B1091" t="s">
        <v>797</v>
      </c>
      <c r="C1091">
        <v>112</v>
      </c>
      <c r="D1091">
        <v>109.5</v>
      </c>
      <c r="E1091" s="145">
        <v>-1.5</v>
      </c>
      <c r="F1091" s="143">
        <v>-1.35</v>
      </c>
      <c r="G1091" t="s">
        <v>3997</v>
      </c>
      <c r="H1091">
        <v>1220</v>
      </c>
      <c r="I1091">
        <v>1247</v>
      </c>
      <c r="J1091">
        <v>14.36</v>
      </c>
      <c r="K1091">
        <v>112.5</v>
      </c>
      <c r="L1091">
        <v>109</v>
      </c>
      <c r="M1091" s="142">
        <v>0.85</v>
      </c>
      <c r="N1091" t="s">
        <v>5859</v>
      </c>
    </row>
    <row r="1092" spans="1:14">
      <c r="A1092">
        <v>3306</v>
      </c>
      <c r="B1092" t="s">
        <v>798</v>
      </c>
      <c r="C1092">
        <v>45.05</v>
      </c>
      <c r="D1092">
        <v>44.65</v>
      </c>
      <c r="E1092" s="145">
        <v>-0.3</v>
      </c>
      <c r="F1092" s="143">
        <v>-0.67</v>
      </c>
      <c r="G1092" t="s">
        <v>5860</v>
      </c>
      <c r="H1092">
        <v>50</v>
      </c>
      <c r="I1092">
        <v>50</v>
      </c>
      <c r="J1092">
        <v>5.0599999999999996</v>
      </c>
      <c r="K1092">
        <v>46.45</v>
      </c>
      <c r="L1092">
        <v>44.65</v>
      </c>
      <c r="M1092" s="142">
        <v>0.1</v>
      </c>
      <c r="N1092" t="s">
        <v>5861</v>
      </c>
    </row>
    <row r="1093" spans="1:14">
      <c r="A1093">
        <v>3308</v>
      </c>
      <c r="B1093" t="s">
        <v>2195</v>
      </c>
      <c r="C1093">
        <v>22.3</v>
      </c>
      <c r="D1093">
        <v>21.9</v>
      </c>
      <c r="E1093" s="145">
        <v>-0.1</v>
      </c>
      <c r="F1093" s="143">
        <v>-0.45</v>
      </c>
      <c r="G1093" t="s">
        <v>4020</v>
      </c>
      <c r="H1093">
        <v>63</v>
      </c>
      <c r="I1093">
        <v>74</v>
      </c>
      <c r="J1093">
        <v>6</v>
      </c>
      <c r="K1093">
        <v>22.95</v>
      </c>
      <c r="L1093">
        <v>21.6</v>
      </c>
      <c r="M1093" s="142">
        <v>0.1</v>
      </c>
      <c r="N1093" t="s">
        <v>5862</v>
      </c>
    </row>
    <row r="1094" spans="1:14">
      <c r="A1094">
        <v>3310</v>
      </c>
      <c r="B1094" t="s">
        <v>799</v>
      </c>
      <c r="C1094">
        <v>68.8</v>
      </c>
      <c r="D1094">
        <v>67.2</v>
      </c>
      <c r="E1094" s="145">
        <v>-1.6</v>
      </c>
      <c r="F1094" s="143">
        <v>-2.33</v>
      </c>
      <c r="G1094" t="s">
        <v>3990</v>
      </c>
      <c r="H1094">
        <v>24</v>
      </c>
      <c r="I1094">
        <v>21</v>
      </c>
      <c r="J1094">
        <v>7.49</v>
      </c>
      <c r="K1094">
        <v>68.8</v>
      </c>
      <c r="L1094">
        <v>67.2</v>
      </c>
      <c r="M1094" s="142">
        <v>0.03</v>
      </c>
      <c r="N1094" t="s">
        <v>5863</v>
      </c>
    </row>
    <row r="1095" spans="1:14">
      <c r="A1095">
        <v>3311</v>
      </c>
      <c r="B1095" t="s">
        <v>800</v>
      </c>
      <c r="C1095">
        <v>32.1</v>
      </c>
      <c r="D1095">
        <v>31.75</v>
      </c>
      <c r="E1095" s="145">
        <v>-0.2</v>
      </c>
      <c r="F1095" s="143">
        <v>-0.63</v>
      </c>
      <c r="G1095" t="s">
        <v>4223</v>
      </c>
      <c r="H1095">
        <v>80</v>
      </c>
      <c r="I1095">
        <v>170</v>
      </c>
      <c r="J1095">
        <v>10</v>
      </c>
      <c r="K1095">
        <v>32.1</v>
      </c>
      <c r="L1095">
        <v>31.6</v>
      </c>
      <c r="M1095" s="142">
        <v>0.08</v>
      </c>
      <c r="N1095" t="s">
        <v>5864</v>
      </c>
    </row>
    <row r="1096" spans="1:14">
      <c r="A1096">
        <v>3312</v>
      </c>
      <c r="B1096" t="s">
        <v>801</v>
      </c>
      <c r="C1096">
        <v>53.1</v>
      </c>
      <c r="D1096">
        <v>52.6</v>
      </c>
      <c r="E1096" s="145">
        <v>-0.2</v>
      </c>
      <c r="F1096" s="143">
        <v>-0.38</v>
      </c>
      <c r="G1096" t="s">
        <v>5865</v>
      </c>
      <c r="H1096">
        <v>694</v>
      </c>
      <c r="I1096">
        <v>1599</v>
      </c>
      <c r="J1096">
        <v>18.260000000000002</v>
      </c>
      <c r="K1096">
        <v>53.3</v>
      </c>
      <c r="L1096">
        <v>52.3</v>
      </c>
      <c r="M1096" s="142">
        <v>0.38</v>
      </c>
      <c r="N1096" t="s">
        <v>5866</v>
      </c>
    </row>
    <row r="1097" spans="1:14">
      <c r="A1097">
        <v>3313</v>
      </c>
      <c r="B1097" t="s">
        <v>802</v>
      </c>
      <c r="C1097">
        <v>10.75</v>
      </c>
      <c r="D1097">
        <v>10.7</v>
      </c>
      <c r="E1097" s="145">
        <v>-0.1</v>
      </c>
      <c r="F1097" s="143">
        <v>-0.93</v>
      </c>
      <c r="G1097" t="s">
        <v>4066</v>
      </c>
      <c r="H1097">
        <v>499</v>
      </c>
      <c r="I1097">
        <v>178</v>
      </c>
      <c r="J1097">
        <v>22.11</v>
      </c>
      <c r="K1097">
        <v>11.6</v>
      </c>
      <c r="L1097">
        <v>10.65</v>
      </c>
      <c r="M1097" s="142">
        <v>0.23</v>
      </c>
      <c r="N1097" t="s">
        <v>5867</v>
      </c>
    </row>
    <row r="1098" spans="1:14">
      <c r="A1098">
        <v>3317</v>
      </c>
      <c r="B1098" t="s">
        <v>803</v>
      </c>
      <c r="C1098">
        <v>63.4</v>
      </c>
      <c r="D1098">
        <v>62.2</v>
      </c>
      <c r="E1098" s="145">
        <v>-0.4</v>
      </c>
      <c r="F1098" s="143">
        <v>-0.64</v>
      </c>
      <c r="G1098" t="s">
        <v>5868</v>
      </c>
      <c r="H1098">
        <v>415</v>
      </c>
      <c r="I1098">
        <v>555</v>
      </c>
      <c r="J1098">
        <v>9</v>
      </c>
      <c r="K1098">
        <v>63.8</v>
      </c>
      <c r="L1098">
        <v>62.1</v>
      </c>
      <c r="M1098" s="142">
        <v>0.46</v>
      </c>
      <c r="N1098" t="s">
        <v>5869</v>
      </c>
    </row>
    <row r="1099" spans="1:14">
      <c r="A1099">
        <v>3321</v>
      </c>
      <c r="B1099" t="s">
        <v>2878</v>
      </c>
      <c r="C1099">
        <v>18.100000000000001</v>
      </c>
      <c r="D1099">
        <v>17.7</v>
      </c>
      <c r="E1099" s="145">
        <v>-0.4</v>
      </c>
      <c r="F1099" s="143">
        <v>-2.21</v>
      </c>
      <c r="G1099" t="s">
        <v>4243</v>
      </c>
      <c r="H1099">
        <v>282</v>
      </c>
      <c r="I1099">
        <v>193</v>
      </c>
      <c r="J1099">
        <v>8.61</v>
      </c>
      <c r="K1099">
        <v>18.399999999999999</v>
      </c>
      <c r="L1099">
        <v>17.7</v>
      </c>
      <c r="M1099" s="142">
        <v>0.33</v>
      </c>
      <c r="N1099" t="s">
        <v>5870</v>
      </c>
    </row>
    <row r="1100" spans="1:14">
      <c r="A1100">
        <v>3322</v>
      </c>
      <c r="B1100" t="s">
        <v>804</v>
      </c>
      <c r="C1100">
        <v>11.15</v>
      </c>
      <c r="D1100">
        <v>11.05</v>
      </c>
      <c r="E1100" s="145">
        <v>-0.05</v>
      </c>
      <c r="F1100" s="143">
        <v>-0.45</v>
      </c>
      <c r="G1100" t="s">
        <v>3994</v>
      </c>
      <c r="H1100">
        <v>164</v>
      </c>
      <c r="I1100">
        <v>190</v>
      </c>
      <c r="J1100">
        <v>13.86</v>
      </c>
      <c r="K1100">
        <v>11.2</v>
      </c>
      <c r="L1100">
        <v>11</v>
      </c>
      <c r="M1100" s="142">
        <v>0.12</v>
      </c>
      <c r="N1100" t="s">
        <v>5871</v>
      </c>
    </row>
    <row r="1101" spans="1:14">
      <c r="A1101">
        <v>3323</v>
      </c>
      <c r="B1101" t="s">
        <v>805</v>
      </c>
      <c r="C1101">
        <v>29</v>
      </c>
      <c r="D1101">
        <v>28.65</v>
      </c>
      <c r="E1101" s="145">
        <v>-0.25</v>
      </c>
      <c r="F1101" s="143">
        <v>-0.87</v>
      </c>
      <c r="G1101" t="s">
        <v>4463</v>
      </c>
      <c r="H1101">
        <v>219</v>
      </c>
      <c r="I1101">
        <v>230</v>
      </c>
      <c r="J1101">
        <v>9.9600000000000009</v>
      </c>
      <c r="K1101">
        <v>29</v>
      </c>
      <c r="L1101">
        <v>28.4</v>
      </c>
      <c r="M1101" s="142">
        <v>0.22</v>
      </c>
      <c r="N1101" t="s">
        <v>5872</v>
      </c>
    </row>
    <row r="1102" spans="1:14">
      <c r="A1102">
        <v>3324</v>
      </c>
      <c r="B1102" t="s">
        <v>806</v>
      </c>
      <c r="C1102">
        <v>1505</v>
      </c>
      <c r="D1102">
        <v>1440</v>
      </c>
      <c r="E1102" s="145">
        <v>-45</v>
      </c>
      <c r="F1102" s="143">
        <v>-3.03</v>
      </c>
      <c r="G1102" t="s">
        <v>5873</v>
      </c>
      <c r="H1102">
        <v>1984</v>
      </c>
      <c r="I1102">
        <v>5543</v>
      </c>
      <c r="J1102">
        <v>9.31</v>
      </c>
      <c r="K1102">
        <v>1505</v>
      </c>
      <c r="L1102">
        <v>1425</v>
      </c>
      <c r="M1102" s="142">
        <v>2.13</v>
      </c>
      <c r="N1102" t="s">
        <v>5874</v>
      </c>
    </row>
    <row r="1103" spans="1:14">
      <c r="A1103">
        <v>3325</v>
      </c>
      <c r="B1103" t="s">
        <v>807</v>
      </c>
      <c r="C1103">
        <v>11.3</v>
      </c>
      <c r="D1103">
        <v>11.4</v>
      </c>
      <c r="E1103" s="145">
        <v>0.2</v>
      </c>
      <c r="F1103" s="143">
        <v>1.79</v>
      </c>
      <c r="G1103" t="s">
        <v>4284</v>
      </c>
      <c r="H1103">
        <v>41</v>
      </c>
      <c r="I1103">
        <v>69</v>
      </c>
      <c r="J1103">
        <v>11.02</v>
      </c>
      <c r="K1103">
        <v>11.45</v>
      </c>
      <c r="L1103">
        <v>11.25</v>
      </c>
      <c r="M1103" s="142">
        <v>0.04</v>
      </c>
      <c r="N1103" t="s">
        <v>5875</v>
      </c>
    </row>
    <row r="1104" spans="1:14">
      <c r="A1104">
        <v>3332</v>
      </c>
      <c r="B1104" t="s">
        <v>808</v>
      </c>
      <c r="C1104">
        <v>61.1</v>
      </c>
      <c r="D1104">
        <v>60.8</v>
      </c>
      <c r="E1104" s="145">
        <v>-0.2</v>
      </c>
      <c r="F1104" s="143">
        <v>-0.33</v>
      </c>
      <c r="G1104" t="s">
        <v>4215</v>
      </c>
      <c r="H1104">
        <v>7</v>
      </c>
      <c r="I1104">
        <v>8</v>
      </c>
      <c r="J1104">
        <v>4.8099999999999996</v>
      </c>
      <c r="K1104">
        <v>61.1</v>
      </c>
      <c r="L1104">
        <v>60.8</v>
      </c>
      <c r="M1104" s="142">
        <v>0.01</v>
      </c>
      <c r="N1104" t="s">
        <v>5876</v>
      </c>
    </row>
    <row r="1105" spans="1:14">
      <c r="A1105">
        <v>3338</v>
      </c>
      <c r="B1105" t="s">
        <v>809</v>
      </c>
      <c r="C1105">
        <v>66.2</v>
      </c>
      <c r="D1105">
        <v>66</v>
      </c>
      <c r="E1105" s="145">
        <v>0.6</v>
      </c>
      <c r="F1105" s="143">
        <v>0.92</v>
      </c>
      <c r="G1105" t="s">
        <v>4728</v>
      </c>
      <c r="H1105">
        <v>269</v>
      </c>
      <c r="I1105">
        <v>468</v>
      </c>
      <c r="J1105">
        <v>8.7899999999999991</v>
      </c>
      <c r="K1105">
        <v>66.5</v>
      </c>
      <c r="L1105">
        <v>65.3</v>
      </c>
      <c r="M1105" s="142">
        <v>0.31</v>
      </c>
      <c r="N1105" t="s">
        <v>5877</v>
      </c>
    </row>
    <row r="1106" spans="1:14">
      <c r="A1106">
        <v>3339</v>
      </c>
      <c r="B1106" t="s">
        <v>810</v>
      </c>
      <c r="C1106">
        <v>45</v>
      </c>
      <c r="D1106">
        <v>44.3</v>
      </c>
      <c r="E1106" s="145">
        <v>0.5</v>
      </c>
      <c r="F1106" s="143">
        <v>1.1399999999999999</v>
      </c>
      <c r="G1106" t="s">
        <v>5878</v>
      </c>
      <c r="H1106">
        <v>1658</v>
      </c>
      <c r="I1106">
        <v>3919</v>
      </c>
      <c r="J1106">
        <v>6.66</v>
      </c>
      <c r="K1106">
        <v>45.05</v>
      </c>
      <c r="L1106">
        <v>42.8</v>
      </c>
      <c r="M1106" s="142">
        <v>2.4900000000000002</v>
      </c>
      <c r="N1106" t="s">
        <v>5879</v>
      </c>
    </row>
    <row r="1107" spans="1:14">
      <c r="A1107">
        <v>3346</v>
      </c>
      <c r="B1107" t="s">
        <v>811</v>
      </c>
      <c r="C1107">
        <v>18.899999999999999</v>
      </c>
      <c r="D1107">
        <v>18.7</v>
      </c>
      <c r="E1107" s="145">
        <v>-0.25</v>
      </c>
      <c r="F1107" s="143">
        <v>-1.32</v>
      </c>
      <c r="G1107" t="s">
        <v>5880</v>
      </c>
      <c r="H1107">
        <v>313</v>
      </c>
      <c r="I1107">
        <v>265</v>
      </c>
      <c r="J1107">
        <v>12.12</v>
      </c>
      <c r="K1107">
        <v>19.350000000000001</v>
      </c>
      <c r="L1107">
        <v>18.7</v>
      </c>
      <c r="M1107" s="142">
        <v>0.26</v>
      </c>
      <c r="N1107" t="s">
        <v>5881</v>
      </c>
    </row>
    <row r="1108" spans="1:14">
      <c r="A1108">
        <v>3349</v>
      </c>
      <c r="B1108" t="s">
        <v>1454</v>
      </c>
      <c r="C1108">
        <v>22.5</v>
      </c>
      <c r="D1108">
        <v>22.5</v>
      </c>
      <c r="E1108" s="145">
        <v>0.05</v>
      </c>
      <c r="F1108" s="143">
        <v>0.22</v>
      </c>
      <c r="G1108" t="s">
        <v>5882</v>
      </c>
      <c r="H1108">
        <v>356</v>
      </c>
      <c r="I1108">
        <v>131</v>
      </c>
      <c r="J1108">
        <v>4.78</v>
      </c>
      <c r="K1108">
        <v>22.5</v>
      </c>
      <c r="L1108">
        <v>20.3</v>
      </c>
      <c r="M1108" s="142">
        <v>0.74</v>
      </c>
      <c r="N1108" t="s">
        <v>5883</v>
      </c>
    </row>
    <row r="1109" spans="1:14">
      <c r="A1109">
        <v>3354</v>
      </c>
      <c r="B1109" t="s">
        <v>812</v>
      </c>
      <c r="C1109">
        <v>24.1</v>
      </c>
      <c r="D1109">
        <v>26.4</v>
      </c>
      <c r="E1109" s="145">
        <v>2.4</v>
      </c>
      <c r="F1109" s="143">
        <v>10</v>
      </c>
      <c r="G1109" t="s">
        <v>5884</v>
      </c>
      <c r="H1109">
        <v>1391</v>
      </c>
      <c r="I1109">
        <v>871</v>
      </c>
      <c r="J1109">
        <v>7.01</v>
      </c>
      <c r="K1109">
        <v>26.4</v>
      </c>
      <c r="L1109">
        <v>23.95</v>
      </c>
      <c r="M1109" s="142">
        <v>1.98</v>
      </c>
      <c r="N1109" t="s">
        <v>5885</v>
      </c>
    </row>
    <row r="1110" spans="1:14">
      <c r="A1110">
        <v>3356</v>
      </c>
      <c r="B1110" t="s">
        <v>2624</v>
      </c>
      <c r="C1110">
        <v>61.3</v>
      </c>
      <c r="D1110">
        <v>60.3</v>
      </c>
      <c r="E1110" s="145">
        <v>-1</v>
      </c>
      <c r="F1110" s="143">
        <v>-1.63</v>
      </c>
      <c r="G1110" t="s">
        <v>4266</v>
      </c>
      <c r="H1110">
        <v>503</v>
      </c>
      <c r="I1110">
        <v>553</v>
      </c>
      <c r="J1110">
        <v>8.0500000000000007</v>
      </c>
      <c r="K1110">
        <v>61.5</v>
      </c>
      <c r="L1110">
        <v>60.1</v>
      </c>
      <c r="M1110" s="142">
        <v>0.62</v>
      </c>
      <c r="N1110" t="s">
        <v>5886</v>
      </c>
    </row>
    <row r="1111" spans="1:14">
      <c r="A1111">
        <v>3357</v>
      </c>
      <c r="B1111" t="s">
        <v>1390</v>
      </c>
      <c r="C1111">
        <v>221</v>
      </c>
      <c r="D1111">
        <v>213.5</v>
      </c>
      <c r="E1111" s="145">
        <v>-0.5</v>
      </c>
      <c r="F1111" s="143">
        <v>-0.23</v>
      </c>
      <c r="G1111" t="s">
        <v>5887</v>
      </c>
      <c r="H1111">
        <v>1959</v>
      </c>
      <c r="I1111">
        <v>1455</v>
      </c>
      <c r="J1111">
        <v>11.8</v>
      </c>
      <c r="K1111">
        <v>221</v>
      </c>
      <c r="L1111">
        <v>213.5</v>
      </c>
      <c r="M1111" s="142">
        <v>1.66</v>
      </c>
      <c r="N1111" t="s">
        <v>5888</v>
      </c>
    </row>
    <row r="1112" spans="1:14">
      <c r="A1112">
        <v>3360</v>
      </c>
      <c r="B1112" t="s">
        <v>813</v>
      </c>
      <c r="C1112">
        <v>15.15</v>
      </c>
      <c r="D1112">
        <v>14.9</v>
      </c>
      <c r="E1112" s="145">
        <v>0</v>
      </c>
      <c r="F1112" s="143">
        <v>0</v>
      </c>
      <c r="G1112" t="s">
        <v>4357</v>
      </c>
      <c r="H1112">
        <v>167</v>
      </c>
      <c r="I1112">
        <v>356</v>
      </c>
      <c r="J1112">
        <v>7.64</v>
      </c>
      <c r="K1112">
        <v>15.15</v>
      </c>
      <c r="L1112">
        <v>14.7</v>
      </c>
      <c r="M1112" s="142">
        <v>0.22</v>
      </c>
      <c r="N1112" t="s">
        <v>5889</v>
      </c>
    </row>
    <row r="1113" spans="1:14">
      <c r="A1113">
        <v>3362</v>
      </c>
      <c r="B1113" t="s">
        <v>814</v>
      </c>
      <c r="C1113">
        <v>199.5</v>
      </c>
      <c r="D1113">
        <v>190</v>
      </c>
      <c r="E1113" s="145">
        <v>-20</v>
      </c>
      <c r="F1113" s="143">
        <v>-9.52</v>
      </c>
      <c r="G1113" t="s">
        <v>4036</v>
      </c>
      <c r="H1113">
        <v>8876</v>
      </c>
      <c r="I1113">
        <v>3030</v>
      </c>
      <c r="J1113">
        <v>14.74</v>
      </c>
      <c r="K1113">
        <v>205</v>
      </c>
      <c r="L1113">
        <v>189</v>
      </c>
      <c r="M1113" s="142">
        <v>6.02</v>
      </c>
      <c r="N1113" t="s">
        <v>5890</v>
      </c>
    </row>
    <row r="1114" spans="1:14">
      <c r="A1114">
        <v>3363</v>
      </c>
      <c r="B1114" t="s">
        <v>815</v>
      </c>
      <c r="C1114">
        <v>740</v>
      </c>
      <c r="D1114">
        <v>723</v>
      </c>
      <c r="E1114" s="145">
        <v>-12</v>
      </c>
      <c r="F1114" s="143">
        <v>-1.63</v>
      </c>
      <c r="G1114" t="s">
        <v>5891</v>
      </c>
      <c r="H1114">
        <v>4011</v>
      </c>
      <c r="I1114">
        <v>7359</v>
      </c>
      <c r="J1114">
        <v>11.36</v>
      </c>
      <c r="K1114">
        <v>750</v>
      </c>
      <c r="L1114">
        <v>717</v>
      </c>
      <c r="M1114" s="142">
        <v>3.53</v>
      </c>
      <c r="N1114" t="s">
        <v>5892</v>
      </c>
    </row>
    <row r="1115" spans="1:14">
      <c r="A1115">
        <v>3372</v>
      </c>
      <c r="B1115" t="s">
        <v>816</v>
      </c>
      <c r="C1115">
        <v>14.7</v>
      </c>
      <c r="D1115">
        <v>14.5</v>
      </c>
      <c r="E1115" s="145">
        <v>-0.2</v>
      </c>
      <c r="F1115" s="143">
        <v>-1.36</v>
      </c>
      <c r="G1115" t="s">
        <v>5893</v>
      </c>
      <c r="H1115">
        <v>377</v>
      </c>
      <c r="I1115">
        <v>340</v>
      </c>
      <c r="J1115">
        <v>23.53</v>
      </c>
      <c r="K1115">
        <v>14.7</v>
      </c>
      <c r="L1115">
        <v>14.5</v>
      </c>
      <c r="M1115" s="142">
        <v>0.16</v>
      </c>
      <c r="N1115" t="s">
        <v>5894</v>
      </c>
    </row>
    <row r="1116" spans="1:14">
      <c r="A1116">
        <v>3373</v>
      </c>
      <c r="B1116" t="s">
        <v>817</v>
      </c>
      <c r="C1116">
        <v>16.45</v>
      </c>
      <c r="D1116">
        <v>16</v>
      </c>
      <c r="E1116" s="145">
        <v>-0.35</v>
      </c>
      <c r="F1116" s="143">
        <v>-2.14</v>
      </c>
      <c r="G1116" t="s">
        <v>4191</v>
      </c>
      <c r="H1116">
        <v>219</v>
      </c>
      <c r="I1116">
        <v>64</v>
      </c>
      <c r="J1116">
        <v>4.76</v>
      </c>
      <c r="K1116">
        <v>16.45</v>
      </c>
      <c r="L1116">
        <v>16</v>
      </c>
      <c r="M1116" s="142">
        <v>0.46</v>
      </c>
      <c r="N1116" t="s">
        <v>5895</v>
      </c>
    </row>
    <row r="1117" spans="1:14">
      <c r="A1117">
        <v>3374</v>
      </c>
      <c r="B1117" t="s">
        <v>818</v>
      </c>
      <c r="C1117">
        <v>448</v>
      </c>
      <c r="D1117">
        <v>469.5</v>
      </c>
      <c r="E1117" s="145">
        <v>39.5</v>
      </c>
      <c r="F1117" s="143">
        <v>9.19</v>
      </c>
      <c r="G1117" t="s">
        <v>4261</v>
      </c>
      <c r="H1117">
        <v>4556</v>
      </c>
      <c r="I1117">
        <v>8128</v>
      </c>
      <c r="J1117">
        <v>27.14</v>
      </c>
      <c r="K1117">
        <v>472.5</v>
      </c>
      <c r="L1117">
        <v>436</v>
      </c>
      <c r="M1117" s="142">
        <v>1.68</v>
      </c>
      <c r="N1117" t="s">
        <v>5896</v>
      </c>
    </row>
    <row r="1118" spans="1:14">
      <c r="A1118">
        <v>3376</v>
      </c>
      <c r="B1118" t="s">
        <v>39</v>
      </c>
      <c r="C1118">
        <v>211</v>
      </c>
      <c r="D1118">
        <v>206.5</v>
      </c>
      <c r="E1118" s="145">
        <v>-4.5</v>
      </c>
      <c r="F1118" s="143">
        <v>-2.13</v>
      </c>
      <c r="G1118" t="s">
        <v>5613</v>
      </c>
      <c r="H1118">
        <v>7016</v>
      </c>
      <c r="I1118">
        <v>5253</v>
      </c>
      <c r="J1118">
        <v>19.579999999999998</v>
      </c>
      <c r="K1118">
        <v>211</v>
      </c>
      <c r="L1118">
        <v>202.5</v>
      </c>
      <c r="M1118" s="142">
        <v>3.58</v>
      </c>
      <c r="N1118" t="s">
        <v>5897</v>
      </c>
    </row>
    <row r="1119" spans="1:14">
      <c r="A1119">
        <v>3379</v>
      </c>
      <c r="B1119" t="s">
        <v>819</v>
      </c>
      <c r="C1119">
        <v>28.35</v>
      </c>
      <c r="D1119">
        <v>28.15</v>
      </c>
      <c r="E1119" s="145">
        <v>0</v>
      </c>
      <c r="F1119" s="143">
        <v>0</v>
      </c>
      <c r="G1119" t="s">
        <v>4301</v>
      </c>
      <c r="H1119">
        <v>85</v>
      </c>
      <c r="I1119">
        <v>65</v>
      </c>
      <c r="J1119">
        <v>3.8</v>
      </c>
      <c r="K1119">
        <v>28.7</v>
      </c>
      <c r="L1119">
        <v>28</v>
      </c>
      <c r="M1119" s="142">
        <v>0.22</v>
      </c>
      <c r="N1119" t="s">
        <v>5898</v>
      </c>
    </row>
    <row r="1120" spans="1:14">
      <c r="A1120">
        <v>3380</v>
      </c>
      <c r="B1120" t="s">
        <v>820</v>
      </c>
      <c r="C1120">
        <v>31.05</v>
      </c>
      <c r="D1120">
        <v>29.85</v>
      </c>
      <c r="E1120" s="145">
        <v>-0.15</v>
      </c>
      <c r="F1120" s="143">
        <v>-0.5</v>
      </c>
      <c r="G1120" t="s">
        <v>3928</v>
      </c>
      <c r="H1120">
        <v>3615</v>
      </c>
      <c r="I1120">
        <v>4806</v>
      </c>
      <c r="J1120">
        <v>54.17</v>
      </c>
      <c r="K1120">
        <v>31.2</v>
      </c>
      <c r="L1120">
        <v>29.7</v>
      </c>
      <c r="M1120" s="142">
        <v>0.67</v>
      </c>
      <c r="N1120" t="s">
        <v>5899</v>
      </c>
    </row>
    <row r="1121" spans="1:14">
      <c r="A1121">
        <v>3388</v>
      </c>
      <c r="B1121" t="s">
        <v>821</v>
      </c>
      <c r="C1121">
        <v>91.1</v>
      </c>
      <c r="D1121">
        <v>90</v>
      </c>
      <c r="E1121" s="145">
        <v>-0.5</v>
      </c>
      <c r="F1121" s="143">
        <v>-0.55000000000000004</v>
      </c>
      <c r="G1121" t="s">
        <v>4451</v>
      </c>
      <c r="H1121">
        <v>510</v>
      </c>
      <c r="I1121">
        <v>795</v>
      </c>
      <c r="J1121">
        <v>8.5</v>
      </c>
      <c r="K1121">
        <v>91.1</v>
      </c>
      <c r="L1121">
        <v>89.3</v>
      </c>
      <c r="M1121" s="142">
        <v>0.63</v>
      </c>
      <c r="N1121" t="s">
        <v>5900</v>
      </c>
    </row>
    <row r="1122" spans="1:14">
      <c r="A1122">
        <v>3390</v>
      </c>
      <c r="B1122" t="s">
        <v>822</v>
      </c>
      <c r="C1122">
        <v>22</v>
      </c>
      <c r="D1122">
        <v>22</v>
      </c>
      <c r="E1122" s="145">
        <v>-0.2</v>
      </c>
      <c r="F1122" s="143">
        <v>-0.9</v>
      </c>
      <c r="G1122" t="s">
        <v>4163</v>
      </c>
      <c r="H1122">
        <v>113</v>
      </c>
      <c r="I1122">
        <v>125</v>
      </c>
      <c r="J1122">
        <v>7.93</v>
      </c>
      <c r="K1122">
        <v>22.2</v>
      </c>
      <c r="L1122">
        <v>21.95</v>
      </c>
      <c r="M1122" s="142">
        <v>0.14000000000000001</v>
      </c>
      <c r="N1122" t="s">
        <v>5901</v>
      </c>
    </row>
    <row r="1123" spans="1:14">
      <c r="A1123">
        <v>3402</v>
      </c>
      <c r="B1123" t="s">
        <v>823</v>
      </c>
      <c r="C1123">
        <v>122</v>
      </c>
      <c r="D1123">
        <v>125</v>
      </c>
      <c r="E1123" s="145">
        <v>3.5</v>
      </c>
      <c r="F1123" s="143">
        <v>2.88</v>
      </c>
      <c r="G1123" t="s">
        <v>5902</v>
      </c>
      <c r="H1123">
        <v>359</v>
      </c>
      <c r="I1123">
        <v>224</v>
      </c>
      <c r="J1123">
        <v>7.3</v>
      </c>
      <c r="K1123">
        <v>126.5</v>
      </c>
      <c r="L1123">
        <v>122</v>
      </c>
      <c r="M1123" s="142">
        <v>0.49</v>
      </c>
      <c r="N1123" t="s">
        <v>5903</v>
      </c>
    </row>
    <row r="1124" spans="1:14">
      <c r="A1124">
        <v>3406</v>
      </c>
      <c r="B1124" t="s">
        <v>114</v>
      </c>
      <c r="C1124">
        <v>1040</v>
      </c>
      <c r="D1124">
        <v>987</v>
      </c>
      <c r="E1124" s="145">
        <v>-68</v>
      </c>
      <c r="F1124" s="143">
        <v>-6.45</v>
      </c>
      <c r="G1124" t="s">
        <v>5904</v>
      </c>
      <c r="H1124">
        <v>2160</v>
      </c>
      <c r="I1124">
        <v>4562</v>
      </c>
      <c r="J1124">
        <v>11.27</v>
      </c>
      <c r="K1124">
        <v>1040</v>
      </c>
      <c r="L1124">
        <v>961</v>
      </c>
      <c r="M1124" s="142">
        <v>1.92</v>
      </c>
      <c r="N1124" t="s">
        <v>5905</v>
      </c>
    </row>
    <row r="1125" spans="1:14">
      <c r="A1125">
        <v>3413</v>
      </c>
      <c r="B1125" t="s">
        <v>824</v>
      </c>
      <c r="C1125">
        <v>286.5</v>
      </c>
      <c r="D1125">
        <v>284</v>
      </c>
      <c r="E1125" s="145">
        <v>1.5</v>
      </c>
      <c r="F1125" s="143">
        <v>0.53</v>
      </c>
      <c r="G1125" t="s">
        <v>4070</v>
      </c>
      <c r="H1125">
        <v>493</v>
      </c>
      <c r="I1125">
        <v>634</v>
      </c>
      <c r="J1125">
        <v>11.09</v>
      </c>
      <c r="K1125">
        <v>286.5</v>
      </c>
      <c r="L1125">
        <v>282</v>
      </c>
      <c r="M1125" s="142">
        <v>0.45</v>
      </c>
      <c r="N1125" t="s">
        <v>5906</v>
      </c>
    </row>
    <row r="1126" spans="1:14">
      <c r="A1126">
        <v>3416</v>
      </c>
      <c r="B1126" t="s">
        <v>825</v>
      </c>
      <c r="C1126">
        <v>174.5</v>
      </c>
      <c r="D1126">
        <v>169.5</v>
      </c>
      <c r="E1126" s="145">
        <v>-3</v>
      </c>
      <c r="F1126" s="143">
        <v>-1.74</v>
      </c>
      <c r="G1126" t="s">
        <v>5907</v>
      </c>
      <c r="H1126">
        <v>182</v>
      </c>
      <c r="I1126">
        <v>330</v>
      </c>
      <c r="J1126">
        <v>8.48</v>
      </c>
      <c r="K1126">
        <v>174.5</v>
      </c>
      <c r="L1126">
        <v>168</v>
      </c>
      <c r="M1126" s="142">
        <v>0.21</v>
      </c>
      <c r="N1126" t="s">
        <v>5908</v>
      </c>
    </row>
    <row r="1127" spans="1:14">
      <c r="A1127">
        <v>3419</v>
      </c>
      <c r="B1127" t="s">
        <v>826</v>
      </c>
      <c r="C1127">
        <v>11.7</v>
      </c>
      <c r="D1127">
        <v>11.5</v>
      </c>
      <c r="E1127" s="145">
        <v>-0.2</v>
      </c>
      <c r="F1127" s="143">
        <v>-1.71</v>
      </c>
      <c r="G1127" t="s">
        <v>3946</v>
      </c>
      <c r="H1127">
        <v>128</v>
      </c>
      <c r="I1127">
        <v>118</v>
      </c>
      <c r="J1127">
        <v>12.05</v>
      </c>
      <c r="K1127">
        <v>11.7</v>
      </c>
      <c r="L1127">
        <v>11.45</v>
      </c>
      <c r="M1127" s="142">
        <v>0.11</v>
      </c>
      <c r="N1127" t="s">
        <v>5909</v>
      </c>
    </row>
    <row r="1128" spans="1:14">
      <c r="A1128">
        <v>3430</v>
      </c>
      <c r="B1128" t="s">
        <v>1474</v>
      </c>
      <c r="C1128">
        <v>105.5</v>
      </c>
      <c r="D1128">
        <v>111.5</v>
      </c>
      <c r="E1128" s="145">
        <v>6</v>
      </c>
      <c r="F1128" s="143">
        <v>5.69</v>
      </c>
      <c r="G1128" t="s">
        <v>5910</v>
      </c>
      <c r="H1128">
        <v>575</v>
      </c>
      <c r="I1128">
        <v>276</v>
      </c>
      <c r="J1128">
        <v>3.37</v>
      </c>
      <c r="K1128">
        <v>114</v>
      </c>
      <c r="L1128">
        <v>105</v>
      </c>
      <c r="M1128" s="142">
        <v>1.71</v>
      </c>
      <c r="N1128" t="s">
        <v>5911</v>
      </c>
    </row>
    <row r="1129" spans="1:14">
      <c r="A1129">
        <v>3432</v>
      </c>
      <c r="B1129" t="s">
        <v>2151</v>
      </c>
      <c r="C1129">
        <v>14.3</v>
      </c>
      <c r="D1129">
        <v>14.35</v>
      </c>
      <c r="E1129" s="145">
        <v>-0.2</v>
      </c>
      <c r="F1129" s="143">
        <v>-1.37</v>
      </c>
      <c r="G1129" t="s">
        <v>5912</v>
      </c>
      <c r="H1129">
        <v>33</v>
      </c>
      <c r="I1129">
        <v>33</v>
      </c>
      <c r="J1129">
        <v>4.22</v>
      </c>
      <c r="K1129">
        <v>14.35</v>
      </c>
      <c r="L1129">
        <v>14.25</v>
      </c>
      <c r="M1129" s="142">
        <v>0.09</v>
      </c>
      <c r="N1129" t="s">
        <v>5913</v>
      </c>
    </row>
    <row r="1130" spans="1:14">
      <c r="A1130">
        <v>3434</v>
      </c>
      <c r="B1130" t="s">
        <v>827</v>
      </c>
      <c r="C1130">
        <v>29.55</v>
      </c>
      <c r="D1130">
        <v>29.4</v>
      </c>
      <c r="E1130" s="145">
        <v>-0.2</v>
      </c>
      <c r="F1130" s="143">
        <v>-0.68</v>
      </c>
      <c r="G1130" t="s">
        <v>4041</v>
      </c>
      <c r="H1130">
        <v>43</v>
      </c>
      <c r="I1130">
        <v>49</v>
      </c>
      <c r="J1130">
        <v>3.58</v>
      </c>
      <c r="K1130">
        <v>29.55</v>
      </c>
      <c r="L1130">
        <v>29.05</v>
      </c>
      <c r="M1130" s="142">
        <v>0.12</v>
      </c>
      <c r="N1130" t="s">
        <v>5914</v>
      </c>
    </row>
    <row r="1131" spans="1:14">
      <c r="A1131">
        <v>3437</v>
      </c>
      <c r="B1131" t="s">
        <v>828</v>
      </c>
      <c r="C1131">
        <v>18.600000000000001</v>
      </c>
      <c r="D1131">
        <v>17.95</v>
      </c>
      <c r="E1131" s="145">
        <v>-0.4</v>
      </c>
      <c r="F1131" s="143">
        <v>-2.1800000000000002</v>
      </c>
      <c r="G1131" t="s">
        <v>5915</v>
      </c>
      <c r="H1131">
        <v>670</v>
      </c>
      <c r="I1131">
        <v>536</v>
      </c>
      <c r="J1131">
        <v>14.45</v>
      </c>
      <c r="K1131">
        <v>18.600000000000001</v>
      </c>
      <c r="L1131">
        <v>17.95</v>
      </c>
      <c r="M1131" s="142">
        <v>0.46</v>
      </c>
      <c r="N1131" t="s">
        <v>5916</v>
      </c>
    </row>
    <row r="1132" spans="1:14">
      <c r="A1132">
        <v>3438</v>
      </c>
      <c r="B1132" t="s">
        <v>829</v>
      </c>
      <c r="C1132">
        <v>65.3</v>
      </c>
      <c r="D1132">
        <v>64</v>
      </c>
      <c r="E1132" s="145">
        <v>-0.5</v>
      </c>
      <c r="F1132" s="143">
        <v>-0.78</v>
      </c>
      <c r="G1132" t="s">
        <v>4466</v>
      </c>
      <c r="H1132">
        <v>64</v>
      </c>
      <c r="I1132">
        <v>256</v>
      </c>
      <c r="J1132">
        <v>4.72</v>
      </c>
      <c r="K1132">
        <v>65.3</v>
      </c>
      <c r="L1132">
        <v>63.5</v>
      </c>
      <c r="M1132" s="142">
        <v>0.14000000000000001</v>
      </c>
      <c r="N1132" t="s">
        <v>5917</v>
      </c>
    </row>
    <row r="1133" spans="1:14">
      <c r="A1133">
        <v>3441</v>
      </c>
      <c r="B1133" t="s">
        <v>830</v>
      </c>
      <c r="C1133">
        <v>140</v>
      </c>
      <c r="D1133">
        <v>131</v>
      </c>
      <c r="E1133" s="145">
        <v>-12</v>
      </c>
      <c r="F1133" s="143">
        <v>-8.39</v>
      </c>
      <c r="G1133" t="s">
        <v>5918</v>
      </c>
      <c r="H1133">
        <v>13617</v>
      </c>
      <c r="I1133">
        <v>5842</v>
      </c>
      <c r="J1133">
        <v>4</v>
      </c>
      <c r="K1133">
        <v>141.5</v>
      </c>
      <c r="L1133">
        <v>129</v>
      </c>
      <c r="M1133" s="142">
        <v>34.01</v>
      </c>
      <c r="N1133" t="s">
        <v>5919</v>
      </c>
    </row>
    <row r="1134" spans="1:14">
      <c r="A1134">
        <v>3443</v>
      </c>
      <c r="B1134" t="s">
        <v>831</v>
      </c>
      <c r="C1134">
        <v>6000</v>
      </c>
      <c r="D1134">
        <v>5935</v>
      </c>
      <c r="E1134" s="145">
        <v>125</v>
      </c>
      <c r="F1134" s="143">
        <v>2.15</v>
      </c>
      <c r="G1134" t="s">
        <v>4088</v>
      </c>
      <c r="H1134">
        <v>2068</v>
      </c>
      <c r="I1134">
        <v>1716</v>
      </c>
      <c r="J1134">
        <v>13.4</v>
      </c>
      <c r="K1134">
        <v>6030</v>
      </c>
      <c r="L1134">
        <v>5705</v>
      </c>
      <c r="M1134" s="142">
        <v>1.54</v>
      </c>
      <c r="N1134" t="s">
        <v>5920</v>
      </c>
    </row>
    <row r="1135" spans="1:14">
      <c r="A1135">
        <v>3444</v>
      </c>
      <c r="B1135" t="s">
        <v>832</v>
      </c>
      <c r="C1135">
        <v>84.2</v>
      </c>
      <c r="D1135">
        <v>82.1</v>
      </c>
      <c r="E1135" s="145">
        <v>-1.6</v>
      </c>
      <c r="F1135" s="143">
        <v>-1.91</v>
      </c>
      <c r="G1135" t="s">
        <v>4205</v>
      </c>
      <c r="H1135">
        <v>255</v>
      </c>
      <c r="I1135">
        <v>364</v>
      </c>
      <c r="J1135">
        <v>4.5</v>
      </c>
      <c r="K1135">
        <v>84.7</v>
      </c>
      <c r="L1135">
        <v>81.7</v>
      </c>
      <c r="M1135" s="142">
        <v>0.56999999999999995</v>
      </c>
      <c r="N1135" t="s">
        <v>5921</v>
      </c>
    </row>
    <row r="1136" spans="1:14">
      <c r="A1136">
        <v>3447</v>
      </c>
      <c r="B1136" t="s">
        <v>1497</v>
      </c>
      <c r="C1136">
        <v>30.1</v>
      </c>
      <c r="D1136">
        <v>28.85</v>
      </c>
      <c r="E1136" s="145">
        <v>-0.1</v>
      </c>
      <c r="F1136" s="143">
        <v>-0.35</v>
      </c>
      <c r="G1136" t="s">
        <v>4115</v>
      </c>
      <c r="H1136">
        <v>55</v>
      </c>
      <c r="I1136">
        <v>131</v>
      </c>
      <c r="J1136">
        <v>7.74</v>
      </c>
      <c r="K1136">
        <v>30.1</v>
      </c>
      <c r="L1136">
        <v>28.6</v>
      </c>
      <c r="M1136" s="142">
        <v>7.0000000000000007E-2</v>
      </c>
      <c r="N1136" t="s">
        <v>5922</v>
      </c>
    </row>
    <row r="1137" spans="1:14">
      <c r="A1137">
        <v>3450</v>
      </c>
      <c r="B1137" t="s">
        <v>833</v>
      </c>
      <c r="C1137">
        <v>596</v>
      </c>
      <c r="D1137">
        <v>585</v>
      </c>
      <c r="E1137" s="145">
        <v>5</v>
      </c>
      <c r="F1137" s="143">
        <v>0.86</v>
      </c>
      <c r="G1137" t="s">
        <v>5923</v>
      </c>
      <c r="H1137">
        <v>894</v>
      </c>
      <c r="I1137">
        <v>6520</v>
      </c>
      <c r="J1137">
        <v>14.57</v>
      </c>
      <c r="K1137">
        <v>596</v>
      </c>
      <c r="L1137">
        <v>569</v>
      </c>
      <c r="M1137" s="142">
        <v>0.61</v>
      </c>
      <c r="N1137" t="s">
        <v>5924</v>
      </c>
    </row>
    <row r="1138" spans="1:14">
      <c r="A1138">
        <v>3455</v>
      </c>
      <c r="B1138" t="s">
        <v>834</v>
      </c>
      <c r="C1138">
        <v>242.5</v>
      </c>
      <c r="D1138">
        <v>235</v>
      </c>
      <c r="E1138" s="145">
        <v>-1.5</v>
      </c>
      <c r="F1138" s="143">
        <v>-0.63</v>
      </c>
      <c r="G1138" t="s">
        <v>4227</v>
      </c>
      <c r="H1138">
        <v>1408</v>
      </c>
      <c r="I1138">
        <v>2633</v>
      </c>
      <c r="J1138">
        <v>5.99</v>
      </c>
      <c r="K1138">
        <v>242.5</v>
      </c>
      <c r="L1138">
        <v>233</v>
      </c>
      <c r="M1138" s="142">
        <v>2.35</v>
      </c>
      <c r="N1138" t="s">
        <v>5925</v>
      </c>
    </row>
    <row r="1139" spans="1:14">
      <c r="A1139">
        <v>3465</v>
      </c>
      <c r="B1139" t="s">
        <v>835</v>
      </c>
      <c r="C1139">
        <v>29.05</v>
      </c>
      <c r="D1139">
        <v>29.45</v>
      </c>
      <c r="E1139" s="145">
        <v>0.4</v>
      </c>
      <c r="F1139" s="143">
        <v>1.38</v>
      </c>
      <c r="G1139" t="s">
        <v>4179</v>
      </c>
      <c r="H1139">
        <v>15</v>
      </c>
      <c r="I1139">
        <v>15</v>
      </c>
      <c r="J1139">
        <v>4.2300000000000004</v>
      </c>
      <c r="K1139">
        <v>29.45</v>
      </c>
      <c r="L1139">
        <v>29</v>
      </c>
      <c r="M1139" s="142">
        <v>0.04</v>
      </c>
      <c r="N1139" t="s">
        <v>5926</v>
      </c>
    </row>
    <row r="1140" spans="1:14">
      <c r="A1140">
        <v>3466</v>
      </c>
      <c r="B1140" t="s">
        <v>2116</v>
      </c>
      <c r="C1140">
        <v>24.2</v>
      </c>
      <c r="D1140">
        <v>24.2</v>
      </c>
      <c r="E1140" s="145">
        <v>-0.15</v>
      </c>
      <c r="F1140" s="143">
        <v>-0.62</v>
      </c>
      <c r="G1140" t="s">
        <v>4322</v>
      </c>
      <c r="H1140">
        <v>144</v>
      </c>
      <c r="I1140">
        <v>136</v>
      </c>
      <c r="J1140">
        <v>7.79</v>
      </c>
      <c r="K1140">
        <v>24.8</v>
      </c>
      <c r="L1140">
        <v>24.15</v>
      </c>
      <c r="M1140" s="142">
        <v>0.18</v>
      </c>
      <c r="N1140" t="s">
        <v>5927</v>
      </c>
    </row>
    <row r="1141" spans="1:14">
      <c r="A1141">
        <v>3467</v>
      </c>
      <c r="B1141" t="s">
        <v>2773</v>
      </c>
      <c r="C1141">
        <v>51</v>
      </c>
      <c r="D1141">
        <v>50.5</v>
      </c>
      <c r="E1141" s="145">
        <v>-0.6</v>
      </c>
      <c r="F1141" s="143">
        <v>-1.17</v>
      </c>
      <c r="G1141" t="s">
        <v>4634</v>
      </c>
      <c r="H1141">
        <v>91</v>
      </c>
      <c r="I1141">
        <v>88</v>
      </c>
      <c r="J1141">
        <v>3.16</v>
      </c>
      <c r="K1141">
        <v>51.2</v>
      </c>
      <c r="L1141">
        <v>50</v>
      </c>
      <c r="M1141" s="142">
        <v>0.28999999999999998</v>
      </c>
      <c r="N1141" t="s">
        <v>5928</v>
      </c>
    </row>
    <row r="1142" spans="1:14">
      <c r="A1142">
        <v>3479</v>
      </c>
      <c r="B1142" t="s">
        <v>836</v>
      </c>
      <c r="C1142">
        <v>128</v>
      </c>
      <c r="D1142">
        <v>125.5</v>
      </c>
      <c r="E1142" s="145">
        <v>-1.5</v>
      </c>
      <c r="F1142" s="143">
        <v>-1.18</v>
      </c>
      <c r="G1142" t="s">
        <v>5929</v>
      </c>
      <c r="H1142">
        <v>285</v>
      </c>
      <c r="I1142">
        <v>473</v>
      </c>
      <c r="J1142">
        <v>7.3</v>
      </c>
      <c r="K1142">
        <v>128</v>
      </c>
      <c r="L1142">
        <v>125</v>
      </c>
      <c r="M1142" s="142">
        <v>0.39</v>
      </c>
      <c r="N1142" t="s">
        <v>5930</v>
      </c>
    </row>
    <row r="1143" spans="1:14">
      <c r="A1143">
        <v>3481</v>
      </c>
      <c r="B1143" t="s">
        <v>115</v>
      </c>
      <c r="C1143">
        <v>49.4</v>
      </c>
      <c r="D1143">
        <v>49.95</v>
      </c>
      <c r="E1143" s="145">
        <v>1.45</v>
      </c>
      <c r="F1143" s="143">
        <v>2.99</v>
      </c>
      <c r="G1143" t="s">
        <v>5931</v>
      </c>
      <c r="H1143">
        <v>249995</v>
      </c>
      <c r="I1143">
        <v>211223</v>
      </c>
      <c r="J1143">
        <v>798.92</v>
      </c>
      <c r="K1143">
        <v>50.7</v>
      </c>
      <c r="L1143">
        <v>48</v>
      </c>
      <c r="M1143" s="142">
        <v>3.13</v>
      </c>
      <c r="N1143" t="s">
        <v>5932</v>
      </c>
    </row>
    <row r="1144" spans="1:14">
      <c r="A1144">
        <v>3483</v>
      </c>
      <c r="B1144" t="s">
        <v>837</v>
      </c>
      <c r="C1144">
        <v>81</v>
      </c>
      <c r="D1144">
        <v>78.5</v>
      </c>
      <c r="E1144" s="145">
        <v>-1.5</v>
      </c>
      <c r="F1144" s="143">
        <v>-1.88</v>
      </c>
      <c r="G1144" t="s">
        <v>5933</v>
      </c>
      <c r="H1144">
        <v>346</v>
      </c>
      <c r="I1144">
        <v>591</v>
      </c>
      <c r="J1144">
        <v>9.9</v>
      </c>
      <c r="K1144">
        <v>81</v>
      </c>
      <c r="L1144">
        <v>78.3</v>
      </c>
      <c r="M1144" s="142">
        <v>0.35</v>
      </c>
      <c r="N1144" t="s">
        <v>5934</v>
      </c>
    </row>
    <row r="1145" spans="1:14">
      <c r="A1145">
        <v>3484</v>
      </c>
      <c r="B1145" t="s">
        <v>838</v>
      </c>
      <c r="C1145">
        <v>46.8</v>
      </c>
      <c r="D1145">
        <v>45.5</v>
      </c>
      <c r="E1145" s="145">
        <v>-1</v>
      </c>
      <c r="F1145" s="143">
        <v>-2.15</v>
      </c>
      <c r="G1145" t="s">
        <v>5935</v>
      </c>
      <c r="H1145">
        <v>275</v>
      </c>
      <c r="I1145">
        <v>352</v>
      </c>
      <c r="J1145">
        <v>7.88</v>
      </c>
      <c r="K1145">
        <v>46.8</v>
      </c>
      <c r="L1145">
        <v>45.5</v>
      </c>
      <c r="M1145" s="142">
        <v>0.35</v>
      </c>
      <c r="N1145" t="s">
        <v>5936</v>
      </c>
    </row>
    <row r="1146" spans="1:14">
      <c r="A1146">
        <v>3485</v>
      </c>
      <c r="B1146" t="s">
        <v>3846</v>
      </c>
      <c r="C1146">
        <v>211</v>
      </c>
      <c r="D1146">
        <v>210</v>
      </c>
      <c r="E1146" s="145">
        <v>0</v>
      </c>
      <c r="F1146" s="143">
        <v>0</v>
      </c>
      <c r="G1146" t="s">
        <v>4278</v>
      </c>
      <c r="H1146">
        <v>99</v>
      </c>
      <c r="I1146">
        <v>106</v>
      </c>
      <c r="J1146">
        <v>3.85</v>
      </c>
      <c r="K1146">
        <v>212</v>
      </c>
      <c r="L1146">
        <v>208.5</v>
      </c>
      <c r="M1146" s="142">
        <v>0.26</v>
      </c>
      <c r="N1146" t="s">
        <v>5937</v>
      </c>
    </row>
    <row r="1147" spans="1:14">
      <c r="A1147">
        <v>3489</v>
      </c>
      <c r="B1147" t="s">
        <v>839</v>
      </c>
      <c r="C1147">
        <v>22.85</v>
      </c>
      <c r="D1147">
        <v>22.65</v>
      </c>
      <c r="E1147" s="145">
        <v>-0.2</v>
      </c>
      <c r="F1147" s="143">
        <v>-0.88</v>
      </c>
      <c r="G1147" t="s">
        <v>4137</v>
      </c>
      <c r="H1147">
        <v>167</v>
      </c>
      <c r="I1147">
        <v>115</v>
      </c>
      <c r="J1147">
        <v>9.0500000000000007</v>
      </c>
      <c r="K1147">
        <v>22.95</v>
      </c>
      <c r="L1147">
        <v>22.65</v>
      </c>
      <c r="M1147" s="142">
        <v>0.18</v>
      </c>
      <c r="N1147" t="s">
        <v>5938</v>
      </c>
    </row>
    <row r="1148" spans="1:14">
      <c r="A1148">
        <v>3490</v>
      </c>
      <c r="B1148" t="s">
        <v>840</v>
      </c>
      <c r="C1148">
        <v>46.25</v>
      </c>
      <c r="D1148">
        <v>46.15</v>
      </c>
      <c r="E1148" s="145">
        <v>0.15</v>
      </c>
      <c r="F1148" s="143">
        <v>0.33</v>
      </c>
      <c r="G1148" t="s">
        <v>4040</v>
      </c>
      <c r="H1148">
        <v>3133</v>
      </c>
      <c r="I1148">
        <v>3844</v>
      </c>
      <c r="J1148">
        <v>5.5</v>
      </c>
      <c r="K1148">
        <v>47.2</v>
      </c>
      <c r="L1148">
        <v>45.1</v>
      </c>
      <c r="M1148" s="142">
        <v>5.7</v>
      </c>
      <c r="N1148" t="s">
        <v>5939</v>
      </c>
    </row>
    <row r="1149" spans="1:14">
      <c r="A1149">
        <v>3491</v>
      </c>
      <c r="B1149" t="s">
        <v>841</v>
      </c>
      <c r="C1149">
        <v>1515</v>
      </c>
      <c r="D1149">
        <v>1510</v>
      </c>
      <c r="E1149" s="145">
        <v>5</v>
      </c>
      <c r="F1149" s="143">
        <v>0.33</v>
      </c>
      <c r="G1149" t="s">
        <v>5940</v>
      </c>
      <c r="H1149">
        <v>1434</v>
      </c>
      <c r="I1149">
        <v>1728</v>
      </c>
      <c r="J1149">
        <v>6.89</v>
      </c>
      <c r="K1149">
        <v>1540</v>
      </c>
      <c r="L1149">
        <v>1465</v>
      </c>
      <c r="M1149" s="142">
        <v>2.08</v>
      </c>
      <c r="N1149" t="s">
        <v>5941</v>
      </c>
    </row>
    <row r="1150" spans="1:14">
      <c r="A1150">
        <v>3492</v>
      </c>
      <c r="B1150" t="s">
        <v>842</v>
      </c>
      <c r="C1150">
        <v>19.2</v>
      </c>
      <c r="D1150">
        <v>19.149999999999999</v>
      </c>
      <c r="E1150" s="145">
        <v>0</v>
      </c>
      <c r="F1150" s="143">
        <v>0</v>
      </c>
      <c r="G1150" t="s">
        <v>5942</v>
      </c>
      <c r="H1150">
        <v>40</v>
      </c>
      <c r="I1150">
        <v>29</v>
      </c>
      <c r="J1150">
        <v>3.55</v>
      </c>
      <c r="K1150">
        <v>19.2</v>
      </c>
      <c r="L1150">
        <v>19.100000000000001</v>
      </c>
      <c r="M1150" s="142">
        <v>0.11</v>
      </c>
      <c r="N1150" t="s">
        <v>5943</v>
      </c>
    </row>
    <row r="1151" spans="1:14">
      <c r="A1151">
        <v>3494</v>
      </c>
      <c r="B1151" t="s">
        <v>2632</v>
      </c>
      <c r="C1151">
        <v>7.31</v>
      </c>
      <c r="D1151">
        <v>7.1</v>
      </c>
      <c r="E1151" s="145">
        <v>0.01</v>
      </c>
      <c r="F1151" s="143">
        <v>0.14000000000000001</v>
      </c>
      <c r="G1151" t="s">
        <v>4234</v>
      </c>
      <c r="H1151">
        <v>88</v>
      </c>
      <c r="I1151">
        <v>59</v>
      </c>
      <c r="J1151">
        <v>9.48</v>
      </c>
      <c r="K1151">
        <v>7.51</v>
      </c>
      <c r="L1151">
        <v>7.01</v>
      </c>
      <c r="M1151" s="142">
        <v>0.14000000000000001</v>
      </c>
      <c r="N1151" t="s">
        <v>5944</v>
      </c>
    </row>
    <row r="1152" spans="1:14">
      <c r="A1152">
        <v>3498</v>
      </c>
      <c r="B1152" t="s">
        <v>843</v>
      </c>
      <c r="C1152">
        <v>194</v>
      </c>
      <c r="D1152">
        <v>189.5</v>
      </c>
      <c r="E1152" s="145">
        <v>-4.5</v>
      </c>
      <c r="F1152" s="143">
        <v>-2.3199999999999998</v>
      </c>
      <c r="G1152" t="s">
        <v>4200</v>
      </c>
      <c r="H1152">
        <v>1325</v>
      </c>
      <c r="I1152">
        <v>3891</v>
      </c>
      <c r="J1152">
        <v>6.13</v>
      </c>
      <c r="K1152">
        <v>196</v>
      </c>
      <c r="L1152">
        <v>188.5</v>
      </c>
      <c r="M1152" s="142">
        <v>2.16</v>
      </c>
      <c r="N1152" t="s">
        <v>5945</v>
      </c>
    </row>
    <row r="1153" spans="1:14">
      <c r="A1153">
        <v>3499</v>
      </c>
      <c r="B1153" t="s">
        <v>844</v>
      </c>
      <c r="C1153">
        <v>13.6</v>
      </c>
      <c r="D1153">
        <v>14.6</v>
      </c>
      <c r="E1153" s="145">
        <v>1</v>
      </c>
      <c r="F1153" s="143">
        <v>7.35</v>
      </c>
      <c r="G1153" t="s">
        <v>4130</v>
      </c>
      <c r="H1153">
        <v>647</v>
      </c>
      <c r="I1153">
        <v>218</v>
      </c>
      <c r="J1153">
        <v>5.5</v>
      </c>
      <c r="K1153">
        <v>14.9</v>
      </c>
      <c r="L1153">
        <v>13.3</v>
      </c>
      <c r="M1153" s="142">
        <v>1.18</v>
      </c>
      <c r="N1153" t="s">
        <v>5946</v>
      </c>
    </row>
    <row r="1154" spans="1:14">
      <c r="A1154">
        <v>3501</v>
      </c>
      <c r="B1154" t="s">
        <v>116</v>
      </c>
      <c r="C1154">
        <v>40</v>
      </c>
      <c r="D1154">
        <v>39.6</v>
      </c>
      <c r="E1154" s="145">
        <v>-0.2</v>
      </c>
      <c r="F1154" s="143">
        <v>-0.5</v>
      </c>
      <c r="G1154" t="s">
        <v>4006</v>
      </c>
      <c r="H1154">
        <v>105</v>
      </c>
      <c r="I1154">
        <v>136</v>
      </c>
      <c r="J1154">
        <v>11.83</v>
      </c>
      <c r="K1154">
        <v>40.200000000000003</v>
      </c>
      <c r="L1154">
        <v>39.549999999999997</v>
      </c>
      <c r="M1154" s="142">
        <v>0.09</v>
      </c>
      <c r="N1154" t="s">
        <v>5947</v>
      </c>
    </row>
    <row r="1155" spans="1:14">
      <c r="A1155">
        <v>3504</v>
      </c>
      <c r="B1155" t="s">
        <v>845</v>
      </c>
      <c r="C1155">
        <v>89.7</v>
      </c>
      <c r="D1155">
        <v>84.5</v>
      </c>
      <c r="E1155" s="145">
        <v>-5.2</v>
      </c>
      <c r="F1155" s="143">
        <v>-5.8</v>
      </c>
      <c r="G1155" t="s">
        <v>5629</v>
      </c>
      <c r="H1155">
        <v>3211</v>
      </c>
      <c r="I1155">
        <v>5482</v>
      </c>
      <c r="J1155">
        <v>11.41</v>
      </c>
      <c r="K1155">
        <v>89.8</v>
      </c>
      <c r="L1155">
        <v>83.4</v>
      </c>
      <c r="M1155" s="142">
        <v>2.82</v>
      </c>
      <c r="N1155" t="s">
        <v>5948</v>
      </c>
    </row>
    <row r="1156" spans="1:14">
      <c r="A1156">
        <v>3508</v>
      </c>
      <c r="B1156" t="s">
        <v>846</v>
      </c>
      <c r="C1156">
        <v>20.8</v>
      </c>
      <c r="D1156">
        <v>21.1</v>
      </c>
      <c r="E1156" s="145">
        <v>0.15</v>
      </c>
      <c r="F1156" s="143">
        <v>0.72</v>
      </c>
      <c r="G1156" t="s">
        <v>4214</v>
      </c>
      <c r="H1156">
        <v>119</v>
      </c>
      <c r="I1156">
        <v>188</v>
      </c>
      <c r="J1156">
        <v>10.89</v>
      </c>
      <c r="K1156">
        <v>21.15</v>
      </c>
      <c r="L1156">
        <v>20.7</v>
      </c>
      <c r="M1156" s="142">
        <v>0.11</v>
      </c>
      <c r="N1156" t="s">
        <v>5949</v>
      </c>
    </row>
    <row r="1157" spans="1:14">
      <c r="A1157">
        <v>3511</v>
      </c>
      <c r="B1157" t="s">
        <v>847</v>
      </c>
      <c r="C1157">
        <v>19.5</v>
      </c>
      <c r="D1157">
        <v>19.3</v>
      </c>
      <c r="E1157" s="145">
        <v>-0.4</v>
      </c>
      <c r="F1157" s="143">
        <v>-2.0299999999999998</v>
      </c>
      <c r="G1157" t="s">
        <v>4101</v>
      </c>
      <c r="H1157">
        <v>106</v>
      </c>
      <c r="I1157">
        <v>127</v>
      </c>
      <c r="J1157">
        <v>8</v>
      </c>
      <c r="K1157">
        <v>19.55</v>
      </c>
      <c r="L1157">
        <v>19.3</v>
      </c>
      <c r="M1157" s="142">
        <v>0.13</v>
      </c>
      <c r="N1157" t="s">
        <v>5950</v>
      </c>
    </row>
    <row r="1158" spans="1:14">
      <c r="A1158">
        <v>3512</v>
      </c>
      <c r="B1158" t="s">
        <v>848</v>
      </c>
      <c r="C1158">
        <v>19.399999999999999</v>
      </c>
      <c r="D1158">
        <v>19.2</v>
      </c>
      <c r="E1158" s="145">
        <v>-0.2</v>
      </c>
      <c r="F1158" s="143">
        <v>-1.03</v>
      </c>
      <c r="G1158" t="s">
        <v>3968</v>
      </c>
      <c r="H1158">
        <v>56</v>
      </c>
      <c r="I1158">
        <v>55</v>
      </c>
      <c r="J1158">
        <v>11.31</v>
      </c>
      <c r="K1158">
        <v>19.399999999999999</v>
      </c>
      <c r="L1158">
        <v>19.2</v>
      </c>
      <c r="M1158" s="142">
        <v>0.05</v>
      </c>
      <c r="N1158" t="s">
        <v>5951</v>
      </c>
    </row>
    <row r="1159" spans="1:14">
      <c r="A1159">
        <v>3515</v>
      </c>
      <c r="B1159" t="s">
        <v>849</v>
      </c>
      <c r="C1159">
        <v>231</v>
      </c>
      <c r="D1159">
        <v>231</v>
      </c>
      <c r="E1159" s="145">
        <v>4</v>
      </c>
      <c r="F1159" s="143">
        <v>1.76</v>
      </c>
      <c r="G1159" t="s">
        <v>4166</v>
      </c>
      <c r="H1159">
        <v>772</v>
      </c>
      <c r="I1159">
        <v>780</v>
      </c>
      <c r="J1159">
        <v>12.35</v>
      </c>
      <c r="K1159">
        <v>233</v>
      </c>
      <c r="L1159">
        <v>225</v>
      </c>
      <c r="M1159" s="142">
        <v>0.62</v>
      </c>
      <c r="N1159" t="s">
        <v>5299</v>
      </c>
    </row>
    <row r="1160" spans="1:14">
      <c r="A1160">
        <v>3516</v>
      </c>
      <c r="B1160" t="s">
        <v>850</v>
      </c>
      <c r="C1160">
        <v>27.3</v>
      </c>
      <c r="D1160">
        <v>26.3</v>
      </c>
      <c r="E1160" s="145">
        <v>-0.2</v>
      </c>
      <c r="F1160" s="143">
        <v>-0.75</v>
      </c>
      <c r="G1160" t="s">
        <v>4423</v>
      </c>
      <c r="H1160">
        <v>122</v>
      </c>
      <c r="I1160">
        <v>308</v>
      </c>
      <c r="J1160">
        <v>5.96</v>
      </c>
      <c r="K1160">
        <v>27.3</v>
      </c>
      <c r="L1160">
        <v>26.25</v>
      </c>
      <c r="M1160" s="142">
        <v>0.2</v>
      </c>
      <c r="N1160" t="s">
        <v>5952</v>
      </c>
    </row>
    <row r="1161" spans="1:14">
      <c r="A1161">
        <v>3518</v>
      </c>
      <c r="B1161" t="s">
        <v>851</v>
      </c>
      <c r="C1161">
        <v>30.55</v>
      </c>
      <c r="D1161">
        <v>29.75</v>
      </c>
      <c r="E1161" s="145">
        <v>-1.05</v>
      </c>
      <c r="F1161" s="143">
        <v>-3.41</v>
      </c>
      <c r="G1161" t="s">
        <v>5953</v>
      </c>
      <c r="H1161">
        <v>753</v>
      </c>
      <c r="I1161">
        <v>2573</v>
      </c>
      <c r="J1161">
        <v>10.25</v>
      </c>
      <c r="K1161">
        <v>30.65</v>
      </c>
      <c r="L1161">
        <v>29.75</v>
      </c>
      <c r="M1161" s="142">
        <v>0.77</v>
      </c>
      <c r="N1161" t="s">
        <v>5954</v>
      </c>
    </row>
    <row r="1162" spans="1:14">
      <c r="A1162">
        <v>3520</v>
      </c>
      <c r="B1162" t="s">
        <v>852</v>
      </c>
      <c r="C1162">
        <v>17.8</v>
      </c>
      <c r="D1162">
        <v>17.399999999999999</v>
      </c>
      <c r="E1162" s="145">
        <v>-0.2</v>
      </c>
      <c r="F1162" s="143">
        <v>-1.1399999999999999</v>
      </c>
      <c r="G1162" t="s">
        <v>3922</v>
      </c>
      <c r="H1162">
        <v>95</v>
      </c>
      <c r="I1162">
        <v>114</v>
      </c>
      <c r="J1162">
        <v>8.3800000000000008</v>
      </c>
      <c r="K1162">
        <v>17.8</v>
      </c>
      <c r="L1162">
        <v>17.350000000000001</v>
      </c>
      <c r="M1162" s="142">
        <v>0.14000000000000001</v>
      </c>
      <c r="N1162" t="s">
        <v>5955</v>
      </c>
    </row>
    <row r="1163" spans="1:14">
      <c r="A1163">
        <v>3521</v>
      </c>
      <c r="B1163" t="s">
        <v>3746</v>
      </c>
      <c r="C1163">
        <v>12.1</v>
      </c>
      <c r="D1163">
        <v>12.25</v>
      </c>
      <c r="E1163" s="145">
        <v>0.15</v>
      </c>
      <c r="F1163" s="143">
        <v>1.24</v>
      </c>
      <c r="G1163" t="s">
        <v>4078</v>
      </c>
      <c r="H1163">
        <v>142</v>
      </c>
      <c r="I1163">
        <v>41</v>
      </c>
      <c r="J1163">
        <v>18.579999999999998</v>
      </c>
      <c r="K1163">
        <v>12.25</v>
      </c>
      <c r="L1163">
        <v>11.95</v>
      </c>
      <c r="M1163" s="142">
        <v>0.08</v>
      </c>
      <c r="N1163" t="s">
        <v>5956</v>
      </c>
    </row>
    <row r="1164" spans="1:14">
      <c r="A1164">
        <v>3522</v>
      </c>
      <c r="B1164" t="s">
        <v>2579</v>
      </c>
      <c r="C1164">
        <v>12</v>
      </c>
      <c r="D1164">
        <v>12</v>
      </c>
      <c r="E1164" s="145">
        <v>0.15</v>
      </c>
      <c r="F1164" s="143">
        <v>1.27</v>
      </c>
      <c r="G1164" t="s">
        <v>3951</v>
      </c>
      <c r="H1164">
        <v>108</v>
      </c>
      <c r="I1164">
        <v>66</v>
      </c>
      <c r="J1164">
        <v>10.41</v>
      </c>
      <c r="K1164">
        <v>12.15</v>
      </c>
      <c r="L1164">
        <v>11.9</v>
      </c>
      <c r="M1164" s="142">
        <v>0.1</v>
      </c>
      <c r="N1164" t="s">
        <v>5957</v>
      </c>
    </row>
    <row r="1165" spans="1:14">
      <c r="A1165">
        <v>3523</v>
      </c>
      <c r="B1165" t="s">
        <v>1413</v>
      </c>
      <c r="C1165">
        <v>15.5</v>
      </c>
      <c r="D1165">
        <v>14.8</v>
      </c>
      <c r="E1165" s="145">
        <v>-0.2</v>
      </c>
      <c r="F1165" s="143">
        <v>-1.33</v>
      </c>
      <c r="G1165" t="s">
        <v>5958</v>
      </c>
      <c r="H1165">
        <v>26</v>
      </c>
      <c r="I1165">
        <v>9</v>
      </c>
      <c r="J1165">
        <v>6.43</v>
      </c>
      <c r="K1165">
        <v>15.5</v>
      </c>
      <c r="L1165">
        <v>14.75</v>
      </c>
      <c r="M1165" s="142">
        <v>0.04</v>
      </c>
      <c r="N1165" t="s">
        <v>5959</v>
      </c>
    </row>
    <row r="1166" spans="1:14">
      <c r="A1166">
        <v>3526</v>
      </c>
      <c r="B1166" t="s">
        <v>853</v>
      </c>
      <c r="C1166">
        <v>284</v>
      </c>
      <c r="D1166">
        <v>281</v>
      </c>
      <c r="E1166" s="145">
        <v>-2</v>
      </c>
      <c r="F1166" s="143">
        <v>-0.71</v>
      </c>
      <c r="G1166" t="s">
        <v>5960</v>
      </c>
      <c r="H1166">
        <v>144</v>
      </c>
      <c r="I1166">
        <v>154</v>
      </c>
      <c r="J1166">
        <v>6.72</v>
      </c>
      <c r="K1166">
        <v>284</v>
      </c>
      <c r="L1166">
        <v>280</v>
      </c>
      <c r="M1166" s="142">
        <v>0.21</v>
      </c>
      <c r="N1166" t="s">
        <v>5961</v>
      </c>
    </row>
    <row r="1167" spans="1:14">
      <c r="A1167">
        <v>3527</v>
      </c>
      <c r="B1167" t="s">
        <v>854</v>
      </c>
      <c r="C1167">
        <v>51.2</v>
      </c>
      <c r="D1167">
        <v>50.4</v>
      </c>
      <c r="E1167" s="145">
        <v>-0.8</v>
      </c>
      <c r="F1167" s="143">
        <v>-1.56</v>
      </c>
      <c r="G1167" t="s">
        <v>4989</v>
      </c>
      <c r="H1167">
        <v>77</v>
      </c>
      <c r="I1167">
        <v>71</v>
      </c>
      <c r="J1167">
        <v>4.4400000000000004</v>
      </c>
      <c r="K1167">
        <v>51.2</v>
      </c>
      <c r="L1167">
        <v>50.4</v>
      </c>
      <c r="M1167" s="142">
        <v>0.17</v>
      </c>
      <c r="N1167" t="s">
        <v>5962</v>
      </c>
    </row>
    <row r="1168" spans="1:14">
      <c r="A1168">
        <v>3528</v>
      </c>
      <c r="B1168" t="s">
        <v>855</v>
      </c>
      <c r="C1168">
        <v>83.8</v>
      </c>
      <c r="D1168">
        <v>83</v>
      </c>
      <c r="E1168" s="145">
        <v>-0.3</v>
      </c>
      <c r="F1168" s="143">
        <v>-0.36</v>
      </c>
      <c r="G1168" t="s">
        <v>5963</v>
      </c>
      <c r="H1168">
        <v>82</v>
      </c>
      <c r="I1168">
        <v>171</v>
      </c>
      <c r="J1168">
        <v>6.66</v>
      </c>
      <c r="K1168">
        <v>83.9</v>
      </c>
      <c r="L1168">
        <v>82.7</v>
      </c>
      <c r="M1168" s="142">
        <v>0.12</v>
      </c>
      <c r="N1168" t="s">
        <v>5964</v>
      </c>
    </row>
    <row r="1169" spans="1:14">
      <c r="A1169">
        <v>3529</v>
      </c>
      <c r="B1169" t="s">
        <v>2890</v>
      </c>
      <c r="C1169">
        <v>2435</v>
      </c>
      <c r="D1169">
        <v>2570</v>
      </c>
      <c r="E1169" s="145">
        <v>185</v>
      </c>
      <c r="F1169" s="143">
        <v>7.76</v>
      </c>
      <c r="G1169" t="s">
        <v>5965</v>
      </c>
      <c r="H1169">
        <v>2431</v>
      </c>
      <c r="I1169">
        <v>1483</v>
      </c>
      <c r="J1169">
        <v>7.47</v>
      </c>
      <c r="K1169">
        <v>2590</v>
      </c>
      <c r="L1169">
        <v>2385</v>
      </c>
      <c r="M1169" s="142">
        <v>3.25</v>
      </c>
      <c r="N1169" t="s">
        <v>5966</v>
      </c>
    </row>
    <row r="1170" spans="1:14">
      <c r="A1170">
        <v>3530</v>
      </c>
      <c r="B1170" t="s">
        <v>225</v>
      </c>
      <c r="C1170">
        <v>60</v>
      </c>
      <c r="D1170">
        <v>57.6</v>
      </c>
      <c r="E1170" s="145">
        <v>-0.7</v>
      </c>
      <c r="F1170" s="143">
        <v>-1.2</v>
      </c>
      <c r="G1170" t="s">
        <v>5337</v>
      </c>
      <c r="H1170">
        <v>105</v>
      </c>
      <c r="I1170">
        <v>114</v>
      </c>
      <c r="J1170">
        <v>7.75</v>
      </c>
      <c r="K1170">
        <v>60.1</v>
      </c>
      <c r="L1170">
        <v>57.6</v>
      </c>
      <c r="M1170" s="142">
        <v>0.14000000000000001</v>
      </c>
      <c r="N1170" t="s">
        <v>5967</v>
      </c>
    </row>
    <row r="1171" spans="1:14">
      <c r="A1171">
        <v>3531</v>
      </c>
      <c r="B1171" t="s">
        <v>2891</v>
      </c>
      <c r="C1171">
        <v>21.35</v>
      </c>
      <c r="D1171">
        <v>21.4</v>
      </c>
      <c r="E1171" s="145">
        <v>0.05</v>
      </c>
      <c r="F1171" s="143">
        <v>0.23</v>
      </c>
      <c r="G1171" t="s">
        <v>5968</v>
      </c>
      <c r="H1171">
        <v>3</v>
      </c>
      <c r="I1171">
        <v>4</v>
      </c>
      <c r="J1171">
        <v>6.12</v>
      </c>
      <c r="K1171">
        <v>21.4</v>
      </c>
      <c r="L1171">
        <v>21.35</v>
      </c>
      <c r="M1171" s="142">
        <v>0</v>
      </c>
      <c r="N1171" t="s">
        <v>5969</v>
      </c>
    </row>
    <row r="1172" spans="1:14">
      <c r="A1172">
        <v>3532</v>
      </c>
      <c r="B1172" t="s">
        <v>856</v>
      </c>
      <c r="C1172">
        <v>401</v>
      </c>
      <c r="D1172">
        <v>403</v>
      </c>
      <c r="E1172" s="145">
        <v>4</v>
      </c>
      <c r="F1172" s="143">
        <v>1</v>
      </c>
      <c r="G1172" t="s">
        <v>5597</v>
      </c>
      <c r="H1172">
        <v>7886</v>
      </c>
      <c r="I1172">
        <v>6764</v>
      </c>
      <c r="J1172">
        <v>38.78</v>
      </c>
      <c r="K1172">
        <v>418.5</v>
      </c>
      <c r="L1172">
        <v>393.5</v>
      </c>
      <c r="M1172" s="142">
        <v>2.0299999999999998</v>
      </c>
      <c r="N1172" t="s">
        <v>5970</v>
      </c>
    </row>
    <row r="1173" spans="1:14">
      <c r="A1173">
        <v>3533</v>
      </c>
      <c r="B1173" t="s">
        <v>857</v>
      </c>
      <c r="C1173">
        <v>1720</v>
      </c>
      <c r="D1173">
        <v>1695</v>
      </c>
      <c r="E1173" s="145">
        <v>10</v>
      </c>
      <c r="F1173" s="143">
        <v>0.59</v>
      </c>
      <c r="G1173" t="s">
        <v>4348</v>
      </c>
      <c r="H1173">
        <v>594</v>
      </c>
      <c r="I1173">
        <v>889</v>
      </c>
      <c r="J1173">
        <v>11.25</v>
      </c>
      <c r="K1173">
        <v>1725</v>
      </c>
      <c r="L1173">
        <v>1690</v>
      </c>
      <c r="M1173" s="142">
        <v>0.53</v>
      </c>
      <c r="N1173" t="s">
        <v>5971</v>
      </c>
    </row>
    <row r="1174" spans="1:14">
      <c r="A1174">
        <v>3535</v>
      </c>
      <c r="B1174" t="s">
        <v>858</v>
      </c>
      <c r="C1174">
        <v>87.9</v>
      </c>
      <c r="D1174">
        <v>90.9</v>
      </c>
      <c r="E1174" s="145">
        <v>4.0999999999999996</v>
      </c>
      <c r="F1174" s="143">
        <v>4.72</v>
      </c>
      <c r="G1174" t="s">
        <v>4022</v>
      </c>
      <c r="H1174">
        <v>1606</v>
      </c>
      <c r="I1174">
        <v>812</v>
      </c>
      <c r="J1174">
        <v>7.91</v>
      </c>
      <c r="K1174">
        <v>93.5</v>
      </c>
      <c r="L1174">
        <v>86.8</v>
      </c>
      <c r="M1174" s="142">
        <v>2.0299999999999998</v>
      </c>
      <c r="N1174" t="s">
        <v>5972</v>
      </c>
    </row>
    <row r="1175" spans="1:14">
      <c r="A1175">
        <v>3537</v>
      </c>
      <c r="B1175" t="s">
        <v>859</v>
      </c>
      <c r="C1175">
        <v>56</v>
      </c>
      <c r="D1175">
        <v>55</v>
      </c>
      <c r="E1175" s="145">
        <v>-0.4</v>
      </c>
      <c r="F1175" s="143">
        <v>-0.72</v>
      </c>
      <c r="G1175" t="s">
        <v>5973</v>
      </c>
      <c r="H1175">
        <v>468</v>
      </c>
      <c r="I1175">
        <v>421</v>
      </c>
      <c r="J1175">
        <v>5.62</v>
      </c>
      <c r="K1175">
        <v>57</v>
      </c>
      <c r="L1175">
        <v>55</v>
      </c>
      <c r="M1175" s="142">
        <v>0.83</v>
      </c>
      <c r="N1175" t="s">
        <v>5974</v>
      </c>
    </row>
    <row r="1176" spans="1:14">
      <c r="A1176">
        <v>3540</v>
      </c>
      <c r="B1176" t="s">
        <v>860</v>
      </c>
      <c r="C1176">
        <v>23.8</v>
      </c>
      <c r="D1176">
        <v>23.3</v>
      </c>
      <c r="E1176" s="145">
        <v>-0.35</v>
      </c>
      <c r="F1176" s="143">
        <v>-1.48</v>
      </c>
      <c r="G1176" t="s">
        <v>5975</v>
      </c>
      <c r="H1176">
        <v>203</v>
      </c>
      <c r="I1176">
        <v>861</v>
      </c>
      <c r="J1176">
        <v>8.4499999999999993</v>
      </c>
      <c r="K1176">
        <v>23.8</v>
      </c>
      <c r="L1176">
        <v>23.15</v>
      </c>
      <c r="M1176" s="142">
        <v>0.24</v>
      </c>
      <c r="N1176" t="s">
        <v>5976</v>
      </c>
    </row>
    <row r="1177" spans="1:14">
      <c r="A1177">
        <v>3541</v>
      </c>
      <c r="B1177" t="s">
        <v>84</v>
      </c>
      <c r="C1177">
        <v>21.65</v>
      </c>
      <c r="D1177">
        <v>21.65</v>
      </c>
      <c r="E1177" s="145">
        <v>0</v>
      </c>
      <c r="F1177" s="143">
        <v>0</v>
      </c>
      <c r="G1177" t="s">
        <v>4372</v>
      </c>
      <c r="H1177">
        <v>30</v>
      </c>
      <c r="I1177">
        <v>17</v>
      </c>
      <c r="J1177">
        <v>5.63</v>
      </c>
      <c r="K1177">
        <v>21.65</v>
      </c>
      <c r="L1177">
        <v>21.5</v>
      </c>
      <c r="M1177" s="142">
        <v>0.05</v>
      </c>
      <c r="N1177" t="s">
        <v>5977</v>
      </c>
    </row>
    <row r="1178" spans="1:14">
      <c r="A1178">
        <v>3543</v>
      </c>
      <c r="B1178" t="s">
        <v>861</v>
      </c>
      <c r="C1178">
        <v>45.35</v>
      </c>
      <c r="D1178">
        <v>44.4</v>
      </c>
      <c r="E1178" s="145">
        <v>-0.3</v>
      </c>
      <c r="F1178" s="143">
        <v>-0.67</v>
      </c>
      <c r="G1178" t="s">
        <v>5978</v>
      </c>
      <c r="H1178">
        <v>1256</v>
      </c>
      <c r="I1178">
        <v>3608</v>
      </c>
      <c r="J1178">
        <v>14.63</v>
      </c>
      <c r="K1178">
        <v>45.5</v>
      </c>
      <c r="L1178">
        <v>44.4</v>
      </c>
      <c r="M1178" s="142">
        <v>1.1399999999999999</v>
      </c>
      <c r="N1178" t="s">
        <v>5979</v>
      </c>
    </row>
    <row r="1179" spans="1:14">
      <c r="A1179">
        <v>3545</v>
      </c>
      <c r="B1179" t="s">
        <v>862</v>
      </c>
      <c r="C1179">
        <v>51.5</v>
      </c>
      <c r="D1179">
        <v>51</v>
      </c>
      <c r="E1179" s="145">
        <v>0.3</v>
      </c>
      <c r="F1179" s="143">
        <v>0.59</v>
      </c>
      <c r="G1179" t="s">
        <v>5980</v>
      </c>
      <c r="H1179">
        <v>461</v>
      </c>
      <c r="I1179">
        <v>1076</v>
      </c>
      <c r="J1179">
        <v>22.24</v>
      </c>
      <c r="K1179">
        <v>51.5</v>
      </c>
      <c r="L1179">
        <v>50.3</v>
      </c>
      <c r="M1179" s="142">
        <v>0.21</v>
      </c>
      <c r="N1179" t="s">
        <v>5981</v>
      </c>
    </row>
    <row r="1180" spans="1:14">
      <c r="A1180">
        <v>3546</v>
      </c>
      <c r="B1180" t="s">
        <v>863</v>
      </c>
      <c r="C1180">
        <v>71.5</v>
      </c>
      <c r="D1180">
        <v>72.5</v>
      </c>
      <c r="E1180" s="145">
        <v>1</v>
      </c>
      <c r="F1180" s="143">
        <v>1.4</v>
      </c>
      <c r="G1180" t="s">
        <v>5982</v>
      </c>
      <c r="H1180">
        <v>221</v>
      </c>
      <c r="I1180">
        <v>124</v>
      </c>
      <c r="J1180">
        <v>6.13</v>
      </c>
      <c r="K1180">
        <v>73</v>
      </c>
      <c r="L1180">
        <v>71.5</v>
      </c>
      <c r="M1180" s="142">
        <v>0.36</v>
      </c>
      <c r="N1180" t="s">
        <v>5983</v>
      </c>
    </row>
    <row r="1181" spans="1:14">
      <c r="A1181">
        <v>3548</v>
      </c>
      <c r="B1181" t="s">
        <v>864</v>
      </c>
      <c r="C1181">
        <v>84.5</v>
      </c>
      <c r="D1181">
        <v>83.4</v>
      </c>
      <c r="E1181" s="145">
        <v>0.2</v>
      </c>
      <c r="F1181" s="143">
        <v>0.24</v>
      </c>
      <c r="G1181" t="s">
        <v>5984</v>
      </c>
      <c r="H1181">
        <v>168</v>
      </c>
      <c r="I1181">
        <v>293</v>
      </c>
      <c r="J1181">
        <v>6.77</v>
      </c>
      <c r="K1181">
        <v>84.5</v>
      </c>
      <c r="L1181">
        <v>82.5</v>
      </c>
      <c r="M1181" s="142">
        <v>0.25</v>
      </c>
      <c r="N1181" t="s">
        <v>5985</v>
      </c>
    </row>
    <row r="1182" spans="1:14">
      <c r="A1182">
        <v>3550</v>
      </c>
      <c r="B1182" t="s">
        <v>865</v>
      </c>
      <c r="C1182">
        <v>23.45</v>
      </c>
      <c r="D1182">
        <v>22.95</v>
      </c>
      <c r="E1182" s="145">
        <v>-0.25</v>
      </c>
      <c r="F1182" s="143">
        <v>-1.08</v>
      </c>
      <c r="G1182" t="s">
        <v>5986</v>
      </c>
      <c r="H1182">
        <v>889</v>
      </c>
      <c r="I1182">
        <v>1046</v>
      </c>
      <c r="J1182">
        <v>10.76</v>
      </c>
      <c r="K1182">
        <v>23.55</v>
      </c>
      <c r="L1182">
        <v>22.85</v>
      </c>
      <c r="M1182" s="142">
        <v>0.83</v>
      </c>
      <c r="N1182" t="s">
        <v>5987</v>
      </c>
    </row>
    <row r="1183" spans="1:14">
      <c r="A1183">
        <v>3551</v>
      </c>
      <c r="B1183" t="s">
        <v>866</v>
      </c>
      <c r="C1183">
        <v>183</v>
      </c>
      <c r="D1183">
        <v>180.5</v>
      </c>
      <c r="E1183" s="145">
        <v>-1.5</v>
      </c>
      <c r="F1183" s="143">
        <v>-0.82</v>
      </c>
      <c r="G1183" t="s">
        <v>5988</v>
      </c>
      <c r="H1183">
        <v>278</v>
      </c>
      <c r="I1183">
        <v>309</v>
      </c>
      <c r="J1183">
        <v>6.23</v>
      </c>
      <c r="K1183">
        <v>183.5</v>
      </c>
      <c r="L1183">
        <v>180</v>
      </c>
      <c r="M1183" s="142">
        <v>0.45</v>
      </c>
      <c r="N1183" t="s">
        <v>5989</v>
      </c>
    </row>
    <row r="1184" spans="1:14">
      <c r="A1184">
        <v>3552</v>
      </c>
      <c r="B1184" t="s">
        <v>867</v>
      </c>
      <c r="C1184">
        <v>43.2</v>
      </c>
      <c r="D1184">
        <v>42.9</v>
      </c>
      <c r="E1184" s="145">
        <v>-0.1</v>
      </c>
      <c r="F1184" s="143">
        <v>-0.23</v>
      </c>
      <c r="G1184" t="s">
        <v>4177</v>
      </c>
      <c r="H1184">
        <v>37</v>
      </c>
      <c r="I1184">
        <v>75</v>
      </c>
      <c r="J1184">
        <v>9.7899999999999991</v>
      </c>
      <c r="K1184">
        <v>43.2</v>
      </c>
      <c r="L1184">
        <v>42.75</v>
      </c>
      <c r="M1184" s="142">
        <v>0.04</v>
      </c>
      <c r="N1184" t="s">
        <v>5990</v>
      </c>
    </row>
    <row r="1185" spans="1:14">
      <c r="A1185">
        <v>3555</v>
      </c>
      <c r="B1185" t="s">
        <v>2105</v>
      </c>
      <c r="C1185">
        <v>193.5</v>
      </c>
      <c r="D1185">
        <v>207</v>
      </c>
      <c r="E1185" s="145">
        <v>13.5</v>
      </c>
      <c r="F1185" s="143">
        <v>6.98</v>
      </c>
      <c r="G1185" t="s">
        <v>5991</v>
      </c>
      <c r="H1185">
        <v>187</v>
      </c>
      <c r="I1185">
        <v>202</v>
      </c>
      <c r="J1185">
        <v>4</v>
      </c>
      <c r="K1185">
        <v>209.5</v>
      </c>
      <c r="L1185">
        <v>192.5</v>
      </c>
      <c r="M1185" s="142">
        <v>0.47</v>
      </c>
      <c r="N1185" t="s">
        <v>5992</v>
      </c>
    </row>
    <row r="1186" spans="1:14">
      <c r="A1186">
        <v>3556</v>
      </c>
      <c r="B1186" t="s">
        <v>868</v>
      </c>
      <c r="C1186">
        <v>58</v>
      </c>
      <c r="D1186">
        <v>58</v>
      </c>
      <c r="E1186" s="145">
        <v>-0.1</v>
      </c>
      <c r="F1186" s="143">
        <v>-0.17</v>
      </c>
      <c r="G1186" t="s">
        <v>5993</v>
      </c>
      <c r="H1186">
        <v>197</v>
      </c>
      <c r="I1186">
        <v>362</v>
      </c>
      <c r="J1186">
        <v>6.37</v>
      </c>
      <c r="K1186">
        <v>58.7</v>
      </c>
      <c r="L1186">
        <v>57.7</v>
      </c>
      <c r="M1186" s="142">
        <v>0.31</v>
      </c>
      <c r="N1186" t="s">
        <v>5994</v>
      </c>
    </row>
    <row r="1187" spans="1:14">
      <c r="A1187">
        <v>3557</v>
      </c>
      <c r="B1187" t="s">
        <v>869</v>
      </c>
      <c r="C1187">
        <v>24.2</v>
      </c>
      <c r="D1187">
        <v>24.5</v>
      </c>
      <c r="E1187" s="145">
        <v>0.3</v>
      </c>
      <c r="F1187" s="143">
        <v>1.24</v>
      </c>
      <c r="G1187" t="s">
        <v>4511</v>
      </c>
      <c r="H1187">
        <v>17</v>
      </c>
      <c r="I1187">
        <v>20</v>
      </c>
      <c r="J1187">
        <v>8.43</v>
      </c>
      <c r="K1187">
        <v>24.5</v>
      </c>
      <c r="L1187">
        <v>24</v>
      </c>
      <c r="M1187" s="142">
        <v>0.02</v>
      </c>
      <c r="N1187" t="s">
        <v>5995</v>
      </c>
    </row>
    <row r="1188" spans="1:14">
      <c r="A1188">
        <v>3558</v>
      </c>
      <c r="B1188" t="s">
        <v>870</v>
      </c>
      <c r="C1188">
        <v>120</v>
      </c>
      <c r="D1188">
        <v>118.5</v>
      </c>
      <c r="E1188" s="145">
        <v>-1</v>
      </c>
      <c r="F1188" s="143">
        <v>-0.84</v>
      </c>
      <c r="G1188" t="s">
        <v>4003</v>
      </c>
      <c r="H1188">
        <v>45</v>
      </c>
      <c r="I1188">
        <v>71</v>
      </c>
      <c r="J1188">
        <v>5.91</v>
      </c>
      <c r="K1188">
        <v>120.5</v>
      </c>
      <c r="L1188">
        <v>118.5</v>
      </c>
      <c r="M1188" s="142">
        <v>0.08</v>
      </c>
      <c r="N1188" t="s">
        <v>5996</v>
      </c>
    </row>
    <row r="1189" spans="1:14">
      <c r="A1189">
        <v>3563</v>
      </c>
      <c r="B1189" t="s">
        <v>66</v>
      </c>
      <c r="C1189">
        <v>700</v>
      </c>
      <c r="D1189">
        <v>699</v>
      </c>
      <c r="E1189" s="145">
        <v>6</v>
      </c>
      <c r="F1189" s="143">
        <v>0.87</v>
      </c>
      <c r="G1189" t="s">
        <v>4219</v>
      </c>
      <c r="H1189">
        <v>432</v>
      </c>
      <c r="I1189">
        <v>605</v>
      </c>
      <c r="J1189">
        <v>6.4</v>
      </c>
      <c r="K1189">
        <v>714</v>
      </c>
      <c r="L1189">
        <v>698</v>
      </c>
      <c r="M1189" s="142">
        <v>0.68</v>
      </c>
      <c r="N1189" t="s">
        <v>5997</v>
      </c>
    </row>
    <row r="1190" spans="1:14">
      <c r="A1190">
        <v>3564</v>
      </c>
      <c r="B1190" t="s">
        <v>871</v>
      </c>
      <c r="C1190">
        <v>50.8</v>
      </c>
      <c r="D1190">
        <v>49.2</v>
      </c>
      <c r="E1190" s="145">
        <v>-1</v>
      </c>
      <c r="F1190" s="143">
        <v>-1.99</v>
      </c>
      <c r="G1190" t="s">
        <v>5998</v>
      </c>
      <c r="H1190">
        <v>352</v>
      </c>
      <c r="I1190">
        <v>885</v>
      </c>
      <c r="J1190">
        <v>5.91</v>
      </c>
      <c r="K1190">
        <v>50.8</v>
      </c>
      <c r="L1190">
        <v>49</v>
      </c>
      <c r="M1190" s="142">
        <v>0.6</v>
      </c>
      <c r="N1190" t="s">
        <v>5999</v>
      </c>
    </row>
    <row r="1191" spans="1:14">
      <c r="A1191">
        <v>3567</v>
      </c>
      <c r="B1191" t="s">
        <v>872</v>
      </c>
      <c r="C1191">
        <v>25.6</v>
      </c>
      <c r="D1191">
        <v>25.35</v>
      </c>
      <c r="E1191" s="145">
        <v>-0.15</v>
      </c>
      <c r="F1191" s="143">
        <v>-0.59</v>
      </c>
      <c r="G1191" t="s">
        <v>6000</v>
      </c>
      <c r="H1191">
        <v>16</v>
      </c>
      <c r="I1191">
        <v>24</v>
      </c>
      <c r="J1191">
        <v>3.4</v>
      </c>
      <c r="K1191">
        <v>25.6</v>
      </c>
      <c r="L1191">
        <v>25.35</v>
      </c>
      <c r="M1191" s="142">
        <v>0.05</v>
      </c>
      <c r="N1191" t="s">
        <v>6001</v>
      </c>
    </row>
    <row r="1192" spans="1:14">
      <c r="A1192">
        <v>3570</v>
      </c>
      <c r="B1192" t="s">
        <v>873</v>
      </c>
      <c r="C1192">
        <v>163.5</v>
      </c>
      <c r="D1192">
        <v>163.5</v>
      </c>
      <c r="E1192" s="145">
        <v>0</v>
      </c>
      <c r="F1192" s="143">
        <v>0</v>
      </c>
      <c r="G1192" t="s">
        <v>4101</v>
      </c>
      <c r="H1192">
        <v>12</v>
      </c>
      <c r="I1192">
        <v>12</v>
      </c>
      <c r="J1192">
        <v>1.71</v>
      </c>
      <c r="K1192">
        <v>163.5</v>
      </c>
      <c r="L1192">
        <v>163</v>
      </c>
      <c r="M1192" s="142">
        <v>7.0000000000000007E-2</v>
      </c>
      <c r="N1192" t="s">
        <v>6002</v>
      </c>
    </row>
    <row r="1193" spans="1:14">
      <c r="A1193">
        <v>3576</v>
      </c>
      <c r="B1193" t="s">
        <v>874</v>
      </c>
      <c r="C1193">
        <v>17.2</v>
      </c>
      <c r="D1193">
        <v>17.05</v>
      </c>
      <c r="E1193" s="145">
        <v>-0.1</v>
      </c>
      <c r="F1193" s="143">
        <v>-0.57999999999999996</v>
      </c>
      <c r="G1193" t="s">
        <v>6003</v>
      </c>
      <c r="H1193">
        <v>3406</v>
      </c>
      <c r="I1193">
        <v>6764</v>
      </c>
      <c r="J1193">
        <v>162.78</v>
      </c>
      <c r="K1193">
        <v>17.25</v>
      </c>
      <c r="L1193">
        <v>17</v>
      </c>
      <c r="M1193" s="142">
        <v>0.21</v>
      </c>
      <c r="N1193" t="s">
        <v>6004</v>
      </c>
    </row>
    <row r="1194" spans="1:14">
      <c r="A1194">
        <v>3577</v>
      </c>
      <c r="B1194" t="s">
        <v>875</v>
      </c>
      <c r="C1194">
        <v>112</v>
      </c>
      <c r="D1194">
        <v>113.5</v>
      </c>
      <c r="E1194" s="145">
        <v>1</v>
      </c>
      <c r="F1194" s="143">
        <v>0.89</v>
      </c>
      <c r="G1194" t="s">
        <v>4474</v>
      </c>
      <c r="H1194">
        <v>117</v>
      </c>
      <c r="I1194">
        <v>337</v>
      </c>
      <c r="J1194">
        <v>6.4</v>
      </c>
      <c r="K1194">
        <v>113.5</v>
      </c>
      <c r="L1194">
        <v>111</v>
      </c>
      <c r="M1194" s="142">
        <v>0.18</v>
      </c>
      <c r="N1194" t="s">
        <v>6005</v>
      </c>
    </row>
    <row r="1195" spans="1:14">
      <c r="A1195">
        <v>3580</v>
      </c>
      <c r="B1195" t="s">
        <v>876</v>
      </c>
      <c r="C1195">
        <v>88.8</v>
      </c>
      <c r="D1195">
        <v>86.8</v>
      </c>
      <c r="E1195" s="145">
        <v>-1.3</v>
      </c>
      <c r="F1195" s="143">
        <v>-1.48</v>
      </c>
      <c r="G1195" t="s">
        <v>6006</v>
      </c>
      <c r="H1195">
        <v>217</v>
      </c>
      <c r="I1195">
        <v>485</v>
      </c>
      <c r="J1195">
        <v>3.95</v>
      </c>
      <c r="K1195">
        <v>88.9</v>
      </c>
      <c r="L1195">
        <v>86</v>
      </c>
      <c r="M1195" s="142">
        <v>0.55000000000000004</v>
      </c>
      <c r="N1195" t="s">
        <v>6007</v>
      </c>
    </row>
    <row r="1196" spans="1:14">
      <c r="A1196">
        <v>3581</v>
      </c>
      <c r="B1196" t="s">
        <v>877</v>
      </c>
      <c r="C1196">
        <v>114</v>
      </c>
      <c r="D1196">
        <v>108</v>
      </c>
      <c r="E1196" s="145">
        <v>-3.5</v>
      </c>
      <c r="F1196" s="143">
        <v>-3.14</v>
      </c>
      <c r="G1196" t="s">
        <v>6008</v>
      </c>
      <c r="H1196">
        <v>369</v>
      </c>
      <c r="I1196">
        <v>474</v>
      </c>
      <c r="J1196">
        <v>5.0999999999999996</v>
      </c>
      <c r="K1196">
        <v>114</v>
      </c>
      <c r="L1196">
        <v>108</v>
      </c>
      <c r="M1196" s="142">
        <v>0.72</v>
      </c>
      <c r="N1196" t="s">
        <v>6009</v>
      </c>
    </row>
    <row r="1197" spans="1:14">
      <c r="A1197">
        <v>3583</v>
      </c>
      <c r="B1197" t="s">
        <v>878</v>
      </c>
      <c r="C1197">
        <v>727</v>
      </c>
      <c r="D1197">
        <v>722</v>
      </c>
      <c r="E1197" s="145">
        <v>11</v>
      </c>
      <c r="F1197" s="143">
        <v>1.55</v>
      </c>
      <c r="G1197" t="s">
        <v>6010</v>
      </c>
      <c r="H1197">
        <v>926</v>
      </c>
      <c r="I1197">
        <v>1241</v>
      </c>
      <c r="J1197">
        <v>8.39</v>
      </c>
      <c r="K1197">
        <v>740</v>
      </c>
      <c r="L1197">
        <v>711</v>
      </c>
      <c r="M1197" s="142">
        <v>1.1000000000000001</v>
      </c>
      <c r="N1197" t="s">
        <v>6011</v>
      </c>
    </row>
    <row r="1198" spans="1:14">
      <c r="A1198">
        <v>3587</v>
      </c>
      <c r="B1198" t="s">
        <v>879</v>
      </c>
      <c r="C1198">
        <v>258.5</v>
      </c>
      <c r="D1198">
        <v>252.5</v>
      </c>
      <c r="E1198" s="145">
        <v>-2.5</v>
      </c>
      <c r="F1198" s="143">
        <v>-0.98</v>
      </c>
      <c r="G1198" t="s">
        <v>6012</v>
      </c>
      <c r="H1198">
        <v>332</v>
      </c>
      <c r="I1198">
        <v>784</v>
      </c>
      <c r="J1198">
        <v>7.17</v>
      </c>
      <c r="K1198">
        <v>258.5</v>
      </c>
      <c r="L1198">
        <v>252</v>
      </c>
      <c r="M1198" s="142">
        <v>0.46</v>
      </c>
      <c r="N1198" t="s">
        <v>6013</v>
      </c>
    </row>
    <row r="1199" spans="1:14">
      <c r="A1199">
        <v>3588</v>
      </c>
      <c r="B1199" t="s">
        <v>880</v>
      </c>
      <c r="C1199">
        <v>53.4</v>
      </c>
      <c r="D1199">
        <v>53.2</v>
      </c>
      <c r="E1199" s="145">
        <v>0.8</v>
      </c>
      <c r="F1199" s="143">
        <v>1.53</v>
      </c>
      <c r="G1199" t="s">
        <v>4559</v>
      </c>
      <c r="H1199">
        <v>201</v>
      </c>
      <c r="I1199">
        <v>155</v>
      </c>
      <c r="J1199">
        <v>6.2</v>
      </c>
      <c r="K1199">
        <v>54.3</v>
      </c>
      <c r="L1199">
        <v>52.3</v>
      </c>
      <c r="M1199" s="142">
        <v>0.32</v>
      </c>
      <c r="N1199" t="s">
        <v>6014</v>
      </c>
    </row>
    <row r="1200" spans="1:14">
      <c r="A1200">
        <v>3591</v>
      </c>
      <c r="B1200" t="s">
        <v>881</v>
      </c>
      <c r="C1200">
        <v>24</v>
      </c>
      <c r="D1200">
        <v>23.6</v>
      </c>
      <c r="E1200" s="145">
        <v>-1.3</v>
      </c>
      <c r="F1200" s="143">
        <v>-5.22</v>
      </c>
      <c r="G1200" t="s">
        <v>6015</v>
      </c>
      <c r="H1200">
        <v>3587</v>
      </c>
      <c r="I1200">
        <v>2490</v>
      </c>
      <c r="J1200">
        <v>14.54</v>
      </c>
      <c r="K1200">
        <v>24.3</v>
      </c>
      <c r="L1200">
        <v>23.2</v>
      </c>
      <c r="M1200" s="142">
        <v>2.4700000000000002</v>
      </c>
      <c r="N1200" t="s">
        <v>6016</v>
      </c>
    </row>
    <row r="1201" spans="1:14">
      <c r="A1201">
        <v>3592</v>
      </c>
      <c r="B1201" t="s">
        <v>1445</v>
      </c>
      <c r="C1201">
        <v>224.5</v>
      </c>
      <c r="D1201">
        <v>221.5</v>
      </c>
      <c r="E1201" s="145">
        <v>-2.5</v>
      </c>
      <c r="F1201" s="143">
        <v>-1.1200000000000001</v>
      </c>
      <c r="G1201" t="s">
        <v>6017</v>
      </c>
      <c r="H1201">
        <v>206</v>
      </c>
      <c r="I1201">
        <v>291</v>
      </c>
      <c r="J1201">
        <v>7.59</v>
      </c>
      <c r="K1201">
        <v>224.5</v>
      </c>
      <c r="L1201">
        <v>221.5</v>
      </c>
      <c r="M1201" s="142">
        <v>0.27</v>
      </c>
      <c r="N1201" t="s">
        <v>6018</v>
      </c>
    </row>
    <row r="1202" spans="1:14">
      <c r="A1202">
        <v>3593</v>
      </c>
      <c r="B1202" t="s">
        <v>3722</v>
      </c>
      <c r="C1202">
        <v>10.5</v>
      </c>
      <c r="D1202">
        <v>10.5</v>
      </c>
      <c r="E1202" s="145">
        <v>-0.25</v>
      </c>
      <c r="F1202" s="143">
        <v>-2.33</v>
      </c>
      <c r="G1202" t="s">
        <v>4196</v>
      </c>
      <c r="H1202">
        <v>37</v>
      </c>
      <c r="I1202">
        <v>19</v>
      </c>
      <c r="J1202">
        <v>6.08</v>
      </c>
      <c r="K1202">
        <v>10.5</v>
      </c>
      <c r="L1202">
        <v>10.199999999999999</v>
      </c>
      <c r="M1202" s="142">
        <v>7.0000000000000007E-2</v>
      </c>
      <c r="N1202" t="s">
        <v>6019</v>
      </c>
    </row>
    <row r="1203" spans="1:14">
      <c r="A1203">
        <v>3594</v>
      </c>
      <c r="B1203" t="s">
        <v>882</v>
      </c>
      <c r="C1203">
        <v>49.3</v>
      </c>
      <c r="D1203">
        <v>48.3</v>
      </c>
      <c r="E1203" s="145">
        <v>-0.85</v>
      </c>
      <c r="F1203" s="143">
        <v>-1.73</v>
      </c>
      <c r="G1203" t="s">
        <v>6020</v>
      </c>
      <c r="H1203">
        <v>457</v>
      </c>
      <c r="I1203">
        <v>1217</v>
      </c>
      <c r="J1203">
        <v>9.59</v>
      </c>
      <c r="K1203">
        <v>49.5</v>
      </c>
      <c r="L1203">
        <v>48.3</v>
      </c>
      <c r="M1203" s="142">
        <v>0.48</v>
      </c>
      <c r="N1203" t="s">
        <v>6021</v>
      </c>
    </row>
    <row r="1204" spans="1:14">
      <c r="A1204">
        <v>3596</v>
      </c>
      <c r="B1204" t="s">
        <v>1391</v>
      </c>
      <c r="C1204">
        <v>160</v>
      </c>
      <c r="D1204">
        <v>159.5</v>
      </c>
      <c r="E1204" s="145">
        <v>0</v>
      </c>
      <c r="F1204" s="143">
        <v>0</v>
      </c>
      <c r="G1204" t="s">
        <v>6022</v>
      </c>
      <c r="H1204">
        <v>487</v>
      </c>
      <c r="I1204">
        <v>1099</v>
      </c>
      <c r="J1204">
        <v>22.04</v>
      </c>
      <c r="K1204">
        <v>160</v>
      </c>
      <c r="L1204">
        <v>159</v>
      </c>
      <c r="M1204" s="142">
        <v>0.22</v>
      </c>
      <c r="N1204" t="s">
        <v>6023</v>
      </c>
    </row>
    <row r="1205" spans="1:14">
      <c r="A1205">
        <v>3597</v>
      </c>
      <c r="B1205" t="s">
        <v>883</v>
      </c>
      <c r="C1205">
        <v>27.4</v>
      </c>
      <c r="D1205">
        <v>26.7</v>
      </c>
      <c r="E1205" s="145">
        <v>-0.05</v>
      </c>
      <c r="F1205" s="143">
        <v>-0.19</v>
      </c>
      <c r="G1205" t="s">
        <v>4065</v>
      </c>
      <c r="H1205">
        <v>82</v>
      </c>
      <c r="I1205">
        <v>27</v>
      </c>
      <c r="J1205">
        <v>3.92</v>
      </c>
      <c r="K1205">
        <v>27.4</v>
      </c>
      <c r="L1205">
        <v>26.7</v>
      </c>
      <c r="M1205" s="142">
        <v>0.21</v>
      </c>
      <c r="N1205" t="s">
        <v>6024</v>
      </c>
    </row>
    <row r="1206" spans="1:14">
      <c r="A1206">
        <v>3605</v>
      </c>
      <c r="B1206" t="s">
        <v>884</v>
      </c>
      <c r="C1206">
        <v>121.5</v>
      </c>
      <c r="D1206">
        <v>120.5</v>
      </c>
      <c r="E1206" s="145">
        <v>2.5</v>
      </c>
      <c r="F1206" s="143">
        <v>2.12</v>
      </c>
      <c r="G1206" t="s">
        <v>4171</v>
      </c>
      <c r="H1206">
        <v>10313</v>
      </c>
      <c r="I1206">
        <v>12914</v>
      </c>
      <c r="J1206">
        <v>17.649999999999999</v>
      </c>
      <c r="K1206">
        <v>128</v>
      </c>
      <c r="L1206">
        <v>117</v>
      </c>
      <c r="M1206" s="142">
        <v>5.9</v>
      </c>
      <c r="N1206" t="s">
        <v>6025</v>
      </c>
    </row>
    <row r="1207" spans="1:14">
      <c r="A1207">
        <v>3607</v>
      </c>
      <c r="B1207" t="s">
        <v>885</v>
      </c>
      <c r="C1207">
        <v>13.75</v>
      </c>
      <c r="D1207">
        <v>13.7</v>
      </c>
      <c r="E1207" s="145">
        <v>-0.05</v>
      </c>
      <c r="F1207" s="143">
        <v>-0.36</v>
      </c>
      <c r="G1207" t="s">
        <v>3949</v>
      </c>
      <c r="H1207">
        <v>80</v>
      </c>
      <c r="I1207">
        <v>141</v>
      </c>
      <c r="J1207">
        <v>12.17</v>
      </c>
      <c r="K1207">
        <v>13.75</v>
      </c>
      <c r="L1207">
        <v>13.65</v>
      </c>
      <c r="M1207" s="142">
        <v>7.0000000000000007E-2</v>
      </c>
      <c r="N1207" t="s">
        <v>6026</v>
      </c>
    </row>
    <row r="1208" spans="1:14">
      <c r="A1208">
        <v>3609</v>
      </c>
      <c r="B1208" t="s">
        <v>1392</v>
      </c>
      <c r="C1208">
        <v>18.600000000000001</v>
      </c>
      <c r="D1208">
        <v>19.100000000000001</v>
      </c>
      <c r="E1208" s="145">
        <v>0.35</v>
      </c>
      <c r="F1208" s="143">
        <v>1.87</v>
      </c>
      <c r="G1208" t="s">
        <v>4164</v>
      </c>
      <c r="H1208">
        <v>94</v>
      </c>
      <c r="I1208">
        <v>123</v>
      </c>
      <c r="J1208">
        <v>3.84</v>
      </c>
      <c r="K1208">
        <v>19.149999999999999</v>
      </c>
      <c r="L1208">
        <v>18.25</v>
      </c>
      <c r="M1208" s="142">
        <v>0.24</v>
      </c>
      <c r="N1208" t="s">
        <v>6027</v>
      </c>
    </row>
    <row r="1209" spans="1:14">
      <c r="A1209">
        <v>3611</v>
      </c>
      <c r="B1209" t="s">
        <v>886</v>
      </c>
      <c r="C1209">
        <v>183</v>
      </c>
      <c r="D1209">
        <v>182</v>
      </c>
      <c r="E1209" s="145">
        <v>-1</v>
      </c>
      <c r="F1209" s="143">
        <v>-0.55000000000000004</v>
      </c>
      <c r="G1209" t="s">
        <v>4248</v>
      </c>
      <c r="H1209">
        <v>74</v>
      </c>
      <c r="I1209">
        <v>40</v>
      </c>
      <c r="J1209">
        <v>4.76</v>
      </c>
      <c r="K1209">
        <v>183</v>
      </c>
      <c r="L1209">
        <v>181.5</v>
      </c>
      <c r="M1209" s="142">
        <v>0.16</v>
      </c>
      <c r="N1209" t="s">
        <v>6028</v>
      </c>
    </row>
    <row r="1210" spans="1:14">
      <c r="A1210">
        <v>3615</v>
      </c>
      <c r="B1210" t="s">
        <v>887</v>
      </c>
      <c r="C1210">
        <v>36.700000000000003</v>
      </c>
      <c r="D1210">
        <v>36.4</v>
      </c>
      <c r="E1210" s="145">
        <v>-0.1</v>
      </c>
      <c r="F1210" s="143">
        <v>-0.27</v>
      </c>
      <c r="G1210" t="s">
        <v>6029</v>
      </c>
      <c r="H1210">
        <v>299</v>
      </c>
      <c r="I1210">
        <v>365</v>
      </c>
      <c r="J1210">
        <v>6.85</v>
      </c>
      <c r="K1210">
        <v>37.299999999999997</v>
      </c>
      <c r="L1210">
        <v>36.35</v>
      </c>
      <c r="M1210" s="142">
        <v>0.44</v>
      </c>
      <c r="N1210" t="s">
        <v>6030</v>
      </c>
    </row>
    <row r="1211" spans="1:14">
      <c r="A1211">
        <v>3617</v>
      </c>
      <c r="B1211" t="s">
        <v>888</v>
      </c>
      <c r="C1211">
        <v>251</v>
      </c>
      <c r="D1211">
        <v>248.5</v>
      </c>
      <c r="E1211" s="145">
        <v>0.5</v>
      </c>
      <c r="F1211" s="143">
        <v>0.2</v>
      </c>
      <c r="G1211" t="s">
        <v>6031</v>
      </c>
      <c r="H1211">
        <v>387</v>
      </c>
      <c r="I1211">
        <v>475</v>
      </c>
      <c r="J1211">
        <v>9.48</v>
      </c>
      <c r="K1211">
        <v>254</v>
      </c>
      <c r="L1211">
        <v>247</v>
      </c>
      <c r="M1211" s="142">
        <v>0.41</v>
      </c>
      <c r="N1211" t="s">
        <v>6032</v>
      </c>
    </row>
    <row r="1212" spans="1:14">
      <c r="A1212">
        <v>3622</v>
      </c>
      <c r="B1212" t="s">
        <v>889</v>
      </c>
      <c r="C1212">
        <v>53</v>
      </c>
      <c r="D1212">
        <v>53.5</v>
      </c>
      <c r="E1212" s="145">
        <v>0.8</v>
      </c>
      <c r="F1212" s="143">
        <v>1.52</v>
      </c>
      <c r="G1212" t="s">
        <v>6033</v>
      </c>
      <c r="H1212">
        <v>666</v>
      </c>
      <c r="I1212">
        <v>467</v>
      </c>
      <c r="J1212">
        <v>15.13</v>
      </c>
      <c r="K1212">
        <v>53.5</v>
      </c>
      <c r="L1212">
        <v>52.7</v>
      </c>
      <c r="M1212" s="142">
        <v>0.44</v>
      </c>
      <c r="N1212" t="s">
        <v>6034</v>
      </c>
    </row>
    <row r="1213" spans="1:14">
      <c r="A1213">
        <v>3623</v>
      </c>
      <c r="B1213" t="s">
        <v>890</v>
      </c>
      <c r="C1213">
        <v>24.2</v>
      </c>
      <c r="D1213">
        <v>24.3</v>
      </c>
      <c r="E1213" s="145">
        <v>0.4</v>
      </c>
      <c r="F1213" s="143">
        <v>1.67</v>
      </c>
      <c r="G1213" t="s">
        <v>4305</v>
      </c>
      <c r="H1213">
        <v>126</v>
      </c>
      <c r="I1213">
        <v>84</v>
      </c>
      <c r="J1213">
        <v>2.92</v>
      </c>
      <c r="K1213">
        <v>24.5</v>
      </c>
      <c r="L1213">
        <v>24</v>
      </c>
      <c r="M1213" s="142">
        <v>0.43</v>
      </c>
      <c r="N1213" t="s">
        <v>6035</v>
      </c>
    </row>
    <row r="1214" spans="1:14">
      <c r="A1214">
        <v>3624</v>
      </c>
      <c r="B1214" t="s">
        <v>891</v>
      </c>
      <c r="C1214">
        <v>95.1</v>
      </c>
      <c r="D1214">
        <v>96.9</v>
      </c>
      <c r="E1214" s="145">
        <v>3.7</v>
      </c>
      <c r="F1214" s="143">
        <v>3.97</v>
      </c>
      <c r="G1214" t="s">
        <v>4159</v>
      </c>
      <c r="H1214">
        <v>19903</v>
      </c>
      <c r="I1214">
        <v>8542</v>
      </c>
      <c r="J1214">
        <v>11.73</v>
      </c>
      <c r="K1214">
        <v>102</v>
      </c>
      <c r="L1214">
        <v>93.8</v>
      </c>
      <c r="M1214" s="142">
        <v>16.96</v>
      </c>
      <c r="N1214" t="s">
        <v>6036</v>
      </c>
    </row>
    <row r="1215" spans="1:14">
      <c r="A1215">
        <v>3625</v>
      </c>
      <c r="B1215" t="s">
        <v>892</v>
      </c>
      <c r="C1215">
        <v>12.35</v>
      </c>
      <c r="D1215">
        <v>12.1</v>
      </c>
      <c r="E1215" s="145">
        <v>-0.25</v>
      </c>
      <c r="F1215" s="143">
        <v>-2.02</v>
      </c>
      <c r="G1215" t="s">
        <v>4054</v>
      </c>
      <c r="H1215">
        <v>186</v>
      </c>
      <c r="I1215">
        <v>263</v>
      </c>
      <c r="J1215">
        <v>11.42</v>
      </c>
      <c r="K1215">
        <v>12.6</v>
      </c>
      <c r="L1215">
        <v>12</v>
      </c>
      <c r="M1215" s="142">
        <v>0.16</v>
      </c>
      <c r="N1215" t="s">
        <v>6037</v>
      </c>
    </row>
    <row r="1216" spans="1:14">
      <c r="A1216">
        <v>3628</v>
      </c>
      <c r="B1216" t="s">
        <v>893</v>
      </c>
      <c r="C1216">
        <v>68.900000000000006</v>
      </c>
      <c r="D1216">
        <v>68.400000000000006</v>
      </c>
      <c r="E1216" s="145">
        <v>-0.9</v>
      </c>
      <c r="F1216" s="143">
        <v>-1.3</v>
      </c>
      <c r="G1216" t="s">
        <v>4188</v>
      </c>
      <c r="H1216">
        <v>57</v>
      </c>
      <c r="I1216">
        <v>45</v>
      </c>
      <c r="J1216">
        <v>4.5</v>
      </c>
      <c r="K1216">
        <v>69.7</v>
      </c>
      <c r="L1216">
        <v>68.099999999999994</v>
      </c>
      <c r="M1216" s="142">
        <v>0.13</v>
      </c>
      <c r="N1216" t="s">
        <v>6038</v>
      </c>
    </row>
    <row r="1217" spans="1:14">
      <c r="A1217">
        <v>3629</v>
      </c>
      <c r="B1217" t="s">
        <v>894</v>
      </c>
      <c r="C1217">
        <v>19.8</v>
      </c>
      <c r="D1217">
        <v>19.850000000000001</v>
      </c>
      <c r="E1217" s="145">
        <v>0.05</v>
      </c>
      <c r="F1217" s="143">
        <v>0.25</v>
      </c>
      <c r="G1217" t="s">
        <v>6039</v>
      </c>
      <c r="H1217">
        <v>7</v>
      </c>
      <c r="I1217">
        <v>3</v>
      </c>
      <c r="J1217">
        <v>3.3</v>
      </c>
      <c r="K1217">
        <v>19.850000000000001</v>
      </c>
      <c r="L1217">
        <v>19.8</v>
      </c>
      <c r="M1217" s="142">
        <v>0.02</v>
      </c>
      <c r="N1217" t="s">
        <v>6040</v>
      </c>
    </row>
    <row r="1218" spans="1:14">
      <c r="A1218">
        <v>3630</v>
      </c>
      <c r="B1218" t="s">
        <v>895</v>
      </c>
      <c r="C1218">
        <v>28.3</v>
      </c>
      <c r="D1218">
        <v>27.25</v>
      </c>
      <c r="E1218" s="145">
        <v>-1.1499999999999999</v>
      </c>
      <c r="F1218" s="143">
        <v>-4.05</v>
      </c>
      <c r="G1218" t="s">
        <v>6041</v>
      </c>
      <c r="H1218">
        <v>1200</v>
      </c>
      <c r="I1218">
        <v>1761</v>
      </c>
      <c r="J1218">
        <v>20.420000000000002</v>
      </c>
      <c r="K1218">
        <v>28.4</v>
      </c>
      <c r="L1218">
        <v>27.25</v>
      </c>
      <c r="M1218" s="142">
        <v>0.59</v>
      </c>
      <c r="N1218" t="s">
        <v>6042</v>
      </c>
    </row>
    <row r="1219" spans="1:14">
      <c r="A1219">
        <v>3631</v>
      </c>
      <c r="B1219" t="s">
        <v>896</v>
      </c>
      <c r="C1219">
        <v>38.5</v>
      </c>
      <c r="D1219">
        <v>37.85</v>
      </c>
      <c r="E1219" s="145">
        <v>-0.65</v>
      </c>
      <c r="F1219" s="143">
        <v>-1.69</v>
      </c>
      <c r="G1219" t="s">
        <v>5339</v>
      </c>
      <c r="H1219">
        <v>110</v>
      </c>
      <c r="I1219">
        <v>208</v>
      </c>
      <c r="J1219">
        <v>8.18</v>
      </c>
      <c r="K1219">
        <v>38.9</v>
      </c>
      <c r="L1219">
        <v>37.6</v>
      </c>
      <c r="M1219" s="142">
        <v>0.13</v>
      </c>
      <c r="N1219" t="s">
        <v>6043</v>
      </c>
    </row>
    <row r="1220" spans="1:14">
      <c r="A1220">
        <v>3632</v>
      </c>
      <c r="B1220" t="s">
        <v>897</v>
      </c>
      <c r="C1220">
        <v>7.31</v>
      </c>
      <c r="D1220">
        <v>7.3</v>
      </c>
      <c r="E1220" s="145">
        <v>-0.05</v>
      </c>
      <c r="F1220" s="143">
        <v>-0.68</v>
      </c>
      <c r="G1220" t="s">
        <v>6044</v>
      </c>
      <c r="H1220">
        <v>11</v>
      </c>
      <c r="I1220">
        <v>7</v>
      </c>
      <c r="J1220">
        <v>4.09</v>
      </c>
      <c r="K1220">
        <v>7.31</v>
      </c>
      <c r="L1220">
        <v>7.3</v>
      </c>
      <c r="M1220" s="142">
        <v>0.03</v>
      </c>
      <c r="N1220" t="s">
        <v>6045</v>
      </c>
    </row>
    <row r="1221" spans="1:14">
      <c r="A1221">
        <v>3645</v>
      </c>
      <c r="B1221" t="s">
        <v>898</v>
      </c>
      <c r="C1221">
        <v>72.400000000000006</v>
      </c>
      <c r="D1221">
        <v>71.8</v>
      </c>
      <c r="E1221" s="145">
        <v>0.2</v>
      </c>
      <c r="F1221" s="143">
        <v>0.28000000000000003</v>
      </c>
      <c r="G1221" t="s">
        <v>6046</v>
      </c>
      <c r="H1221">
        <v>1364</v>
      </c>
      <c r="I1221">
        <v>2605</v>
      </c>
      <c r="J1221">
        <v>13.68</v>
      </c>
      <c r="K1221">
        <v>72.7</v>
      </c>
      <c r="L1221">
        <v>71.3</v>
      </c>
      <c r="M1221" s="142">
        <v>1</v>
      </c>
      <c r="N1221" t="s">
        <v>6047</v>
      </c>
    </row>
    <row r="1222" spans="1:14">
      <c r="A1222">
        <v>3646</v>
      </c>
      <c r="B1222" t="s">
        <v>899</v>
      </c>
      <c r="C1222">
        <v>24.2</v>
      </c>
      <c r="D1222">
        <v>23.85</v>
      </c>
      <c r="E1222" s="145">
        <v>0</v>
      </c>
      <c r="F1222" s="143">
        <v>0</v>
      </c>
      <c r="G1222" t="s">
        <v>4583</v>
      </c>
      <c r="H1222">
        <v>24</v>
      </c>
      <c r="I1222">
        <v>10</v>
      </c>
      <c r="J1222">
        <v>3.93</v>
      </c>
      <c r="K1222">
        <v>24.2</v>
      </c>
      <c r="L1222">
        <v>23.7</v>
      </c>
      <c r="M1222" s="142">
        <v>0.06</v>
      </c>
      <c r="N1222" t="s">
        <v>6048</v>
      </c>
    </row>
    <row r="1223" spans="1:14">
      <c r="A1223">
        <v>3652</v>
      </c>
      <c r="B1223" t="s">
        <v>900</v>
      </c>
      <c r="C1223">
        <v>33.299999999999997</v>
      </c>
      <c r="D1223">
        <v>32.4</v>
      </c>
      <c r="E1223" s="145">
        <v>-0.65</v>
      </c>
      <c r="F1223" s="143">
        <v>-1.97</v>
      </c>
      <c r="G1223" t="s">
        <v>4233</v>
      </c>
      <c r="H1223">
        <v>186</v>
      </c>
      <c r="I1223">
        <v>113</v>
      </c>
      <c r="J1223">
        <v>7.51</v>
      </c>
      <c r="K1223">
        <v>33.65</v>
      </c>
      <c r="L1223">
        <v>32.4</v>
      </c>
      <c r="M1223" s="142">
        <v>0.25</v>
      </c>
      <c r="N1223" t="s">
        <v>6049</v>
      </c>
    </row>
    <row r="1224" spans="1:14">
      <c r="A1224">
        <v>3653</v>
      </c>
      <c r="B1224" t="s">
        <v>901</v>
      </c>
      <c r="C1224">
        <v>6000</v>
      </c>
      <c r="D1224">
        <v>5655</v>
      </c>
      <c r="E1224" s="145">
        <v>-220</v>
      </c>
      <c r="F1224" s="143">
        <v>-3.74</v>
      </c>
      <c r="G1224" t="s">
        <v>6050</v>
      </c>
      <c r="H1224">
        <v>734</v>
      </c>
      <c r="I1224">
        <v>983</v>
      </c>
      <c r="J1224">
        <v>14.72</v>
      </c>
      <c r="K1224">
        <v>6000</v>
      </c>
      <c r="L1224">
        <v>5600</v>
      </c>
      <c r="M1224" s="142">
        <v>0.5</v>
      </c>
      <c r="N1224" t="s">
        <v>6051</v>
      </c>
    </row>
    <row r="1225" spans="1:14">
      <c r="A1225">
        <v>3661</v>
      </c>
      <c r="B1225" t="s">
        <v>902</v>
      </c>
      <c r="C1225">
        <v>4175</v>
      </c>
      <c r="D1225">
        <v>4040</v>
      </c>
      <c r="E1225" s="145">
        <v>-180</v>
      </c>
      <c r="F1225" s="143">
        <v>-4.2699999999999996</v>
      </c>
      <c r="G1225" t="s">
        <v>4199</v>
      </c>
      <c r="H1225">
        <v>2973</v>
      </c>
      <c r="I1225">
        <v>2198</v>
      </c>
      <c r="J1225">
        <v>8.6300000000000008</v>
      </c>
      <c r="K1225">
        <v>4180</v>
      </c>
      <c r="L1225">
        <v>4000</v>
      </c>
      <c r="M1225" s="142">
        <v>3.56</v>
      </c>
      <c r="N1225" t="s">
        <v>6052</v>
      </c>
    </row>
    <row r="1226" spans="1:14">
      <c r="A1226">
        <v>3663</v>
      </c>
      <c r="B1226" t="s">
        <v>121</v>
      </c>
      <c r="C1226">
        <v>62.2</v>
      </c>
      <c r="D1226">
        <v>62.1</v>
      </c>
      <c r="E1226" s="145">
        <v>0</v>
      </c>
      <c r="F1226" s="143">
        <v>0</v>
      </c>
      <c r="G1226" t="s">
        <v>6053</v>
      </c>
      <c r="H1226">
        <v>342</v>
      </c>
      <c r="I1226">
        <v>467</v>
      </c>
      <c r="J1226">
        <v>10.85</v>
      </c>
      <c r="K1226">
        <v>62.6</v>
      </c>
      <c r="L1226">
        <v>61</v>
      </c>
      <c r="M1226" s="142">
        <v>0.32</v>
      </c>
      <c r="N1226" t="s">
        <v>6054</v>
      </c>
    </row>
    <row r="1227" spans="1:14">
      <c r="A1227">
        <v>3664</v>
      </c>
      <c r="B1227" t="s">
        <v>903</v>
      </c>
      <c r="C1227">
        <v>8.1</v>
      </c>
      <c r="D1227">
        <v>7.38</v>
      </c>
      <c r="E1227" s="145">
        <v>-0.81</v>
      </c>
      <c r="F1227" s="143">
        <v>-9.89</v>
      </c>
      <c r="G1227" t="s">
        <v>6055</v>
      </c>
      <c r="H1227">
        <v>80</v>
      </c>
      <c r="I1227">
        <v>117</v>
      </c>
      <c r="J1227">
        <v>7.59</v>
      </c>
      <c r="K1227">
        <v>8.1</v>
      </c>
      <c r="L1227">
        <v>7.38</v>
      </c>
      <c r="M1227" s="142">
        <v>0.11</v>
      </c>
      <c r="N1227" t="s">
        <v>6056</v>
      </c>
    </row>
    <row r="1228" spans="1:14">
      <c r="A1228">
        <v>3665</v>
      </c>
      <c r="B1228" t="s">
        <v>904</v>
      </c>
      <c r="C1228">
        <v>2175</v>
      </c>
      <c r="D1228">
        <v>2070</v>
      </c>
      <c r="E1228" s="145">
        <v>-75</v>
      </c>
      <c r="F1228" s="143">
        <v>-3.5</v>
      </c>
      <c r="G1228" t="s">
        <v>4108</v>
      </c>
      <c r="H1228">
        <v>2356</v>
      </c>
      <c r="I1228">
        <v>2886</v>
      </c>
      <c r="J1228">
        <v>19.96</v>
      </c>
      <c r="K1228">
        <v>2185</v>
      </c>
      <c r="L1228">
        <v>2060</v>
      </c>
      <c r="M1228" s="142">
        <v>1.18</v>
      </c>
      <c r="N1228" t="s">
        <v>6057</v>
      </c>
    </row>
    <row r="1229" spans="1:14">
      <c r="A1229">
        <v>3666</v>
      </c>
      <c r="B1229" t="s">
        <v>905</v>
      </c>
      <c r="C1229">
        <v>25.1</v>
      </c>
      <c r="D1229">
        <v>25</v>
      </c>
      <c r="E1229" s="145">
        <v>0</v>
      </c>
      <c r="F1229" s="143">
        <v>0</v>
      </c>
      <c r="G1229" t="s">
        <v>5798</v>
      </c>
      <c r="H1229">
        <v>15</v>
      </c>
      <c r="I1229">
        <v>35</v>
      </c>
      <c r="J1229">
        <v>13.89</v>
      </c>
      <c r="K1229">
        <v>25.1</v>
      </c>
      <c r="L1229">
        <v>24.8</v>
      </c>
      <c r="M1229" s="142">
        <v>0.01</v>
      </c>
      <c r="N1229" t="s">
        <v>6058</v>
      </c>
    </row>
    <row r="1230" spans="1:14">
      <c r="A1230">
        <v>3669</v>
      </c>
      <c r="B1230" t="s">
        <v>906</v>
      </c>
      <c r="C1230">
        <v>34.450000000000003</v>
      </c>
      <c r="D1230">
        <v>33.049999999999997</v>
      </c>
      <c r="E1230" s="145">
        <v>-2.0499999999999998</v>
      </c>
      <c r="F1230" s="143">
        <v>-5.84</v>
      </c>
      <c r="G1230" t="s">
        <v>6059</v>
      </c>
      <c r="H1230">
        <v>653</v>
      </c>
      <c r="I1230">
        <v>253</v>
      </c>
      <c r="J1230">
        <v>9.2899999999999991</v>
      </c>
      <c r="K1230">
        <v>34.450000000000003</v>
      </c>
      <c r="L1230">
        <v>32.950000000000003</v>
      </c>
      <c r="M1230" s="142">
        <v>0.7</v>
      </c>
      <c r="N1230" t="s">
        <v>6060</v>
      </c>
    </row>
    <row r="1231" spans="1:14">
      <c r="A1231">
        <v>3672</v>
      </c>
      <c r="B1231" t="s">
        <v>907</v>
      </c>
      <c r="C1231">
        <v>11.55</v>
      </c>
      <c r="D1231">
        <v>11.85</v>
      </c>
      <c r="E1231" s="145">
        <v>-0.05</v>
      </c>
      <c r="F1231" s="143">
        <v>-0.42</v>
      </c>
      <c r="G1231" t="s">
        <v>4126</v>
      </c>
      <c r="H1231">
        <v>56</v>
      </c>
      <c r="I1231">
        <v>30</v>
      </c>
      <c r="J1231">
        <v>4.08</v>
      </c>
      <c r="K1231">
        <v>12.5</v>
      </c>
      <c r="L1231">
        <v>11.5</v>
      </c>
      <c r="M1231" s="142">
        <v>0.14000000000000001</v>
      </c>
      <c r="N1231" t="s">
        <v>6061</v>
      </c>
    </row>
    <row r="1232" spans="1:14">
      <c r="A1232">
        <v>3673</v>
      </c>
      <c r="B1232" t="s">
        <v>908</v>
      </c>
      <c r="C1232">
        <v>66.099999999999994</v>
      </c>
      <c r="D1232">
        <v>65.8</v>
      </c>
      <c r="E1232" s="145">
        <v>0.3</v>
      </c>
      <c r="F1232" s="143">
        <v>0.46</v>
      </c>
      <c r="G1232" t="s">
        <v>4023</v>
      </c>
      <c r="H1232">
        <v>2701</v>
      </c>
      <c r="I1232">
        <v>4076</v>
      </c>
      <c r="J1232">
        <v>40.67</v>
      </c>
      <c r="K1232">
        <v>66.8</v>
      </c>
      <c r="L1232">
        <v>65.400000000000006</v>
      </c>
      <c r="M1232" s="142">
        <v>0.66</v>
      </c>
      <c r="N1232" t="s">
        <v>6062</v>
      </c>
    </row>
    <row r="1233" spans="1:14">
      <c r="A1233">
        <v>3675</v>
      </c>
      <c r="B1233" t="s">
        <v>909</v>
      </c>
      <c r="C1233">
        <v>283.5</v>
      </c>
      <c r="D1233">
        <v>282</v>
      </c>
      <c r="E1233" s="145">
        <v>0</v>
      </c>
      <c r="F1233" s="143">
        <v>0</v>
      </c>
      <c r="G1233" t="s">
        <v>4032</v>
      </c>
      <c r="H1233">
        <v>988</v>
      </c>
      <c r="I1233">
        <v>854</v>
      </c>
      <c r="J1233">
        <v>5.31</v>
      </c>
      <c r="K1233">
        <v>290</v>
      </c>
      <c r="L1233">
        <v>279.5</v>
      </c>
      <c r="M1233" s="142">
        <v>1.86</v>
      </c>
      <c r="N1233" t="s">
        <v>6063</v>
      </c>
    </row>
    <row r="1234" spans="1:14">
      <c r="A1234">
        <v>3679</v>
      </c>
      <c r="B1234" t="s">
        <v>910</v>
      </c>
      <c r="C1234">
        <v>107</v>
      </c>
      <c r="D1234">
        <v>108</v>
      </c>
      <c r="E1234" s="145">
        <v>2.5</v>
      </c>
      <c r="F1234" s="143">
        <v>2.37</v>
      </c>
      <c r="G1234" t="s">
        <v>4002</v>
      </c>
      <c r="H1234">
        <v>29</v>
      </c>
      <c r="I1234">
        <v>41</v>
      </c>
      <c r="J1234">
        <v>6.3</v>
      </c>
      <c r="K1234">
        <v>108</v>
      </c>
      <c r="L1234">
        <v>106</v>
      </c>
      <c r="M1234" s="142">
        <v>0.05</v>
      </c>
      <c r="N1234" t="s">
        <v>6064</v>
      </c>
    </row>
    <row r="1235" spans="1:14">
      <c r="A1235">
        <v>3680</v>
      </c>
      <c r="B1235" t="s">
        <v>67</v>
      </c>
      <c r="C1235">
        <v>528</v>
      </c>
      <c r="D1235">
        <v>529</v>
      </c>
      <c r="E1235" s="145">
        <v>11</v>
      </c>
      <c r="F1235" s="143">
        <v>2.12</v>
      </c>
      <c r="G1235" t="s">
        <v>6065</v>
      </c>
      <c r="H1235">
        <v>1199</v>
      </c>
      <c r="I1235">
        <v>1980</v>
      </c>
      <c r="J1235">
        <v>9.6199999999999992</v>
      </c>
      <c r="K1235">
        <v>535</v>
      </c>
      <c r="L1235">
        <v>524</v>
      </c>
      <c r="M1235" s="142">
        <v>1.25</v>
      </c>
      <c r="N1235" t="s">
        <v>6066</v>
      </c>
    </row>
    <row r="1236" spans="1:14">
      <c r="A1236">
        <v>3684</v>
      </c>
      <c r="B1236" t="s">
        <v>911</v>
      </c>
      <c r="C1236">
        <v>53.5</v>
      </c>
      <c r="D1236">
        <v>54.2</v>
      </c>
      <c r="E1236" s="145">
        <v>-0.1</v>
      </c>
      <c r="F1236" s="143">
        <v>-0.18</v>
      </c>
      <c r="G1236" t="s">
        <v>4187</v>
      </c>
      <c r="H1236">
        <v>36</v>
      </c>
      <c r="I1236">
        <v>21</v>
      </c>
      <c r="J1236">
        <v>3.03</v>
      </c>
      <c r="K1236">
        <v>54.2</v>
      </c>
      <c r="L1236">
        <v>53.4</v>
      </c>
      <c r="M1236" s="142">
        <v>0.12</v>
      </c>
      <c r="N1236" t="s">
        <v>6067</v>
      </c>
    </row>
    <row r="1237" spans="1:14">
      <c r="A1237">
        <v>3685</v>
      </c>
      <c r="B1237" t="s">
        <v>912</v>
      </c>
      <c r="C1237">
        <v>36.950000000000003</v>
      </c>
      <c r="D1237">
        <v>36.950000000000003</v>
      </c>
      <c r="E1237" s="145">
        <v>0.05</v>
      </c>
      <c r="F1237" s="143">
        <v>0.14000000000000001</v>
      </c>
      <c r="G1237" t="s">
        <v>6068</v>
      </c>
      <c r="H1237">
        <v>569</v>
      </c>
      <c r="I1237">
        <v>810</v>
      </c>
      <c r="J1237">
        <v>7.96</v>
      </c>
      <c r="K1237">
        <v>37.049999999999997</v>
      </c>
      <c r="L1237">
        <v>36.299999999999997</v>
      </c>
      <c r="M1237" s="142">
        <v>0.72</v>
      </c>
      <c r="N1237" t="s">
        <v>6069</v>
      </c>
    </row>
    <row r="1238" spans="1:14">
      <c r="A1238">
        <v>3686</v>
      </c>
      <c r="B1238" t="s">
        <v>1487</v>
      </c>
      <c r="C1238">
        <v>14.35</v>
      </c>
      <c r="D1238">
        <v>14.4</v>
      </c>
      <c r="E1238" s="145">
        <v>0.2</v>
      </c>
      <c r="F1238" s="143">
        <v>1.41</v>
      </c>
      <c r="G1238" t="s">
        <v>6070</v>
      </c>
      <c r="H1238">
        <v>63</v>
      </c>
      <c r="I1238">
        <v>52</v>
      </c>
      <c r="J1238">
        <v>7.65</v>
      </c>
      <c r="K1238">
        <v>14.4</v>
      </c>
      <c r="L1238">
        <v>14.2</v>
      </c>
      <c r="M1238" s="142">
        <v>0.08</v>
      </c>
      <c r="N1238" t="s">
        <v>6071</v>
      </c>
    </row>
    <row r="1239" spans="1:14">
      <c r="A1239">
        <v>3687</v>
      </c>
      <c r="B1239" t="s">
        <v>913</v>
      </c>
      <c r="C1239">
        <v>62.9</v>
      </c>
      <c r="D1239">
        <v>62.6</v>
      </c>
      <c r="E1239" s="145">
        <v>-0.3</v>
      </c>
      <c r="F1239" s="143">
        <v>-0.48</v>
      </c>
      <c r="G1239" t="s">
        <v>5116</v>
      </c>
      <c r="H1239">
        <v>33</v>
      </c>
      <c r="I1239">
        <v>51</v>
      </c>
      <c r="J1239">
        <v>3.01</v>
      </c>
      <c r="K1239">
        <v>63.4</v>
      </c>
      <c r="L1239">
        <v>62.6</v>
      </c>
      <c r="M1239" s="142">
        <v>0.11</v>
      </c>
      <c r="N1239" t="s">
        <v>6072</v>
      </c>
    </row>
    <row r="1240" spans="1:14">
      <c r="A1240">
        <v>3689</v>
      </c>
      <c r="B1240" t="s">
        <v>914</v>
      </c>
      <c r="C1240">
        <v>114</v>
      </c>
      <c r="D1240">
        <v>113</v>
      </c>
      <c r="E1240" s="145">
        <v>-3.5</v>
      </c>
      <c r="F1240" s="143">
        <v>-3</v>
      </c>
      <c r="G1240" t="s">
        <v>4166</v>
      </c>
      <c r="H1240">
        <v>1565</v>
      </c>
      <c r="I1240">
        <v>1931</v>
      </c>
      <c r="J1240">
        <v>8.9499999999999993</v>
      </c>
      <c r="K1240">
        <v>114</v>
      </c>
      <c r="L1240">
        <v>112</v>
      </c>
      <c r="M1240" s="142">
        <v>1.75</v>
      </c>
      <c r="N1240" t="s">
        <v>6073</v>
      </c>
    </row>
    <row r="1241" spans="1:14">
      <c r="A1241">
        <v>3691</v>
      </c>
      <c r="B1241" t="s">
        <v>915</v>
      </c>
      <c r="C1241">
        <v>100.5</v>
      </c>
      <c r="D1241">
        <v>98.6</v>
      </c>
      <c r="E1241" s="145">
        <v>-0.4</v>
      </c>
      <c r="F1241" s="143">
        <v>-0.4</v>
      </c>
      <c r="G1241" t="s">
        <v>4268</v>
      </c>
      <c r="H1241">
        <v>189</v>
      </c>
      <c r="I1241">
        <v>517</v>
      </c>
      <c r="J1241">
        <v>9.19</v>
      </c>
      <c r="K1241">
        <v>100.5</v>
      </c>
      <c r="L1241">
        <v>98</v>
      </c>
      <c r="M1241" s="142">
        <v>0.21</v>
      </c>
      <c r="N1241" t="s">
        <v>6074</v>
      </c>
    </row>
    <row r="1242" spans="1:14">
      <c r="A1242">
        <v>3693</v>
      </c>
      <c r="B1242" t="s">
        <v>916</v>
      </c>
      <c r="C1242">
        <v>669</v>
      </c>
      <c r="D1242">
        <v>682</v>
      </c>
      <c r="E1242" s="145">
        <v>19</v>
      </c>
      <c r="F1242" s="143">
        <v>2.87</v>
      </c>
      <c r="G1242" t="s">
        <v>6075</v>
      </c>
      <c r="H1242">
        <v>2286</v>
      </c>
      <c r="I1242">
        <v>2374</v>
      </c>
      <c r="J1242">
        <v>4.3</v>
      </c>
      <c r="K1242">
        <v>700</v>
      </c>
      <c r="L1242">
        <v>665</v>
      </c>
      <c r="M1242" s="142">
        <v>5.32</v>
      </c>
      <c r="N1242" t="s">
        <v>6076</v>
      </c>
    </row>
    <row r="1243" spans="1:14">
      <c r="A1243">
        <v>3694</v>
      </c>
      <c r="B1243" t="s">
        <v>917</v>
      </c>
      <c r="C1243">
        <v>50.5</v>
      </c>
      <c r="D1243">
        <v>50.5</v>
      </c>
      <c r="E1243" s="145">
        <v>0.1</v>
      </c>
      <c r="F1243" s="143">
        <v>0.2</v>
      </c>
      <c r="G1243" t="s">
        <v>6077</v>
      </c>
      <c r="H1243">
        <v>451</v>
      </c>
      <c r="I1243">
        <v>660</v>
      </c>
      <c r="J1243">
        <v>15.49</v>
      </c>
      <c r="K1243">
        <v>50.9</v>
      </c>
      <c r="L1243">
        <v>50.2</v>
      </c>
      <c r="M1243" s="142">
        <v>0.28999999999999998</v>
      </c>
      <c r="N1243" t="s">
        <v>6078</v>
      </c>
    </row>
    <row r="1244" spans="1:14">
      <c r="A1244">
        <v>3701</v>
      </c>
      <c r="B1244" t="s">
        <v>918</v>
      </c>
      <c r="C1244">
        <v>41.95</v>
      </c>
      <c r="D1244">
        <v>41</v>
      </c>
      <c r="E1244" s="145">
        <v>-0.95</v>
      </c>
      <c r="F1244" s="143">
        <v>-2.2599999999999998</v>
      </c>
      <c r="G1244" t="s">
        <v>6079</v>
      </c>
      <c r="H1244">
        <v>754</v>
      </c>
      <c r="I1244">
        <v>2051</v>
      </c>
      <c r="J1244">
        <v>23.67</v>
      </c>
      <c r="K1244">
        <v>41.95</v>
      </c>
      <c r="L1244">
        <v>40.799999999999997</v>
      </c>
      <c r="M1244" s="142">
        <v>0.32</v>
      </c>
      <c r="N1244" t="s">
        <v>6080</v>
      </c>
    </row>
    <row r="1245" spans="1:14">
      <c r="A1245">
        <v>3702</v>
      </c>
      <c r="B1245" t="s">
        <v>919</v>
      </c>
      <c r="C1245">
        <v>105</v>
      </c>
      <c r="D1245">
        <v>105</v>
      </c>
      <c r="E1245" s="145">
        <v>1</v>
      </c>
      <c r="F1245" s="143">
        <v>0.96</v>
      </c>
      <c r="G1245" t="s">
        <v>6081</v>
      </c>
      <c r="H1245">
        <v>8295</v>
      </c>
      <c r="I1245">
        <v>8802</v>
      </c>
      <c r="J1245">
        <v>170.66</v>
      </c>
      <c r="K1245">
        <v>106.5</v>
      </c>
      <c r="L1245">
        <v>104.5</v>
      </c>
      <c r="M1245" s="142">
        <v>0.49</v>
      </c>
      <c r="N1245" t="s">
        <v>6082</v>
      </c>
    </row>
    <row r="1246" spans="1:14">
      <c r="A1246">
        <v>3703</v>
      </c>
      <c r="B1246" t="s">
        <v>920</v>
      </c>
      <c r="C1246">
        <v>20</v>
      </c>
      <c r="D1246">
        <v>19.75</v>
      </c>
      <c r="E1246" s="145">
        <v>-0.25</v>
      </c>
      <c r="F1246" s="143">
        <v>-1.25</v>
      </c>
      <c r="G1246" t="s">
        <v>6083</v>
      </c>
      <c r="H1246">
        <v>1892</v>
      </c>
      <c r="I1246">
        <v>1324</v>
      </c>
      <c r="J1246">
        <v>82.32</v>
      </c>
      <c r="K1246">
        <v>20</v>
      </c>
      <c r="L1246">
        <v>19.600000000000001</v>
      </c>
      <c r="M1246" s="142">
        <v>0.23</v>
      </c>
      <c r="N1246" t="s">
        <v>6084</v>
      </c>
    </row>
    <row r="1247" spans="1:14">
      <c r="A1247">
        <v>3704</v>
      </c>
      <c r="B1247" t="s">
        <v>1488</v>
      </c>
      <c r="C1247">
        <v>40.4</v>
      </c>
      <c r="D1247">
        <v>39.700000000000003</v>
      </c>
      <c r="E1247" s="145">
        <v>-0.4</v>
      </c>
      <c r="F1247" s="143">
        <v>-1</v>
      </c>
      <c r="G1247" t="s">
        <v>6085</v>
      </c>
      <c r="H1247">
        <v>1390</v>
      </c>
      <c r="I1247">
        <v>1956</v>
      </c>
      <c r="J1247">
        <v>41.54</v>
      </c>
      <c r="K1247">
        <v>40.65</v>
      </c>
      <c r="L1247">
        <v>39.4</v>
      </c>
      <c r="M1247" s="142">
        <v>0.33</v>
      </c>
      <c r="N1247" t="s">
        <v>6086</v>
      </c>
    </row>
    <row r="1248" spans="1:14">
      <c r="A1248">
        <v>3705</v>
      </c>
      <c r="B1248" t="s">
        <v>921</v>
      </c>
      <c r="C1248">
        <v>56.3</v>
      </c>
      <c r="D1248">
        <v>56.4</v>
      </c>
      <c r="E1248" s="145">
        <v>0.3</v>
      </c>
      <c r="F1248" s="143">
        <v>0.53</v>
      </c>
      <c r="G1248" t="s">
        <v>6087</v>
      </c>
      <c r="H1248">
        <v>364</v>
      </c>
      <c r="I1248">
        <v>170</v>
      </c>
      <c r="J1248">
        <v>26.64</v>
      </c>
      <c r="K1248">
        <v>56.5</v>
      </c>
      <c r="L1248">
        <v>55.4</v>
      </c>
      <c r="M1248" s="142">
        <v>0.14000000000000001</v>
      </c>
      <c r="N1248" t="s">
        <v>6088</v>
      </c>
    </row>
    <row r="1249" spans="1:14">
      <c r="A1249">
        <v>3706</v>
      </c>
      <c r="B1249" t="s">
        <v>117</v>
      </c>
      <c r="C1249">
        <v>93</v>
      </c>
      <c r="D1249">
        <v>92.6</v>
      </c>
      <c r="E1249" s="145">
        <v>0.1</v>
      </c>
      <c r="F1249" s="143">
        <v>0.11</v>
      </c>
      <c r="G1249" t="s">
        <v>6089</v>
      </c>
      <c r="H1249">
        <v>9816</v>
      </c>
      <c r="I1249">
        <v>15197</v>
      </c>
      <c r="J1249">
        <v>132.72</v>
      </c>
      <c r="K1249">
        <v>93.1</v>
      </c>
      <c r="L1249">
        <v>91.7</v>
      </c>
      <c r="M1249" s="142">
        <v>0.74</v>
      </c>
      <c r="N1249" t="s">
        <v>6090</v>
      </c>
    </row>
    <row r="1250" spans="1:14">
      <c r="A1250">
        <v>3707</v>
      </c>
      <c r="B1250" t="s">
        <v>122</v>
      </c>
      <c r="C1250">
        <v>62.8</v>
      </c>
      <c r="D1250">
        <v>61.2</v>
      </c>
      <c r="E1250" s="145">
        <v>-0.8</v>
      </c>
      <c r="F1250" s="143">
        <v>-1.29</v>
      </c>
      <c r="G1250" t="s">
        <v>3992</v>
      </c>
      <c r="H1250">
        <v>2237</v>
      </c>
      <c r="I1250">
        <v>2539</v>
      </c>
      <c r="J1250">
        <v>40.08</v>
      </c>
      <c r="K1250">
        <v>63.1</v>
      </c>
      <c r="L1250">
        <v>61.1</v>
      </c>
      <c r="M1250" s="142">
        <v>0.56000000000000005</v>
      </c>
      <c r="N1250" t="s">
        <v>6091</v>
      </c>
    </row>
    <row r="1251" spans="1:14">
      <c r="A1251">
        <v>3708</v>
      </c>
      <c r="B1251" t="s">
        <v>922</v>
      </c>
      <c r="C1251">
        <v>100.5</v>
      </c>
      <c r="D1251">
        <v>99.6</v>
      </c>
      <c r="E1251" s="145">
        <v>-0.9</v>
      </c>
      <c r="F1251" s="143">
        <v>-0.9</v>
      </c>
      <c r="G1251" t="s">
        <v>6092</v>
      </c>
      <c r="H1251">
        <v>430</v>
      </c>
      <c r="I1251">
        <v>464</v>
      </c>
      <c r="J1251">
        <v>9.24</v>
      </c>
      <c r="K1251">
        <v>100.5</v>
      </c>
      <c r="L1251">
        <v>98.4</v>
      </c>
      <c r="M1251" s="142">
        <v>0.47</v>
      </c>
      <c r="N1251" t="s">
        <v>6093</v>
      </c>
    </row>
    <row r="1252" spans="1:14">
      <c r="A1252">
        <v>3709</v>
      </c>
      <c r="B1252" t="s">
        <v>244</v>
      </c>
      <c r="C1252">
        <v>66.2</v>
      </c>
      <c r="D1252">
        <v>66</v>
      </c>
      <c r="E1252" s="145">
        <v>0.3</v>
      </c>
      <c r="F1252" s="143">
        <v>0.46</v>
      </c>
      <c r="G1252" t="s">
        <v>6094</v>
      </c>
      <c r="H1252">
        <v>302</v>
      </c>
      <c r="I1252">
        <v>379</v>
      </c>
      <c r="J1252">
        <v>14.56</v>
      </c>
      <c r="K1252">
        <v>66.7</v>
      </c>
      <c r="L1252">
        <v>66</v>
      </c>
      <c r="M1252" s="142">
        <v>0.21</v>
      </c>
      <c r="N1252" t="s">
        <v>6095</v>
      </c>
    </row>
    <row r="1253" spans="1:14">
      <c r="A1253">
        <v>3710</v>
      </c>
      <c r="B1253" t="s">
        <v>923</v>
      </c>
      <c r="C1253">
        <v>5.01</v>
      </c>
      <c r="D1253">
        <v>5</v>
      </c>
      <c r="E1253" s="145">
        <v>-7.0000000000000007E-2</v>
      </c>
      <c r="F1253" s="143">
        <v>-1.38</v>
      </c>
      <c r="G1253" t="s">
        <v>3937</v>
      </c>
      <c r="H1253">
        <v>235</v>
      </c>
      <c r="I1253">
        <v>260</v>
      </c>
      <c r="J1253">
        <v>28.73</v>
      </c>
      <c r="K1253">
        <v>5.07</v>
      </c>
      <c r="L1253">
        <v>4.99</v>
      </c>
      <c r="M1253" s="142">
        <v>0.08</v>
      </c>
      <c r="N1253" t="s">
        <v>6096</v>
      </c>
    </row>
    <row r="1254" spans="1:14">
      <c r="A1254">
        <v>3711</v>
      </c>
      <c r="B1254" t="s">
        <v>250</v>
      </c>
      <c r="C1254">
        <v>600</v>
      </c>
      <c r="D1254">
        <v>621</v>
      </c>
      <c r="E1254" s="145">
        <v>33</v>
      </c>
      <c r="F1254" s="143">
        <v>5.61</v>
      </c>
      <c r="G1254" t="s">
        <v>6097</v>
      </c>
      <c r="H1254">
        <v>25600</v>
      </c>
      <c r="I1254">
        <v>19705</v>
      </c>
      <c r="J1254">
        <v>448.56</v>
      </c>
      <c r="K1254">
        <v>628</v>
      </c>
      <c r="L1254">
        <v>600</v>
      </c>
      <c r="M1254" s="142">
        <v>0.56999999999999995</v>
      </c>
      <c r="N1254" t="s">
        <v>6098</v>
      </c>
    </row>
    <row r="1255" spans="1:14">
      <c r="A1255">
        <v>3712</v>
      </c>
      <c r="B1255" t="s">
        <v>185</v>
      </c>
      <c r="C1255">
        <v>21.15</v>
      </c>
      <c r="D1255">
        <v>20.65</v>
      </c>
      <c r="E1255" s="145">
        <v>-0.55000000000000004</v>
      </c>
      <c r="F1255" s="143">
        <v>-2.59</v>
      </c>
      <c r="G1255" t="s">
        <v>6099</v>
      </c>
      <c r="H1255">
        <v>545</v>
      </c>
      <c r="I1255">
        <v>1118</v>
      </c>
      <c r="J1255">
        <v>24.62</v>
      </c>
      <c r="K1255">
        <v>21.2</v>
      </c>
      <c r="L1255">
        <v>20.65</v>
      </c>
      <c r="M1255" s="142">
        <v>0.22</v>
      </c>
      <c r="N1255" t="s">
        <v>6100</v>
      </c>
    </row>
    <row r="1256" spans="1:14">
      <c r="A1256">
        <v>3713</v>
      </c>
      <c r="B1256" t="s">
        <v>246</v>
      </c>
      <c r="C1256">
        <v>14.15</v>
      </c>
      <c r="D1256">
        <v>14.3</v>
      </c>
      <c r="E1256" s="145">
        <v>-0.05</v>
      </c>
      <c r="F1256" s="143">
        <v>-0.35</v>
      </c>
      <c r="G1256" t="s">
        <v>6101</v>
      </c>
      <c r="H1256">
        <v>24</v>
      </c>
      <c r="I1256">
        <v>25</v>
      </c>
      <c r="J1256">
        <v>8.81</v>
      </c>
      <c r="K1256">
        <v>14.3</v>
      </c>
      <c r="L1256">
        <v>14</v>
      </c>
      <c r="M1256" s="142">
        <v>0.03</v>
      </c>
      <c r="N1256" t="s">
        <v>6102</v>
      </c>
    </row>
    <row r="1257" spans="1:14">
      <c r="A1257">
        <v>3714</v>
      </c>
      <c r="B1257" t="s">
        <v>1393</v>
      </c>
      <c r="C1257">
        <v>66.900000000000006</v>
      </c>
      <c r="D1257">
        <v>67.2</v>
      </c>
      <c r="E1257" s="145">
        <v>0.4</v>
      </c>
      <c r="F1257" s="143">
        <v>0.6</v>
      </c>
      <c r="G1257" t="s">
        <v>6103</v>
      </c>
      <c r="H1257">
        <v>26344</v>
      </c>
      <c r="I1257">
        <v>25040</v>
      </c>
      <c r="J1257">
        <v>73.790000000000006</v>
      </c>
      <c r="K1257">
        <v>68.5</v>
      </c>
      <c r="L1257">
        <v>65.5</v>
      </c>
      <c r="M1257" s="142">
        <v>3.94</v>
      </c>
      <c r="N1257" t="s">
        <v>6104</v>
      </c>
    </row>
    <row r="1258" spans="1:14">
      <c r="A1258">
        <v>3715</v>
      </c>
      <c r="B1258" t="s">
        <v>1469</v>
      </c>
      <c r="C1258">
        <v>119</v>
      </c>
      <c r="D1258">
        <v>119.5</v>
      </c>
      <c r="E1258" s="145">
        <v>1.5</v>
      </c>
      <c r="F1258" s="143">
        <v>1.27</v>
      </c>
      <c r="G1258" t="s">
        <v>4532</v>
      </c>
      <c r="H1258">
        <v>3222</v>
      </c>
      <c r="I1258">
        <v>6849</v>
      </c>
      <c r="J1258">
        <v>28.36</v>
      </c>
      <c r="K1258">
        <v>121.5</v>
      </c>
      <c r="L1258">
        <v>117</v>
      </c>
      <c r="M1258" s="142">
        <v>1.1399999999999999</v>
      </c>
      <c r="N1258" t="s">
        <v>6105</v>
      </c>
    </row>
    <row r="1259" spans="1:14">
      <c r="A1259">
        <v>3716</v>
      </c>
      <c r="B1259" t="s">
        <v>2557</v>
      </c>
      <c r="C1259">
        <v>34.15</v>
      </c>
      <c r="D1259">
        <v>33.9</v>
      </c>
      <c r="E1259" s="145">
        <v>-0.2</v>
      </c>
      <c r="F1259" s="143">
        <v>-0.59</v>
      </c>
      <c r="G1259" t="s">
        <v>6106</v>
      </c>
      <c r="H1259">
        <v>286</v>
      </c>
      <c r="I1259">
        <v>362</v>
      </c>
      <c r="J1259">
        <v>15.06</v>
      </c>
      <c r="K1259">
        <v>34.299999999999997</v>
      </c>
      <c r="L1259">
        <v>33.799999999999997</v>
      </c>
      <c r="M1259" s="142">
        <v>0.19</v>
      </c>
      <c r="N1259" t="s">
        <v>5028</v>
      </c>
    </row>
    <row r="1260" spans="1:14">
      <c r="A1260">
        <v>3717</v>
      </c>
      <c r="B1260" t="s">
        <v>2842</v>
      </c>
      <c r="C1260">
        <v>22.35</v>
      </c>
      <c r="D1260">
        <v>21.85</v>
      </c>
      <c r="E1260" s="145">
        <v>-0.45</v>
      </c>
      <c r="F1260" s="143">
        <v>-2.02</v>
      </c>
      <c r="G1260" t="s">
        <v>6107</v>
      </c>
      <c r="H1260">
        <v>2030</v>
      </c>
      <c r="I1260">
        <v>1361</v>
      </c>
      <c r="J1260">
        <v>21.16</v>
      </c>
      <c r="K1260">
        <v>22.4</v>
      </c>
      <c r="L1260">
        <v>21.75</v>
      </c>
      <c r="M1260" s="142">
        <v>0.98</v>
      </c>
      <c r="N1260" t="s">
        <v>6108</v>
      </c>
    </row>
    <row r="1261" spans="1:14">
      <c r="A1261">
        <v>3718</v>
      </c>
      <c r="B1261" t="s">
        <v>4419</v>
      </c>
      <c r="C1261">
        <v>75.099999999999994</v>
      </c>
      <c r="D1261">
        <v>70.900000000000006</v>
      </c>
      <c r="E1261" s="145">
        <v>-4.5999999999999996</v>
      </c>
      <c r="F1261" s="143">
        <v>-6.09</v>
      </c>
      <c r="G1261" t="s">
        <v>4182</v>
      </c>
      <c r="H1261">
        <v>6298</v>
      </c>
      <c r="I1261">
        <v>0</v>
      </c>
      <c r="J1261" t="s">
        <v>1380</v>
      </c>
      <c r="K1261">
        <v>75.099999999999994</v>
      </c>
      <c r="L1261">
        <v>70.099999999999994</v>
      </c>
      <c r="M1261" s="142">
        <v>1.61</v>
      </c>
      <c r="N1261" t="s">
        <v>6109</v>
      </c>
    </row>
    <row r="1262" spans="1:14">
      <c r="A1262">
        <v>4102</v>
      </c>
      <c r="B1262" t="s">
        <v>924</v>
      </c>
      <c r="C1262">
        <v>19.3</v>
      </c>
      <c r="D1262">
        <v>19.100000000000001</v>
      </c>
      <c r="E1262" s="145">
        <v>-0.1</v>
      </c>
      <c r="F1262" s="143">
        <v>-0.52</v>
      </c>
      <c r="G1262" t="s">
        <v>4312</v>
      </c>
      <c r="H1262">
        <v>20</v>
      </c>
      <c r="I1262">
        <v>17</v>
      </c>
      <c r="J1262">
        <v>4.24</v>
      </c>
      <c r="K1262">
        <v>19.3</v>
      </c>
      <c r="L1262">
        <v>18.8</v>
      </c>
      <c r="M1262" s="142">
        <v>0.05</v>
      </c>
      <c r="N1262" t="s">
        <v>6110</v>
      </c>
    </row>
    <row r="1263" spans="1:14">
      <c r="A1263">
        <v>4104</v>
      </c>
      <c r="B1263" t="s">
        <v>925</v>
      </c>
      <c r="C1263">
        <v>71.5</v>
      </c>
      <c r="D1263">
        <v>71.2</v>
      </c>
      <c r="E1263" s="145">
        <v>0.3</v>
      </c>
      <c r="F1263" s="143">
        <v>0.42</v>
      </c>
      <c r="G1263" t="s">
        <v>6111</v>
      </c>
      <c r="H1263">
        <v>99</v>
      </c>
      <c r="I1263">
        <v>100</v>
      </c>
      <c r="J1263">
        <v>18.84</v>
      </c>
      <c r="K1263">
        <v>71.5</v>
      </c>
      <c r="L1263">
        <v>70.599999999999994</v>
      </c>
      <c r="M1263" s="142">
        <v>0.05</v>
      </c>
      <c r="N1263" t="s">
        <v>6112</v>
      </c>
    </row>
    <row r="1264" spans="1:14">
      <c r="A1264">
        <v>4105</v>
      </c>
      <c r="B1264" t="s">
        <v>926</v>
      </c>
      <c r="C1264">
        <v>77.2</v>
      </c>
      <c r="D1264">
        <v>76.5</v>
      </c>
      <c r="E1264" s="145">
        <v>-0.5</v>
      </c>
      <c r="F1264" s="143">
        <v>-0.65</v>
      </c>
      <c r="G1264" t="s">
        <v>6113</v>
      </c>
      <c r="H1264">
        <v>366</v>
      </c>
      <c r="I1264">
        <v>390</v>
      </c>
      <c r="J1264">
        <v>24.87</v>
      </c>
      <c r="K1264">
        <v>77.2</v>
      </c>
      <c r="L1264">
        <v>76.3</v>
      </c>
      <c r="M1264" s="142">
        <v>0.15</v>
      </c>
      <c r="N1264" t="s">
        <v>6114</v>
      </c>
    </row>
    <row r="1265" spans="1:14">
      <c r="A1265">
        <v>4106</v>
      </c>
      <c r="B1265" t="s">
        <v>927</v>
      </c>
      <c r="C1265">
        <v>24.5</v>
      </c>
      <c r="D1265">
        <v>24.45</v>
      </c>
      <c r="E1265" s="145">
        <v>-0.05</v>
      </c>
      <c r="F1265" s="143">
        <v>-0.2</v>
      </c>
      <c r="G1265" t="s">
        <v>4329</v>
      </c>
      <c r="H1265">
        <v>77</v>
      </c>
      <c r="I1265">
        <v>134</v>
      </c>
      <c r="J1265">
        <v>10.09</v>
      </c>
      <c r="K1265">
        <v>24.5</v>
      </c>
      <c r="L1265">
        <v>24.2</v>
      </c>
      <c r="M1265" s="142">
        <v>0.08</v>
      </c>
      <c r="N1265" t="s">
        <v>6115</v>
      </c>
    </row>
    <row r="1266" spans="1:14">
      <c r="A1266">
        <v>4107</v>
      </c>
      <c r="B1266" t="s">
        <v>928</v>
      </c>
      <c r="C1266">
        <v>113</v>
      </c>
      <c r="D1266">
        <v>113</v>
      </c>
      <c r="E1266" s="145">
        <v>0</v>
      </c>
      <c r="F1266" s="143">
        <v>0</v>
      </c>
      <c r="G1266" t="s">
        <v>4625</v>
      </c>
      <c r="H1266">
        <v>24</v>
      </c>
      <c r="I1266">
        <v>29</v>
      </c>
      <c r="J1266">
        <v>6.93</v>
      </c>
      <c r="K1266">
        <v>113</v>
      </c>
      <c r="L1266">
        <v>112.5</v>
      </c>
      <c r="M1266" s="142">
        <v>0.03</v>
      </c>
      <c r="N1266" t="s">
        <v>6116</v>
      </c>
    </row>
    <row r="1267" spans="1:14">
      <c r="A1267">
        <v>4108</v>
      </c>
      <c r="B1267" t="s">
        <v>929</v>
      </c>
      <c r="C1267">
        <v>11.35</v>
      </c>
      <c r="D1267">
        <v>11.4</v>
      </c>
      <c r="E1267" s="145">
        <v>0</v>
      </c>
      <c r="F1267" s="143">
        <v>0</v>
      </c>
      <c r="G1267" t="s">
        <v>3991</v>
      </c>
      <c r="H1267">
        <v>117</v>
      </c>
      <c r="I1267">
        <v>205</v>
      </c>
      <c r="J1267">
        <v>19.86</v>
      </c>
      <c r="K1267">
        <v>11.4</v>
      </c>
      <c r="L1267">
        <v>11.2</v>
      </c>
      <c r="M1267" s="142">
        <v>0.06</v>
      </c>
      <c r="N1267" t="s">
        <v>6117</v>
      </c>
    </row>
    <row r="1268" spans="1:14">
      <c r="A1268">
        <v>4109</v>
      </c>
      <c r="B1268" t="s">
        <v>930</v>
      </c>
      <c r="C1268">
        <v>11.15</v>
      </c>
      <c r="D1268">
        <v>11</v>
      </c>
      <c r="E1268" s="145">
        <v>-0.15</v>
      </c>
      <c r="F1268" s="143">
        <v>-1.35</v>
      </c>
      <c r="G1268" t="s">
        <v>4335</v>
      </c>
      <c r="H1268">
        <v>163</v>
      </c>
      <c r="I1268">
        <v>1450</v>
      </c>
      <c r="J1268">
        <v>11.87</v>
      </c>
      <c r="K1268">
        <v>11.15</v>
      </c>
      <c r="L1268">
        <v>10.95</v>
      </c>
      <c r="M1268" s="142">
        <v>0.14000000000000001</v>
      </c>
      <c r="N1268" t="s">
        <v>6118</v>
      </c>
    </row>
    <row r="1269" spans="1:14">
      <c r="A1269">
        <v>4111</v>
      </c>
      <c r="B1269" t="s">
        <v>931</v>
      </c>
      <c r="C1269">
        <v>28.7</v>
      </c>
      <c r="D1269">
        <v>28.8</v>
      </c>
      <c r="E1269" s="145">
        <v>0.1</v>
      </c>
      <c r="F1269" s="143">
        <v>0.35</v>
      </c>
      <c r="G1269" t="s">
        <v>3871</v>
      </c>
      <c r="H1269">
        <v>38</v>
      </c>
      <c r="I1269">
        <v>47</v>
      </c>
      <c r="J1269">
        <v>5.98</v>
      </c>
      <c r="K1269">
        <v>28.95</v>
      </c>
      <c r="L1269">
        <v>28.65</v>
      </c>
      <c r="M1269" s="142">
        <v>0.06</v>
      </c>
      <c r="N1269" t="s">
        <v>6119</v>
      </c>
    </row>
    <row r="1270" spans="1:14">
      <c r="A1270">
        <v>4113</v>
      </c>
      <c r="B1270" t="s">
        <v>932</v>
      </c>
      <c r="C1270">
        <v>15</v>
      </c>
      <c r="D1270">
        <v>15.2</v>
      </c>
      <c r="E1270" s="145">
        <v>0.25</v>
      </c>
      <c r="F1270" s="143">
        <v>1.67</v>
      </c>
      <c r="G1270" t="s">
        <v>6120</v>
      </c>
      <c r="H1270">
        <v>102</v>
      </c>
      <c r="I1270">
        <v>100</v>
      </c>
      <c r="J1270">
        <v>23.11</v>
      </c>
      <c r="K1270">
        <v>15.2</v>
      </c>
      <c r="L1270">
        <v>15</v>
      </c>
      <c r="M1270" s="142">
        <v>0.04</v>
      </c>
      <c r="N1270" t="s">
        <v>6121</v>
      </c>
    </row>
    <row r="1271" spans="1:14">
      <c r="A1271">
        <v>4114</v>
      </c>
      <c r="B1271" t="s">
        <v>2892</v>
      </c>
      <c r="C1271">
        <v>29.8</v>
      </c>
      <c r="D1271">
        <v>29.65</v>
      </c>
      <c r="E1271" s="145">
        <v>-0.15</v>
      </c>
      <c r="F1271" s="143">
        <v>-0.5</v>
      </c>
      <c r="G1271" t="s">
        <v>6122</v>
      </c>
      <c r="H1271">
        <v>568</v>
      </c>
      <c r="I1271">
        <v>508</v>
      </c>
      <c r="J1271">
        <v>55.04</v>
      </c>
      <c r="K1271">
        <v>29.8</v>
      </c>
      <c r="L1271">
        <v>29.5</v>
      </c>
      <c r="M1271" s="142">
        <v>0.1</v>
      </c>
      <c r="N1271" t="s">
        <v>6123</v>
      </c>
    </row>
    <row r="1272" spans="1:14">
      <c r="A1272">
        <v>4116</v>
      </c>
      <c r="B1272" t="s">
        <v>933</v>
      </c>
      <c r="C1272">
        <v>39.950000000000003</v>
      </c>
      <c r="D1272">
        <v>40.25</v>
      </c>
      <c r="E1272" s="145">
        <v>0</v>
      </c>
      <c r="F1272" s="143">
        <v>0</v>
      </c>
      <c r="G1272" t="s">
        <v>6124</v>
      </c>
      <c r="H1272">
        <v>20</v>
      </c>
      <c r="I1272">
        <v>32</v>
      </c>
      <c r="J1272">
        <v>4.46</v>
      </c>
      <c r="K1272">
        <v>40.25</v>
      </c>
      <c r="L1272">
        <v>39.799999999999997</v>
      </c>
      <c r="M1272" s="142">
        <v>0.04</v>
      </c>
      <c r="N1272" t="s">
        <v>6125</v>
      </c>
    </row>
    <row r="1273" spans="1:14">
      <c r="A1273">
        <v>4119</v>
      </c>
      <c r="B1273" t="s">
        <v>934</v>
      </c>
      <c r="C1273">
        <v>55.6</v>
      </c>
      <c r="D1273">
        <v>54.6</v>
      </c>
      <c r="E1273" s="145">
        <v>-1.5</v>
      </c>
      <c r="F1273" s="143">
        <v>-2.67</v>
      </c>
      <c r="G1273" t="s">
        <v>4310</v>
      </c>
      <c r="H1273">
        <v>128</v>
      </c>
      <c r="I1273">
        <v>221</v>
      </c>
      <c r="J1273">
        <v>11.95</v>
      </c>
      <c r="K1273">
        <v>55.8</v>
      </c>
      <c r="L1273">
        <v>54.6</v>
      </c>
      <c r="M1273" s="142">
        <v>0.11</v>
      </c>
      <c r="N1273" t="s">
        <v>6126</v>
      </c>
    </row>
    <row r="1274" spans="1:14">
      <c r="A1274">
        <v>4120</v>
      </c>
      <c r="B1274" t="s">
        <v>935</v>
      </c>
      <c r="C1274">
        <v>45.1</v>
      </c>
      <c r="D1274">
        <v>46</v>
      </c>
      <c r="E1274" s="145">
        <v>0.3</v>
      </c>
      <c r="F1274" s="143">
        <v>0.66</v>
      </c>
      <c r="G1274" t="s">
        <v>4249</v>
      </c>
      <c r="H1274">
        <v>6</v>
      </c>
      <c r="I1274">
        <v>16</v>
      </c>
      <c r="J1274">
        <v>8.67</v>
      </c>
      <c r="K1274">
        <v>46</v>
      </c>
      <c r="L1274">
        <v>45.1</v>
      </c>
      <c r="M1274" s="142">
        <v>0.01</v>
      </c>
      <c r="N1274" t="s">
        <v>6127</v>
      </c>
    </row>
    <row r="1275" spans="1:14">
      <c r="A1275">
        <v>4121</v>
      </c>
      <c r="B1275" t="s">
        <v>936</v>
      </c>
      <c r="C1275">
        <v>13</v>
      </c>
      <c r="D1275">
        <v>12.8</v>
      </c>
      <c r="E1275" s="145">
        <v>-0.1</v>
      </c>
      <c r="F1275" s="143">
        <v>-0.78</v>
      </c>
      <c r="G1275" t="s">
        <v>6128</v>
      </c>
      <c r="H1275">
        <v>64</v>
      </c>
      <c r="I1275">
        <v>44</v>
      </c>
      <c r="J1275">
        <v>8.31</v>
      </c>
      <c r="K1275">
        <v>13</v>
      </c>
      <c r="L1275">
        <v>12.75</v>
      </c>
      <c r="M1275" s="142">
        <v>0.08</v>
      </c>
      <c r="N1275" t="s">
        <v>6129</v>
      </c>
    </row>
    <row r="1276" spans="1:14">
      <c r="A1276">
        <v>4123</v>
      </c>
      <c r="B1276" t="s">
        <v>937</v>
      </c>
      <c r="C1276">
        <v>30.05</v>
      </c>
      <c r="D1276">
        <v>29.55</v>
      </c>
      <c r="E1276" s="145">
        <v>-0.6</v>
      </c>
      <c r="F1276" s="143">
        <v>-1.99</v>
      </c>
      <c r="G1276" t="s">
        <v>6130</v>
      </c>
      <c r="H1276">
        <v>2247</v>
      </c>
      <c r="I1276">
        <v>1870</v>
      </c>
      <c r="J1276">
        <v>80.75</v>
      </c>
      <c r="K1276">
        <v>30.05</v>
      </c>
      <c r="L1276">
        <v>29.5</v>
      </c>
      <c r="M1276" s="142">
        <v>0.28000000000000003</v>
      </c>
      <c r="N1276" t="s">
        <v>6131</v>
      </c>
    </row>
    <row r="1277" spans="1:14">
      <c r="A1277">
        <v>4126</v>
      </c>
      <c r="B1277" t="s">
        <v>938</v>
      </c>
      <c r="C1277">
        <v>77.8</v>
      </c>
      <c r="D1277">
        <v>77.900000000000006</v>
      </c>
      <c r="E1277" s="145">
        <v>-0.1</v>
      </c>
      <c r="F1277" s="143">
        <v>-0.13</v>
      </c>
      <c r="G1277" t="s">
        <v>4135</v>
      </c>
      <c r="H1277">
        <v>18</v>
      </c>
      <c r="I1277">
        <v>21</v>
      </c>
      <c r="J1277">
        <v>7.26</v>
      </c>
      <c r="K1277">
        <v>78.3</v>
      </c>
      <c r="L1277">
        <v>77.8</v>
      </c>
      <c r="M1277" s="142">
        <v>0.02</v>
      </c>
      <c r="N1277" t="s">
        <v>6132</v>
      </c>
    </row>
    <row r="1278" spans="1:14">
      <c r="A1278">
        <v>4127</v>
      </c>
      <c r="B1278" t="s">
        <v>939</v>
      </c>
      <c r="C1278">
        <v>62</v>
      </c>
      <c r="D1278">
        <v>62</v>
      </c>
      <c r="E1278" s="145">
        <v>0.7</v>
      </c>
      <c r="F1278" s="143">
        <v>1.1399999999999999</v>
      </c>
      <c r="G1278" t="s">
        <v>6133</v>
      </c>
      <c r="H1278">
        <v>251</v>
      </c>
      <c r="I1278">
        <v>550</v>
      </c>
      <c r="J1278">
        <v>4.58</v>
      </c>
      <c r="K1278">
        <v>63.7</v>
      </c>
      <c r="L1278">
        <v>60.7</v>
      </c>
      <c r="M1278" s="142">
        <v>0.55000000000000004</v>
      </c>
      <c r="N1278" t="s">
        <v>6134</v>
      </c>
    </row>
    <row r="1279" spans="1:14">
      <c r="A1279">
        <v>4128</v>
      </c>
      <c r="B1279" t="s">
        <v>940</v>
      </c>
      <c r="C1279">
        <v>14.65</v>
      </c>
      <c r="D1279">
        <v>14.65</v>
      </c>
      <c r="E1279" s="145">
        <v>0</v>
      </c>
      <c r="F1279" s="143">
        <v>0</v>
      </c>
      <c r="G1279" t="s">
        <v>5770</v>
      </c>
      <c r="H1279">
        <v>711</v>
      </c>
      <c r="I1279">
        <v>851</v>
      </c>
      <c r="J1279">
        <v>58.82</v>
      </c>
      <c r="K1279">
        <v>14.85</v>
      </c>
      <c r="L1279">
        <v>14.5</v>
      </c>
      <c r="M1279" s="142">
        <v>0.12</v>
      </c>
      <c r="N1279" t="s">
        <v>6135</v>
      </c>
    </row>
    <row r="1280" spans="1:14">
      <c r="A1280">
        <v>4129</v>
      </c>
      <c r="B1280" t="s">
        <v>941</v>
      </c>
      <c r="C1280">
        <v>81.599999999999994</v>
      </c>
      <c r="D1280">
        <v>82.4</v>
      </c>
      <c r="E1280" s="145">
        <v>0.9</v>
      </c>
      <c r="F1280" s="143">
        <v>1.1000000000000001</v>
      </c>
      <c r="G1280" t="s">
        <v>6136</v>
      </c>
      <c r="H1280">
        <v>160</v>
      </c>
      <c r="I1280">
        <v>188</v>
      </c>
      <c r="J1280">
        <v>9.64</v>
      </c>
      <c r="K1280">
        <v>83.1</v>
      </c>
      <c r="L1280">
        <v>81.599999999999994</v>
      </c>
      <c r="M1280" s="142">
        <v>0.17</v>
      </c>
      <c r="N1280" t="s">
        <v>6137</v>
      </c>
    </row>
    <row r="1281" spans="1:14">
      <c r="A1281">
        <v>4131</v>
      </c>
      <c r="B1281" t="s">
        <v>2113</v>
      </c>
      <c r="C1281">
        <v>30.5</v>
      </c>
      <c r="D1281">
        <v>30.5</v>
      </c>
      <c r="E1281" s="145">
        <v>-0.45</v>
      </c>
      <c r="F1281" s="143">
        <v>-1.45</v>
      </c>
      <c r="G1281" t="s">
        <v>6138</v>
      </c>
      <c r="H1281">
        <v>216</v>
      </c>
      <c r="I1281">
        <v>48</v>
      </c>
      <c r="J1281">
        <v>3.99</v>
      </c>
      <c r="K1281">
        <v>31.5</v>
      </c>
      <c r="L1281">
        <v>30.1</v>
      </c>
      <c r="M1281" s="142">
        <v>0.54</v>
      </c>
      <c r="N1281" t="s">
        <v>6139</v>
      </c>
    </row>
    <row r="1282" spans="1:14">
      <c r="A1282">
        <v>4133</v>
      </c>
      <c r="B1282" t="s">
        <v>943</v>
      </c>
      <c r="C1282">
        <v>20.55</v>
      </c>
      <c r="D1282">
        <v>20.5</v>
      </c>
      <c r="E1282" s="145">
        <v>-0.05</v>
      </c>
      <c r="F1282" s="143">
        <v>-0.24</v>
      </c>
      <c r="G1282" t="s">
        <v>3934</v>
      </c>
      <c r="H1282">
        <v>50</v>
      </c>
      <c r="I1282">
        <v>54</v>
      </c>
      <c r="J1282">
        <v>6.06</v>
      </c>
      <c r="K1282">
        <v>20.65</v>
      </c>
      <c r="L1282">
        <v>20.5</v>
      </c>
      <c r="M1282" s="142">
        <v>0.08</v>
      </c>
      <c r="N1282" t="s">
        <v>6140</v>
      </c>
    </row>
    <row r="1283" spans="1:14">
      <c r="A1283">
        <v>4137</v>
      </c>
      <c r="B1283" t="s">
        <v>944</v>
      </c>
      <c r="C1283">
        <v>79.599999999999994</v>
      </c>
      <c r="D1283">
        <v>78.099999999999994</v>
      </c>
      <c r="E1283" s="145">
        <v>-1.2</v>
      </c>
      <c r="F1283" s="143">
        <v>-1.51</v>
      </c>
      <c r="G1283" t="s">
        <v>6141</v>
      </c>
      <c r="H1283">
        <v>278</v>
      </c>
      <c r="I1283">
        <v>363</v>
      </c>
      <c r="J1283">
        <v>8.25</v>
      </c>
      <c r="K1283">
        <v>79.599999999999994</v>
      </c>
      <c r="L1283">
        <v>77.7</v>
      </c>
      <c r="M1283" s="142">
        <v>0.34</v>
      </c>
      <c r="N1283" t="s">
        <v>6142</v>
      </c>
    </row>
    <row r="1284" spans="1:14">
      <c r="A1284">
        <v>4138</v>
      </c>
      <c r="B1284" t="s">
        <v>945</v>
      </c>
      <c r="C1284">
        <v>53.1</v>
      </c>
      <c r="D1284">
        <v>53.6</v>
      </c>
      <c r="E1284" s="145">
        <v>0.5</v>
      </c>
      <c r="F1284" s="143">
        <v>0.94</v>
      </c>
      <c r="G1284" t="s">
        <v>6143</v>
      </c>
      <c r="H1284">
        <v>53</v>
      </c>
      <c r="I1284">
        <v>44</v>
      </c>
      <c r="J1284">
        <v>3.99</v>
      </c>
      <c r="K1284">
        <v>53.8</v>
      </c>
      <c r="L1284">
        <v>52.4</v>
      </c>
      <c r="M1284" s="142">
        <v>0.13</v>
      </c>
      <c r="N1284" t="s">
        <v>6144</v>
      </c>
    </row>
    <row r="1285" spans="1:14">
      <c r="A1285">
        <v>4139</v>
      </c>
      <c r="B1285" t="s">
        <v>946</v>
      </c>
      <c r="C1285">
        <v>42.05</v>
      </c>
      <c r="D1285">
        <v>41.5</v>
      </c>
      <c r="E1285" s="145">
        <v>-0.45</v>
      </c>
      <c r="F1285" s="143">
        <v>-1.07</v>
      </c>
      <c r="G1285" t="s">
        <v>6145</v>
      </c>
      <c r="H1285">
        <v>16</v>
      </c>
      <c r="I1285">
        <v>46</v>
      </c>
      <c r="J1285">
        <v>4.5</v>
      </c>
      <c r="K1285">
        <v>42.9</v>
      </c>
      <c r="L1285">
        <v>41.5</v>
      </c>
      <c r="M1285" s="142">
        <v>0.04</v>
      </c>
      <c r="N1285" t="s">
        <v>6146</v>
      </c>
    </row>
    <row r="1286" spans="1:14">
      <c r="A1286">
        <v>4142</v>
      </c>
      <c r="B1286" t="s">
        <v>947</v>
      </c>
      <c r="C1286">
        <v>17.7</v>
      </c>
      <c r="D1286">
        <v>17.7</v>
      </c>
      <c r="E1286" s="145">
        <v>0.15</v>
      </c>
      <c r="F1286" s="143">
        <v>0.85</v>
      </c>
      <c r="G1286" t="s">
        <v>4281</v>
      </c>
      <c r="H1286">
        <v>888</v>
      </c>
      <c r="I1286">
        <v>559</v>
      </c>
      <c r="J1286">
        <v>42.95</v>
      </c>
      <c r="K1286">
        <v>17.95</v>
      </c>
      <c r="L1286">
        <v>17.5</v>
      </c>
      <c r="M1286" s="142">
        <v>0.21</v>
      </c>
      <c r="N1286" t="s">
        <v>6147</v>
      </c>
    </row>
    <row r="1287" spans="1:14">
      <c r="A1287">
        <v>4147</v>
      </c>
      <c r="B1287" t="s">
        <v>948</v>
      </c>
      <c r="C1287">
        <v>63.3</v>
      </c>
      <c r="D1287">
        <v>62.7</v>
      </c>
      <c r="E1287" s="145">
        <v>-0.9</v>
      </c>
      <c r="F1287" s="143">
        <v>-1.42</v>
      </c>
      <c r="G1287" t="s">
        <v>4417</v>
      </c>
      <c r="H1287">
        <v>610</v>
      </c>
      <c r="I1287">
        <v>592</v>
      </c>
      <c r="J1287">
        <v>27.32</v>
      </c>
      <c r="K1287">
        <v>63.3</v>
      </c>
      <c r="L1287">
        <v>62.2</v>
      </c>
      <c r="M1287" s="142">
        <v>0.22</v>
      </c>
      <c r="N1287" t="s">
        <v>6148</v>
      </c>
    </row>
    <row r="1288" spans="1:14">
      <c r="A1288">
        <v>4148</v>
      </c>
      <c r="B1288" t="s">
        <v>184</v>
      </c>
      <c r="C1288">
        <v>31.85</v>
      </c>
      <c r="D1288">
        <v>31.65</v>
      </c>
      <c r="E1288" s="145">
        <v>-0.15</v>
      </c>
      <c r="F1288" s="143">
        <v>-0.47</v>
      </c>
      <c r="G1288" t="s">
        <v>6149</v>
      </c>
      <c r="H1288">
        <v>26</v>
      </c>
      <c r="I1288">
        <v>24</v>
      </c>
      <c r="J1288">
        <v>6.72</v>
      </c>
      <c r="K1288">
        <v>31.85</v>
      </c>
      <c r="L1288">
        <v>30.9</v>
      </c>
      <c r="M1288" s="142">
        <v>0.04</v>
      </c>
      <c r="N1288" t="s">
        <v>6150</v>
      </c>
    </row>
    <row r="1289" spans="1:14">
      <c r="A1289">
        <v>4153</v>
      </c>
      <c r="B1289" t="s">
        <v>47</v>
      </c>
      <c r="C1289">
        <v>32.9</v>
      </c>
      <c r="D1289">
        <v>32.15</v>
      </c>
      <c r="E1289" s="145">
        <v>-0.45</v>
      </c>
      <c r="F1289" s="143">
        <v>-1.38</v>
      </c>
      <c r="G1289" t="s">
        <v>4098</v>
      </c>
      <c r="H1289">
        <v>4</v>
      </c>
      <c r="I1289">
        <v>7</v>
      </c>
      <c r="J1289">
        <v>5.87</v>
      </c>
      <c r="K1289">
        <v>32.9</v>
      </c>
      <c r="L1289">
        <v>32.15</v>
      </c>
      <c r="M1289" s="142">
        <v>0.01</v>
      </c>
      <c r="N1289" t="s">
        <v>6151</v>
      </c>
    </row>
    <row r="1290" spans="1:14">
      <c r="A1290">
        <v>4154</v>
      </c>
      <c r="B1290" t="s">
        <v>2558</v>
      </c>
      <c r="C1290" t="s">
        <v>1380</v>
      </c>
      <c r="D1290" t="s">
        <v>1380</v>
      </c>
      <c r="E1290" s="145" t="s">
        <v>1380</v>
      </c>
      <c r="F1290" s="143" t="s">
        <v>1380</v>
      </c>
      <c r="G1290" t="s">
        <v>1380</v>
      </c>
      <c r="H1290">
        <v>0</v>
      </c>
      <c r="I1290">
        <v>2</v>
      </c>
      <c r="J1290">
        <v>3.84</v>
      </c>
      <c r="K1290" t="s">
        <v>1380</v>
      </c>
      <c r="L1290" t="s">
        <v>1380</v>
      </c>
      <c r="M1290" s="142">
        <v>0</v>
      </c>
      <c r="N1290" t="s">
        <v>6152</v>
      </c>
    </row>
    <row r="1291" spans="1:14">
      <c r="A1291">
        <v>4155</v>
      </c>
      <c r="B1291" t="s">
        <v>198</v>
      </c>
      <c r="C1291">
        <v>14.35</v>
      </c>
      <c r="D1291">
        <v>14.3</v>
      </c>
      <c r="E1291" s="145">
        <v>-0.15</v>
      </c>
      <c r="F1291" s="143">
        <v>-1.04</v>
      </c>
      <c r="G1291" t="s">
        <v>4116</v>
      </c>
      <c r="H1291">
        <v>226</v>
      </c>
      <c r="I1291">
        <v>198</v>
      </c>
      <c r="J1291">
        <v>13.97</v>
      </c>
      <c r="K1291">
        <v>14.55</v>
      </c>
      <c r="L1291">
        <v>14.2</v>
      </c>
      <c r="M1291" s="142">
        <v>0.16</v>
      </c>
      <c r="N1291" t="s">
        <v>6153</v>
      </c>
    </row>
    <row r="1292" spans="1:14">
      <c r="A1292">
        <v>4157</v>
      </c>
      <c r="B1292" t="s">
        <v>949</v>
      </c>
      <c r="C1292">
        <v>8.9700000000000006</v>
      </c>
      <c r="D1292">
        <v>9.17</v>
      </c>
      <c r="E1292" s="145">
        <v>0.42</v>
      </c>
      <c r="F1292" s="143">
        <v>4.8</v>
      </c>
      <c r="G1292" t="s">
        <v>6154</v>
      </c>
      <c r="H1292">
        <v>1919</v>
      </c>
      <c r="I1292">
        <v>812</v>
      </c>
      <c r="J1292">
        <v>0.01</v>
      </c>
      <c r="K1292">
        <v>9.2799999999999994</v>
      </c>
      <c r="L1292">
        <v>8.9</v>
      </c>
      <c r="M1292" s="142">
        <v>0.27</v>
      </c>
      <c r="N1292" t="s">
        <v>6155</v>
      </c>
    </row>
    <row r="1293" spans="1:14">
      <c r="A1293">
        <v>4160</v>
      </c>
      <c r="B1293" t="s">
        <v>2114</v>
      </c>
      <c r="C1293">
        <v>39.450000000000003</v>
      </c>
      <c r="D1293">
        <v>39.75</v>
      </c>
      <c r="E1293" s="145">
        <v>0.35</v>
      </c>
      <c r="F1293" s="143">
        <v>0.89</v>
      </c>
      <c r="G1293" t="s">
        <v>4353</v>
      </c>
      <c r="H1293">
        <v>22</v>
      </c>
      <c r="I1293">
        <v>21</v>
      </c>
      <c r="J1293">
        <v>2.67</v>
      </c>
      <c r="K1293">
        <v>39.9</v>
      </c>
      <c r="L1293">
        <v>39.450000000000003</v>
      </c>
      <c r="M1293" s="142">
        <v>0.08</v>
      </c>
      <c r="N1293" t="s">
        <v>6156</v>
      </c>
    </row>
    <row r="1294" spans="1:14">
      <c r="A1294">
        <v>4161</v>
      </c>
      <c r="B1294" t="s">
        <v>950</v>
      </c>
      <c r="C1294">
        <v>22.7</v>
      </c>
      <c r="D1294">
        <v>22.65</v>
      </c>
      <c r="E1294" s="145">
        <v>-0.15</v>
      </c>
      <c r="F1294" s="143">
        <v>-0.66</v>
      </c>
      <c r="G1294" t="s">
        <v>6157</v>
      </c>
      <c r="H1294">
        <v>33</v>
      </c>
      <c r="I1294">
        <v>17</v>
      </c>
      <c r="J1294">
        <v>5.98</v>
      </c>
      <c r="K1294">
        <v>22.75</v>
      </c>
      <c r="L1294">
        <v>22.55</v>
      </c>
      <c r="M1294" s="142">
        <v>0.06</v>
      </c>
      <c r="N1294" t="s">
        <v>6158</v>
      </c>
    </row>
    <row r="1295" spans="1:14">
      <c r="A1295">
        <v>4162</v>
      </c>
      <c r="B1295" t="s">
        <v>951</v>
      </c>
      <c r="C1295">
        <v>58.2</v>
      </c>
      <c r="D1295">
        <v>57</v>
      </c>
      <c r="E1295" s="145">
        <v>-0.8</v>
      </c>
      <c r="F1295" s="143">
        <v>-1.38</v>
      </c>
      <c r="G1295" t="s">
        <v>6159</v>
      </c>
      <c r="H1295">
        <v>212</v>
      </c>
      <c r="I1295">
        <v>240</v>
      </c>
      <c r="J1295">
        <v>14.37</v>
      </c>
      <c r="K1295">
        <v>58.2</v>
      </c>
      <c r="L1295">
        <v>56.9</v>
      </c>
      <c r="M1295" s="142">
        <v>0.15</v>
      </c>
      <c r="N1295" t="s">
        <v>6160</v>
      </c>
    </row>
    <row r="1296" spans="1:14">
      <c r="A1296">
        <v>4163</v>
      </c>
      <c r="B1296" t="s">
        <v>952</v>
      </c>
      <c r="C1296">
        <v>137</v>
      </c>
      <c r="D1296">
        <v>137.5</v>
      </c>
      <c r="E1296" s="145">
        <v>0.5</v>
      </c>
      <c r="F1296" s="143">
        <v>0.36</v>
      </c>
      <c r="G1296" t="s">
        <v>4240</v>
      </c>
      <c r="H1296">
        <v>23</v>
      </c>
      <c r="I1296">
        <v>32</v>
      </c>
      <c r="J1296">
        <v>5.07</v>
      </c>
      <c r="K1296">
        <v>137.5</v>
      </c>
      <c r="L1296">
        <v>136</v>
      </c>
      <c r="M1296" s="142">
        <v>0.05</v>
      </c>
      <c r="N1296" t="s">
        <v>6161</v>
      </c>
    </row>
    <row r="1297" spans="1:14">
      <c r="A1297">
        <v>4164</v>
      </c>
      <c r="B1297" t="s">
        <v>953</v>
      </c>
      <c r="C1297">
        <v>26.4</v>
      </c>
      <c r="D1297">
        <v>25.9</v>
      </c>
      <c r="E1297" s="145">
        <v>-0.25</v>
      </c>
      <c r="F1297" s="143">
        <v>-0.96</v>
      </c>
      <c r="G1297" t="s">
        <v>6162</v>
      </c>
      <c r="H1297">
        <v>320</v>
      </c>
      <c r="I1297">
        <v>287</v>
      </c>
      <c r="J1297">
        <v>19.53</v>
      </c>
      <c r="K1297">
        <v>26.4</v>
      </c>
      <c r="L1297">
        <v>25.9</v>
      </c>
      <c r="M1297" s="142">
        <v>0.17</v>
      </c>
      <c r="N1297" t="s">
        <v>6163</v>
      </c>
    </row>
    <row r="1298" spans="1:14">
      <c r="A1298">
        <v>4166</v>
      </c>
      <c r="B1298" t="s">
        <v>2862</v>
      </c>
      <c r="C1298">
        <v>25.35</v>
      </c>
      <c r="D1298">
        <v>25.05</v>
      </c>
      <c r="E1298" s="145">
        <v>-0.15</v>
      </c>
      <c r="F1298" s="143">
        <v>-0.6</v>
      </c>
      <c r="G1298" t="s">
        <v>4147</v>
      </c>
      <c r="H1298">
        <v>57</v>
      </c>
      <c r="I1298">
        <v>77</v>
      </c>
      <c r="J1298">
        <v>24.3</v>
      </c>
      <c r="K1298">
        <v>25.4</v>
      </c>
      <c r="L1298">
        <v>25.05</v>
      </c>
      <c r="M1298" s="142">
        <v>0.02</v>
      </c>
      <c r="N1298" t="s">
        <v>6164</v>
      </c>
    </row>
    <row r="1299" spans="1:14">
      <c r="A1299">
        <v>4167</v>
      </c>
      <c r="B1299" t="s">
        <v>954</v>
      </c>
      <c r="C1299">
        <v>19.2</v>
      </c>
      <c r="D1299">
        <v>18.899999999999999</v>
      </c>
      <c r="E1299" s="145">
        <v>-0.25</v>
      </c>
      <c r="F1299" s="143">
        <v>-1.31</v>
      </c>
      <c r="G1299" t="s">
        <v>5766</v>
      </c>
      <c r="H1299">
        <v>543</v>
      </c>
      <c r="I1299">
        <v>753</v>
      </c>
      <c r="J1299">
        <v>33.159999999999997</v>
      </c>
      <c r="K1299">
        <v>19.2</v>
      </c>
      <c r="L1299">
        <v>18.8</v>
      </c>
      <c r="M1299" s="142">
        <v>0.16</v>
      </c>
      <c r="N1299" t="s">
        <v>6165</v>
      </c>
    </row>
    <row r="1300" spans="1:14">
      <c r="A1300">
        <v>4168</v>
      </c>
      <c r="B1300" t="s">
        <v>955</v>
      </c>
      <c r="C1300">
        <v>21.95</v>
      </c>
      <c r="D1300">
        <v>22.15</v>
      </c>
      <c r="E1300" s="145">
        <v>0.05</v>
      </c>
      <c r="F1300" s="143">
        <v>0.23</v>
      </c>
      <c r="G1300" t="s">
        <v>3996</v>
      </c>
      <c r="H1300">
        <v>96</v>
      </c>
      <c r="I1300">
        <v>96</v>
      </c>
      <c r="J1300">
        <v>11.25</v>
      </c>
      <c r="K1300">
        <v>22.15</v>
      </c>
      <c r="L1300">
        <v>21.75</v>
      </c>
      <c r="M1300" s="142">
        <v>0.09</v>
      </c>
      <c r="N1300" t="s">
        <v>6166</v>
      </c>
    </row>
    <row r="1301" spans="1:14">
      <c r="A1301">
        <v>4169</v>
      </c>
      <c r="B1301" t="s">
        <v>3803</v>
      </c>
      <c r="C1301">
        <v>150.5</v>
      </c>
      <c r="D1301">
        <v>150.5</v>
      </c>
      <c r="E1301" s="145">
        <v>0</v>
      </c>
      <c r="F1301" s="143">
        <v>0</v>
      </c>
      <c r="G1301" t="s">
        <v>6167</v>
      </c>
      <c r="H1301">
        <v>209</v>
      </c>
      <c r="I1301">
        <v>119</v>
      </c>
      <c r="J1301">
        <v>6.64</v>
      </c>
      <c r="K1301">
        <v>151.5</v>
      </c>
      <c r="L1301">
        <v>148</v>
      </c>
      <c r="M1301" s="142">
        <v>0.31</v>
      </c>
      <c r="N1301" t="s">
        <v>6168</v>
      </c>
    </row>
    <row r="1302" spans="1:14">
      <c r="A1302">
        <v>4171</v>
      </c>
      <c r="B1302" t="s">
        <v>956</v>
      </c>
      <c r="C1302">
        <v>16.8</v>
      </c>
      <c r="D1302">
        <v>16.8</v>
      </c>
      <c r="E1302" s="145">
        <v>0</v>
      </c>
      <c r="F1302" s="143">
        <v>0</v>
      </c>
      <c r="G1302" t="s">
        <v>6169</v>
      </c>
      <c r="H1302">
        <v>68</v>
      </c>
      <c r="I1302">
        <v>50</v>
      </c>
      <c r="J1302">
        <v>5.81</v>
      </c>
      <c r="K1302">
        <v>16.899999999999999</v>
      </c>
      <c r="L1302">
        <v>16.55</v>
      </c>
      <c r="M1302" s="142">
        <v>0.12</v>
      </c>
      <c r="N1302" t="s">
        <v>6170</v>
      </c>
    </row>
    <row r="1303" spans="1:14">
      <c r="A1303">
        <v>4173</v>
      </c>
      <c r="B1303" t="s">
        <v>957</v>
      </c>
      <c r="C1303">
        <v>17.149999999999999</v>
      </c>
      <c r="D1303">
        <v>17.100000000000001</v>
      </c>
      <c r="E1303" s="145">
        <v>-0.05</v>
      </c>
      <c r="F1303" s="143">
        <v>-0.28999999999999998</v>
      </c>
      <c r="G1303" t="s">
        <v>4051</v>
      </c>
      <c r="H1303">
        <v>54</v>
      </c>
      <c r="I1303">
        <v>40</v>
      </c>
      <c r="J1303">
        <v>7.46</v>
      </c>
      <c r="K1303">
        <v>17.149999999999999</v>
      </c>
      <c r="L1303">
        <v>17</v>
      </c>
      <c r="M1303" s="142">
        <v>7.0000000000000007E-2</v>
      </c>
      <c r="N1303" t="s">
        <v>6171</v>
      </c>
    </row>
    <row r="1304" spans="1:14">
      <c r="A1304">
        <v>4174</v>
      </c>
      <c r="B1304" t="s">
        <v>3747</v>
      </c>
      <c r="C1304">
        <v>25.1</v>
      </c>
      <c r="D1304">
        <v>24.95</v>
      </c>
      <c r="E1304" s="145">
        <v>-0.1</v>
      </c>
      <c r="F1304" s="143">
        <v>-0.4</v>
      </c>
      <c r="G1304" t="s">
        <v>6172</v>
      </c>
      <c r="H1304">
        <v>304</v>
      </c>
      <c r="I1304">
        <v>413</v>
      </c>
      <c r="J1304">
        <v>13.16</v>
      </c>
      <c r="K1304">
        <v>25.3</v>
      </c>
      <c r="L1304">
        <v>24.9</v>
      </c>
      <c r="M1304" s="142">
        <v>0.23</v>
      </c>
      <c r="N1304" t="s">
        <v>6173</v>
      </c>
    </row>
    <row r="1305" spans="1:14">
      <c r="A1305">
        <v>4175</v>
      </c>
      <c r="B1305" t="s">
        <v>958</v>
      </c>
      <c r="C1305">
        <v>51.8</v>
      </c>
      <c r="D1305">
        <v>51.6</v>
      </c>
      <c r="E1305" s="145">
        <v>-0.2</v>
      </c>
      <c r="F1305" s="143">
        <v>-0.39</v>
      </c>
      <c r="G1305" t="s">
        <v>6174</v>
      </c>
      <c r="H1305">
        <v>10</v>
      </c>
      <c r="I1305">
        <v>13</v>
      </c>
      <c r="J1305">
        <v>4.2300000000000004</v>
      </c>
      <c r="K1305">
        <v>52</v>
      </c>
      <c r="L1305">
        <v>51.5</v>
      </c>
      <c r="M1305" s="142">
        <v>0.02</v>
      </c>
      <c r="N1305" t="s">
        <v>6175</v>
      </c>
    </row>
    <row r="1306" spans="1:14">
      <c r="A1306">
        <v>4178</v>
      </c>
      <c r="B1306" t="s">
        <v>3843</v>
      </c>
      <c r="C1306">
        <v>16.899999999999999</v>
      </c>
      <c r="D1306">
        <v>17</v>
      </c>
      <c r="E1306" s="145">
        <v>0.1</v>
      </c>
      <c r="F1306" s="143">
        <v>0.59</v>
      </c>
      <c r="G1306" t="s">
        <v>6176</v>
      </c>
      <c r="H1306">
        <v>36</v>
      </c>
      <c r="I1306">
        <v>77</v>
      </c>
      <c r="J1306">
        <v>21.59</v>
      </c>
      <c r="K1306">
        <v>17.2</v>
      </c>
      <c r="L1306">
        <v>16.8</v>
      </c>
      <c r="M1306" s="142">
        <v>0.02</v>
      </c>
      <c r="N1306" t="s">
        <v>6177</v>
      </c>
    </row>
    <row r="1307" spans="1:14">
      <c r="A1307">
        <v>4183</v>
      </c>
      <c r="B1307" t="s">
        <v>959</v>
      </c>
      <c r="C1307" t="s">
        <v>1380</v>
      </c>
      <c r="D1307" t="s">
        <v>1380</v>
      </c>
      <c r="E1307" s="145" t="s">
        <v>1380</v>
      </c>
      <c r="F1307" s="143" t="s">
        <v>1380</v>
      </c>
      <c r="G1307" t="s">
        <v>1380</v>
      </c>
      <c r="H1307">
        <v>0</v>
      </c>
      <c r="I1307">
        <v>0</v>
      </c>
      <c r="J1307">
        <v>2.38</v>
      </c>
      <c r="K1307" t="s">
        <v>1380</v>
      </c>
      <c r="L1307" t="s">
        <v>1380</v>
      </c>
      <c r="M1307" s="142">
        <v>0</v>
      </c>
      <c r="N1307" t="s">
        <v>6178</v>
      </c>
    </row>
    <row r="1308" spans="1:14">
      <c r="A1308">
        <v>4188</v>
      </c>
      <c r="B1308" t="s">
        <v>960</v>
      </c>
      <c r="C1308">
        <v>14.1</v>
      </c>
      <c r="D1308">
        <v>13.7</v>
      </c>
      <c r="E1308" s="145">
        <v>-0.75</v>
      </c>
      <c r="F1308" s="143">
        <v>-5.19</v>
      </c>
      <c r="G1308" t="s">
        <v>4539</v>
      </c>
      <c r="H1308">
        <v>321</v>
      </c>
      <c r="I1308">
        <v>262</v>
      </c>
      <c r="J1308">
        <v>6.33</v>
      </c>
      <c r="K1308">
        <v>14.5</v>
      </c>
      <c r="L1308">
        <v>13.05</v>
      </c>
      <c r="M1308" s="142">
        <v>0.51</v>
      </c>
      <c r="N1308" t="s">
        <v>6179</v>
      </c>
    </row>
    <row r="1309" spans="1:14">
      <c r="A1309">
        <v>4190</v>
      </c>
      <c r="B1309" t="s">
        <v>961</v>
      </c>
      <c r="C1309">
        <v>25.9</v>
      </c>
      <c r="D1309">
        <v>26</v>
      </c>
      <c r="E1309" s="145">
        <v>0.05</v>
      </c>
      <c r="F1309" s="143">
        <v>0.19</v>
      </c>
      <c r="G1309" t="s">
        <v>4253</v>
      </c>
      <c r="H1309">
        <v>8</v>
      </c>
      <c r="I1309">
        <v>7</v>
      </c>
      <c r="J1309">
        <v>6.13</v>
      </c>
      <c r="K1309">
        <v>26.1</v>
      </c>
      <c r="L1309">
        <v>25.9</v>
      </c>
      <c r="M1309" s="142">
        <v>0.01</v>
      </c>
      <c r="N1309" t="s">
        <v>6180</v>
      </c>
    </row>
    <row r="1310" spans="1:14">
      <c r="A1310">
        <v>4192</v>
      </c>
      <c r="B1310" t="s">
        <v>962</v>
      </c>
      <c r="C1310">
        <v>18.649999999999999</v>
      </c>
      <c r="D1310">
        <v>18.850000000000001</v>
      </c>
      <c r="E1310" s="145">
        <v>-0.05</v>
      </c>
      <c r="F1310" s="143">
        <v>-0.26</v>
      </c>
      <c r="G1310" t="s">
        <v>4424</v>
      </c>
      <c r="H1310">
        <v>11</v>
      </c>
      <c r="I1310">
        <v>15</v>
      </c>
      <c r="J1310">
        <v>3.52</v>
      </c>
      <c r="K1310">
        <v>18.850000000000001</v>
      </c>
      <c r="L1310">
        <v>18.399999999999999</v>
      </c>
      <c r="M1310" s="142">
        <v>0.03</v>
      </c>
      <c r="N1310" t="s">
        <v>6181</v>
      </c>
    </row>
    <row r="1311" spans="1:14">
      <c r="A1311">
        <v>4198</v>
      </c>
      <c r="B1311" t="s">
        <v>1466</v>
      </c>
      <c r="C1311">
        <v>50.9</v>
      </c>
      <c r="D1311">
        <v>48</v>
      </c>
      <c r="E1311" s="145">
        <v>-0.5</v>
      </c>
      <c r="F1311" s="143">
        <v>-1.03</v>
      </c>
      <c r="G1311" t="s">
        <v>6182</v>
      </c>
      <c r="H1311">
        <v>3</v>
      </c>
      <c r="I1311">
        <v>17</v>
      </c>
      <c r="J1311">
        <v>2.41</v>
      </c>
      <c r="K1311">
        <v>50.9</v>
      </c>
      <c r="L1311">
        <v>48</v>
      </c>
      <c r="M1311" s="142">
        <v>0.01</v>
      </c>
      <c r="N1311" t="s">
        <v>6183</v>
      </c>
    </row>
    <row r="1312" spans="1:14">
      <c r="A1312">
        <v>4205</v>
      </c>
      <c r="B1312" t="s">
        <v>963</v>
      </c>
      <c r="C1312">
        <v>69.900000000000006</v>
      </c>
      <c r="D1312">
        <v>69.7</v>
      </c>
      <c r="E1312" s="145">
        <v>-0.1</v>
      </c>
      <c r="F1312" s="143">
        <v>-0.14000000000000001</v>
      </c>
      <c r="G1312" t="s">
        <v>6184</v>
      </c>
      <c r="H1312">
        <v>12</v>
      </c>
      <c r="I1312">
        <v>13</v>
      </c>
      <c r="J1312">
        <v>9.76</v>
      </c>
      <c r="K1312">
        <v>69.900000000000006</v>
      </c>
      <c r="L1312">
        <v>69.7</v>
      </c>
      <c r="M1312" s="142">
        <v>0.01</v>
      </c>
      <c r="N1312" t="s">
        <v>6185</v>
      </c>
    </row>
    <row r="1313" spans="1:14">
      <c r="A1313">
        <v>4207</v>
      </c>
      <c r="B1313" t="s">
        <v>964</v>
      </c>
      <c r="C1313">
        <v>20.3</v>
      </c>
      <c r="D1313">
        <v>20.25</v>
      </c>
      <c r="E1313" s="145">
        <v>-0.25</v>
      </c>
      <c r="F1313" s="143">
        <v>-1.22</v>
      </c>
      <c r="G1313" t="s">
        <v>6186</v>
      </c>
      <c r="H1313">
        <v>49</v>
      </c>
      <c r="I1313">
        <v>49</v>
      </c>
      <c r="J1313">
        <v>19.850000000000001</v>
      </c>
      <c r="K1313">
        <v>20.6</v>
      </c>
      <c r="L1313">
        <v>20.149999999999999</v>
      </c>
      <c r="M1313" s="142">
        <v>0.02</v>
      </c>
      <c r="N1313" t="s">
        <v>6187</v>
      </c>
    </row>
    <row r="1314" spans="1:14">
      <c r="A1314">
        <v>4303</v>
      </c>
      <c r="B1314" t="s">
        <v>965</v>
      </c>
      <c r="C1314">
        <v>34.799999999999997</v>
      </c>
      <c r="D1314">
        <v>35.1</v>
      </c>
      <c r="E1314" s="145">
        <v>0.4</v>
      </c>
      <c r="F1314" s="143">
        <v>1.1499999999999999</v>
      </c>
      <c r="G1314" t="s">
        <v>6188</v>
      </c>
      <c r="H1314">
        <v>938</v>
      </c>
      <c r="I1314">
        <v>1090</v>
      </c>
      <c r="J1314">
        <v>13.24</v>
      </c>
      <c r="K1314">
        <v>35.950000000000003</v>
      </c>
      <c r="L1314">
        <v>34.25</v>
      </c>
      <c r="M1314" s="142">
        <v>0.71</v>
      </c>
      <c r="N1314" t="s">
        <v>6189</v>
      </c>
    </row>
    <row r="1315" spans="1:14">
      <c r="A1315">
        <v>4304</v>
      </c>
      <c r="B1315" t="s">
        <v>966</v>
      </c>
      <c r="C1315">
        <v>18.5</v>
      </c>
      <c r="D1315">
        <v>17.3</v>
      </c>
      <c r="E1315" s="145">
        <v>-1.85</v>
      </c>
      <c r="F1315" s="143">
        <v>-9.66</v>
      </c>
      <c r="G1315" t="s">
        <v>4026</v>
      </c>
      <c r="H1315">
        <v>165</v>
      </c>
      <c r="I1315">
        <v>98</v>
      </c>
      <c r="J1315">
        <v>6.1</v>
      </c>
      <c r="K1315">
        <v>18.5</v>
      </c>
      <c r="L1315">
        <v>17.25</v>
      </c>
      <c r="M1315" s="142">
        <v>0.27</v>
      </c>
      <c r="N1315" t="s">
        <v>6190</v>
      </c>
    </row>
    <row r="1316" spans="1:14">
      <c r="A1316">
        <v>4305</v>
      </c>
      <c r="B1316" t="s">
        <v>967</v>
      </c>
      <c r="C1316">
        <v>43.4</v>
      </c>
      <c r="D1316">
        <v>43.4</v>
      </c>
      <c r="E1316" s="145">
        <v>-0.5</v>
      </c>
      <c r="F1316" s="143">
        <v>-1.1399999999999999</v>
      </c>
      <c r="G1316" t="s">
        <v>6191</v>
      </c>
      <c r="H1316">
        <v>1</v>
      </c>
      <c r="I1316">
        <v>0</v>
      </c>
      <c r="J1316">
        <v>5.5</v>
      </c>
      <c r="K1316">
        <v>43.4</v>
      </c>
      <c r="L1316">
        <v>43.4</v>
      </c>
      <c r="M1316" s="142">
        <v>0</v>
      </c>
      <c r="N1316" t="s">
        <v>6192</v>
      </c>
    </row>
    <row r="1317" spans="1:14">
      <c r="A1317">
        <v>4306</v>
      </c>
      <c r="B1317" t="s">
        <v>968</v>
      </c>
      <c r="C1317">
        <v>15.35</v>
      </c>
      <c r="D1317">
        <v>15</v>
      </c>
      <c r="E1317" s="145">
        <v>-0.25</v>
      </c>
      <c r="F1317" s="143">
        <v>-1.64</v>
      </c>
      <c r="G1317" t="s">
        <v>5200</v>
      </c>
      <c r="H1317">
        <v>1313</v>
      </c>
      <c r="I1317">
        <v>1137</v>
      </c>
      <c r="J1317">
        <v>67.680000000000007</v>
      </c>
      <c r="K1317">
        <v>15.35</v>
      </c>
      <c r="L1317">
        <v>14.95</v>
      </c>
      <c r="M1317" s="142">
        <v>0.19</v>
      </c>
      <c r="N1317" t="s">
        <v>6193</v>
      </c>
    </row>
    <row r="1318" spans="1:14">
      <c r="A1318">
        <v>4401</v>
      </c>
      <c r="B1318" t="s">
        <v>969</v>
      </c>
      <c r="C1318">
        <v>14</v>
      </c>
      <c r="D1318">
        <v>14</v>
      </c>
      <c r="E1318" s="145">
        <v>-0.2</v>
      </c>
      <c r="F1318" s="143">
        <v>-1.41</v>
      </c>
      <c r="G1318" t="s">
        <v>4206</v>
      </c>
      <c r="H1318">
        <v>39</v>
      </c>
      <c r="I1318">
        <v>45</v>
      </c>
      <c r="J1318">
        <v>12.27</v>
      </c>
      <c r="K1318">
        <v>14</v>
      </c>
      <c r="L1318">
        <v>13.75</v>
      </c>
      <c r="M1318" s="142">
        <v>0.03</v>
      </c>
      <c r="N1318" t="s">
        <v>6194</v>
      </c>
    </row>
    <row r="1319" spans="1:14">
      <c r="A1319">
        <v>4402</v>
      </c>
      <c r="B1319" t="s">
        <v>2575</v>
      </c>
      <c r="C1319">
        <v>14.35</v>
      </c>
      <c r="D1319">
        <v>14.15</v>
      </c>
      <c r="E1319" s="145">
        <v>-0.7</v>
      </c>
      <c r="F1319" s="143">
        <v>-4.71</v>
      </c>
      <c r="G1319" t="s">
        <v>4198</v>
      </c>
      <c r="H1319">
        <v>27</v>
      </c>
      <c r="I1319">
        <v>21</v>
      </c>
      <c r="J1319">
        <v>6.8</v>
      </c>
      <c r="K1319">
        <v>14.35</v>
      </c>
      <c r="L1319">
        <v>13.6</v>
      </c>
      <c r="M1319" s="142">
        <v>0.04</v>
      </c>
      <c r="N1319" t="s">
        <v>6195</v>
      </c>
    </row>
    <row r="1320" spans="1:14">
      <c r="A1320">
        <v>4406</v>
      </c>
      <c r="B1320" t="s">
        <v>970</v>
      </c>
      <c r="C1320">
        <v>10.050000000000001</v>
      </c>
      <c r="D1320">
        <v>10.050000000000001</v>
      </c>
      <c r="E1320" s="145">
        <v>0.15</v>
      </c>
      <c r="F1320" s="143">
        <v>1.52</v>
      </c>
      <c r="G1320" t="s">
        <v>6196</v>
      </c>
      <c r="H1320">
        <v>1</v>
      </c>
      <c r="I1320">
        <v>23</v>
      </c>
      <c r="J1320">
        <v>5.19</v>
      </c>
      <c r="K1320">
        <v>10.050000000000001</v>
      </c>
      <c r="L1320">
        <v>10.050000000000001</v>
      </c>
      <c r="M1320" s="142">
        <v>0</v>
      </c>
      <c r="N1320" t="s">
        <v>6197</v>
      </c>
    </row>
    <row r="1321" spans="1:14">
      <c r="A1321">
        <v>4413</v>
      </c>
      <c r="B1321" t="s">
        <v>971</v>
      </c>
      <c r="C1321">
        <v>19.7</v>
      </c>
      <c r="D1321">
        <v>19.55</v>
      </c>
      <c r="E1321" s="145">
        <v>-0.15</v>
      </c>
      <c r="F1321" s="143">
        <v>-0.76</v>
      </c>
      <c r="G1321" t="s">
        <v>6198</v>
      </c>
      <c r="H1321">
        <v>4</v>
      </c>
      <c r="I1321">
        <v>32</v>
      </c>
      <c r="J1321">
        <v>3.13</v>
      </c>
      <c r="K1321">
        <v>19.7</v>
      </c>
      <c r="L1321">
        <v>19.55</v>
      </c>
      <c r="M1321" s="142">
        <v>0.01</v>
      </c>
      <c r="N1321" t="s">
        <v>6199</v>
      </c>
    </row>
    <row r="1322" spans="1:14">
      <c r="A1322">
        <v>4414</v>
      </c>
      <c r="B1322" t="s">
        <v>1853</v>
      </c>
      <c r="C1322">
        <v>8.24</v>
      </c>
      <c r="D1322">
        <v>8.07</v>
      </c>
      <c r="E1322" s="145">
        <v>-0.15</v>
      </c>
      <c r="F1322" s="143">
        <v>-1.82</v>
      </c>
      <c r="G1322" t="s">
        <v>3971</v>
      </c>
      <c r="H1322">
        <v>358</v>
      </c>
      <c r="I1322">
        <v>195</v>
      </c>
      <c r="J1322">
        <v>28.83</v>
      </c>
      <c r="K1322">
        <v>8.35</v>
      </c>
      <c r="L1322">
        <v>8.07</v>
      </c>
      <c r="M1322" s="142">
        <v>0.14000000000000001</v>
      </c>
      <c r="N1322" t="s">
        <v>6200</v>
      </c>
    </row>
    <row r="1323" spans="1:14">
      <c r="A1323">
        <v>4416</v>
      </c>
      <c r="B1323" t="s">
        <v>972</v>
      </c>
      <c r="C1323">
        <v>12.75</v>
      </c>
      <c r="D1323">
        <v>12.35</v>
      </c>
      <c r="E1323" s="145">
        <v>-0.4</v>
      </c>
      <c r="F1323" s="143">
        <v>-3.14</v>
      </c>
      <c r="G1323" t="s">
        <v>6201</v>
      </c>
      <c r="H1323">
        <v>666</v>
      </c>
      <c r="I1323">
        <v>699</v>
      </c>
      <c r="J1323">
        <v>7.36</v>
      </c>
      <c r="K1323">
        <v>13.15</v>
      </c>
      <c r="L1323">
        <v>12.35</v>
      </c>
      <c r="M1323" s="142">
        <v>0.91</v>
      </c>
      <c r="N1323" t="s">
        <v>6202</v>
      </c>
    </row>
    <row r="1324" spans="1:14">
      <c r="A1324">
        <v>4417</v>
      </c>
      <c r="B1324" t="s">
        <v>973</v>
      </c>
      <c r="C1324">
        <v>47</v>
      </c>
      <c r="D1324">
        <v>47.2</v>
      </c>
      <c r="E1324" s="145">
        <v>0.1</v>
      </c>
      <c r="F1324" s="143">
        <v>0.21</v>
      </c>
      <c r="G1324" t="s">
        <v>4207</v>
      </c>
      <c r="H1324">
        <v>53</v>
      </c>
      <c r="I1324">
        <v>49</v>
      </c>
      <c r="J1324">
        <v>8.4</v>
      </c>
      <c r="K1324">
        <v>47.2</v>
      </c>
      <c r="L1324">
        <v>47</v>
      </c>
      <c r="M1324" s="142">
        <v>0.06</v>
      </c>
      <c r="N1324" t="s">
        <v>6203</v>
      </c>
    </row>
    <row r="1325" spans="1:14">
      <c r="A1325">
        <v>4419</v>
      </c>
      <c r="B1325" t="s">
        <v>2232</v>
      </c>
      <c r="C1325">
        <v>47.95</v>
      </c>
      <c r="D1325">
        <v>47.1</v>
      </c>
      <c r="E1325" s="145">
        <v>-1.25</v>
      </c>
      <c r="F1325" s="143">
        <v>-2.59</v>
      </c>
      <c r="G1325" t="s">
        <v>6204</v>
      </c>
      <c r="H1325">
        <v>3</v>
      </c>
      <c r="I1325">
        <v>4</v>
      </c>
      <c r="J1325">
        <v>16.920000000000002</v>
      </c>
      <c r="K1325">
        <v>47.95</v>
      </c>
      <c r="L1325">
        <v>46.95</v>
      </c>
      <c r="M1325" s="142">
        <v>0</v>
      </c>
      <c r="N1325" t="s">
        <v>6205</v>
      </c>
    </row>
    <row r="1326" spans="1:14">
      <c r="A1326">
        <v>4420</v>
      </c>
      <c r="B1326" t="s">
        <v>974</v>
      </c>
      <c r="C1326">
        <v>38.9</v>
      </c>
      <c r="D1326">
        <v>38.75</v>
      </c>
      <c r="E1326" s="145">
        <v>0.2</v>
      </c>
      <c r="F1326" s="143">
        <v>0.52</v>
      </c>
      <c r="G1326" t="s">
        <v>3987</v>
      </c>
      <c r="H1326">
        <v>44</v>
      </c>
      <c r="I1326">
        <v>51</v>
      </c>
      <c r="J1326">
        <v>4.05</v>
      </c>
      <c r="K1326">
        <v>38.9</v>
      </c>
      <c r="L1326">
        <v>38.6</v>
      </c>
      <c r="M1326" s="142">
        <v>0.11</v>
      </c>
      <c r="N1326" t="s">
        <v>6206</v>
      </c>
    </row>
    <row r="1327" spans="1:14">
      <c r="A1327">
        <v>4426</v>
      </c>
      <c r="B1327" t="s">
        <v>975</v>
      </c>
      <c r="C1327">
        <v>7.62</v>
      </c>
      <c r="D1327">
        <v>7.59</v>
      </c>
      <c r="E1327" s="145">
        <v>0.02</v>
      </c>
      <c r="F1327" s="143">
        <v>0.26</v>
      </c>
      <c r="G1327" t="s">
        <v>6207</v>
      </c>
      <c r="H1327">
        <v>49</v>
      </c>
      <c r="I1327">
        <v>107</v>
      </c>
      <c r="J1327">
        <v>17.27</v>
      </c>
      <c r="K1327">
        <v>7.62</v>
      </c>
      <c r="L1327">
        <v>7.53</v>
      </c>
      <c r="M1327" s="142">
        <v>0.03</v>
      </c>
      <c r="N1327" t="s">
        <v>6208</v>
      </c>
    </row>
    <row r="1328" spans="1:14">
      <c r="A1328">
        <v>4430</v>
      </c>
      <c r="B1328" t="s">
        <v>976</v>
      </c>
      <c r="C1328">
        <v>17.5</v>
      </c>
      <c r="D1328">
        <v>17.399999999999999</v>
      </c>
      <c r="E1328" s="145">
        <v>-0.3</v>
      </c>
      <c r="F1328" s="143">
        <v>-1.69</v>
      </c>
      <c r="G1328" t="s">
        <v>4136</v>
      </c>
      <c r="H1328">
        <v>19</v>
      </c>
      <c r="I1328">
        <v>28</v>
      </c>
      <c r="J1328">
        <v>5.63</v>
      </c>
      <c r="K1328">
        <v>17.899999999999999</v>
      </c>
      <c r="L1328">
        <v>17.350000000000001</v>
      </c>
      <c r="M1328" s="142">
        <v>0.03</v>
      </c>
      <c r="N1328" t="s">
        <v>6209</v>
      </c>
    </row>
    <row r="1329" spans="1:14">
      <c r="A1329">
        <v>4432</v>
      </c>
      <c r="B1329" t="s">
        <v>977</v>
      </c>
      <c r="C1329">
        <v>15.7</v>
      </c>
      <c r="D1329">
        <v>15.65</v>
      </c>
      <c r="E1329" s="145">
        <v>-0.25</v>
      </c>
      <c r="F1329" s="143">
        <v>-1.57</v>
      </c>
      <c r="G1329" t="s">
        <v>4431</v>
      </c>
      <c r="H1329">
        <v>18</v>
      </c>
      <c r="I1329">
        <v>14</v>
      </c>
      <c r="J1329">
        <v>5.0599999999999996</v>
      </c>
      <c r="K1329">
        <v>15.7</v>
      </c>
      <c r="L1329">
        <v>15.6</v>
      </c>
      <c r="M1329" s="142">
        <v>0.04</v>
      </c>
      <c r="N1329" t="s">
        <v>6210</v>
      </c>
    </row>
    <row r="1330" spans="1:14">
      <c r="A1330">
        <v>4433</v>
      </c>
      <c r="B1330" t="s">
        <v>978</v>
      </c>
      <c r="C1330">
        <v>18.600000000000001</v>
      </c>
      <c r="D1330">
        <v>18.75</v>
      </c>
      <c r="E1330" s="145">
        <v>0.05</v>
      </c>
      <c r="F1330" s="143">
        <v>0.27</v>
      </c>
      <c r="G1330" t="s">
        <v>3991</v>
      </c>
      <c r="H1330">
        <v>71</v>
      </c>
      <c r="I1330">
        <v>40</v>
      </c>
      <c r="J1330">
        <v>6.13</v>
      </c>
      <c r="K1330">
        <v>18.8</v>
      </c>
      <c r="L1330">
        <v>18.5</v>
      </c>
      <c r="M1330" s="142">
        <v>0.12</v>
      </c>
      <c r="N1330" t="s">
        <v>6211</v>
      </c>
    </row>
    <row r="1331" spans="1:14">
      <c r="A1331">
        <v>4438</v>
      </c>
      <c r="B1331" t="s">
        <v>979</v>
      </c>
      <c r="C1331">
        <v>59</v>
      </c>
      <c r="D1331">
        <v>57.9</v>
      </c>
      <c r="E1331" s="145">
        <v>-0.4</v>
      </c>
      <c r="F1331" s="143">
        <v>-0.69</v>
      </c>
      <c r="G1331" t="s">
        <v>4365</v>
      </c>
      <c r="H1331">
        <v>99</v>
      </c>
      <c r="I1331">
        <v>150</v>
      </c>
      <c r="J1331">
        <v>11.34</v>
      </c>
      <c r="K1331">
        <v>59</v>
      </c>
      <c r="L1331">
        <v>57.4</v>
      </c>
      <c r="M1331" s="142">
        <v>0.09</v>
      </c>
      <c r="N1331" t="s">
        <v>6212</v>
      </c>
    </row>
    <row r="1332" spans="1:14">
      <c r="A1332">
        <v>4439</v>
      </c>
      <c r="B1332" t="s">
        <v>980</v>
      </c>
      <c r="C1332">
        <v>97.1</v>
      </c>
      <c r="D1332">
        <v>96.3</v>
      </c>
      <c r="E1332" s="145">
        <v>0.1</v>
      </c>
      <c r="F1332" s="143">
        <v>0.1</v>
      </c>
      <c r="G1332" t="s">
        <v>6213</v>
      </c>
      <c r="H1332">
        <v>9</v>
      </c>
      <c r="I1332">
        <v>12</v>
      </c>
      <c r="J1332">
        <v>3.81</v>
      </c>
      <c r="K1332">
        <v>97.1</v>
      </c>
      <c r="L1332">
        <v>95.9</v>
      </c>
      <c r="M1332" s="142">
        <v>0.02</v>
      </c>
      <c r="N1332" t="s">
        <v>6214</v>
      </c>
    </row>
    <row r="1333" spans="1:14">
      <c r="A1333">
        <v>4440</v>
      </c>
      <c r="B1333" t="s">
        <v>1408</v>
      </c>
      <c r="C1333">
        <v>17.75</v>
      </c>
      <c r="D1333">
        <v>17.7</v>
      </c>
      <c r="E1333" s="145">
        <v>-0.05</v>
      </c>
      <c r="F1333" s="143">
        <v>-0.28000000000000003</v>
      </c>
      <c r="G1333" t="s">
        <v>4238</v>
      </c>
      <c r="H1333">
        <v>98</v>
      </c>
      <c r="I1333">
        <v>54</v>
      </c>
      <c r="J1333">
        <v>6.76</v>
      </c>
      <c r="K1333">
        <v>17.850000000000001</v>
      </c>
      <c r="L1333">
        <v>17.649999999999999</v>
      </c>
      <c r="M1333" s="142">
        <v>0.14000000000000001</v>
      </c>
      <c r="N1333" t="s">
        <v>6215</v>
      </c>
    </row>
    <row r="1334" spans="1:14">
      <c r="A1334">
        <v>4441</v>
      </c>
      <c r="B1334" t="s">
        <v>2875</v>
      </c>
      <c r="C1334">
        <v>175.5</v>
      </c>
      <c r="D1334">
        <v>174.5</v>
      </c>
      <c r="E1334" s="145">
        <v>-0.5</v>
      </c>
      <c r="F1334" s="143">
        <v>-0.28999999999999998</v>
      </c>
      <c r="G1334" t="s">
        <v>4349</v>
      </c>
      <c r="H1334">
        <v>64</v>
      </c>
      <c r="I1334">
        <v>66</v>
      </c>
      <c r="J1334">
        <v>6.82</v>
      </c>
      <c r="K1334">
        <v>175.5</v>
      </c>
      <c r="L1334">
        <v>170</v>
      </c>
      <c r="M1334" s="142">
        <v>0.09</v>
      </c>
      <c r="N1334" t="s">
        <v>6216</v>
      </c>
    </row>
    <row r="1335" spans="1:14">
      <c r="A1335">
        <v>4442</v>
      </c>
      <c r="B1335" t="s">
        <v>2137</v>
      </c>
      <c r="C1335">
        <v>50.3</v>
      </c>
      <c r="D1335">
        <v>52.7</v>
      </c>
      <c r="E1335" s="145">
        <v>2.4</v>
      </c>
      <c r="F1335" s="143">
        <v>4.7699999999999996</v>
      </c>
      <c r="G1335" t="s">
        <v>6217</v>
      </c>
      <c r="H1335">
        <v>126</v>
      </c>
      <c r="I1335">
        <v>39</v>
      </c>
      <c r="J1335">
        <v>3.29</v>
      </c>
      <c r="K1335">
        <v>52.7</v>
      </c>
      <c r="L1335">
        <v>50.3</v>
      </c>
      <c r="M1335" s="142">
        <v>0.38</v>
      </c>
      <c r="N1335" t="s">
        <v>6218</v>
      </c>
    </row>
    <row r="1336" spans="1:14">
      <c r="A1336">
        <v>4502</v>
      </c>
      <c r="B1336" t="s">
        <v>981</v>
      </c>
      <c r="C1336">
        <v>15.65</v>
      </c>
      <c r="D1336">
        <v>15.65</v>
      </c>
      <c r="E1336" s="145">
        <v>-0.05</v>
      </c>
      <c r="F1336" s="143">
        <v>-0.32</v>
      </c>
      <c r="G1336" t="s">
        <v>6219</v>
      </c>
      <c r="H1336">
        <v>17</v>
      </c>
      <c r="I1336">
        <v>22</v>
      </c>
      <c r="J1336">
        <v>5.67</v>
      </c>
      <c r="K1336">
        <v>15.65</v>
      </c>
      <c r="L1336">
        <v>15.5</v>
      </c>
      <c r="M1336" s="142">
        <v>0.03</v>
      </c>
      <c r="N1336" t="s">
        <v>6220</v>
      </c>
    </row>
    <row r="1337" spans="1:14">
      <c r="A1337">
        <v>4503</v>
      </c>
      <c r="B1337" t="s">
        <v>982</v>
      </c>
      <c r="C1337">
        <v>24.2</v>
      </c>
      <c r="D1337">
        <v>23.7</v>
      </c>
      <c r="E1337" s="145">
        <v>0</v>
      </c>
      <c r="F1337" s="143">
        <v>0</v>
      </c>
      <c r="G1337" t="s">
        <v>4184</v>
      </c>
      <c r="H1337">
        <v>90</v>
      </c>
      <c r="I1337">
        <v>175</v>
      </c>
      <c r="J1337">
        <v>7.83</v>
      </c>
      <c r="K1337">
        <v>24.2</v>
      </c>
      <c r="L1337">
        <v>23.65</v>
      </c>
      <c r="M1337" s="142">
        <v>0.11</v>
      </c>
      <c r="N1337" t="s">
        <v>6221</v>
      </c>
    </row>
    <row r="1338" spans="1:14">
      <c r="A1338">
        <v>4506</v>
      </c>
      <c r="B1338" t="s">
        <v>983</v>
      </c>
      <c r="C1338">
        <v>121.5</v>
      </c>
      <c r="D1338">
        <v>122.5</v>
      </c>
      <c r="E1338" s="145">
        <v>1</v>
      </c>
      <c r="F1338" s="143">
        <v>0.82</v>
      </c>
      <c r="G1338" t="s">
        <v>6222</v>
      </c>
      <c r="H1338">
        <v>108</v>
      </c>
      <c r="I1338">
        <v>65</v>
      </c>
      <c r="J1338">
        <v>17.7</v>
      </c>
      <c r="K1338">
        <v>123</v>
      </c>
      <c r="L1338">
        <v>121.5</v>
      </c>
      <c r="M1338" s="142">
        <v>0.06</v>
      </c>
      <c r="N1338" t="s">
        <v>6223</v>
      </c>
    </row>
    <row r="1339" spans="1:14">
      <c r="A1339">
        <v>4510</v>
      </c>
      <c r="B1339" t="s">
        <v>984</v>
      </c>
      <c r="C1339">
        <v>47.6</v>
      </c>
      <c r="D1339">
        <v>45.65</v>
      </c>
      <c r="E1339" s="145">
        <v>-1.9</v>
      </c>
      <c r="F1339" s="143">
        <v>-4</v>
      </c>
      <c r="G1339" t="s">
        <v>6224</v>
      </c>
      <c r="H1339">
        <v>2153</v>
      </c>
      <c r="I1339">
        <v>4156</v>
      </c>
      <c r="J1339">
        <v>10.9</v>
      </c>
      <c r="K1339">
        <v>47.6</v>
      </c>
      <c r="L1339">
        <v>45.4</v>
      </c>
      <c r="M1339" s="142">
        <v>1.98</v>
      </c>
      <c r="N1339" t="s">
        <v>6225</v>
      </c>
    </row>
    <row r="1340" spans="1:14">
      <c r="A1340">
        <v>4513</v>
      </c>
      <c r="B1340" t="s">
        <v>985</v>
      </c>
      <c r="C1340">
        <v>16</v>
      </c>
      <c r="D1340">
        <v>15.7</v>
      </c>
      <c r="E1340" s="145">
        <v>-0.35</v>
      </c>
      <c r="F1340" s="143">
        <v>-2.1800000000000002</v>
      </c>
      <c r="G1340" t="s">
        <v>4443</v>
      </c>
      <c r="H1340">
        <v>315</v>
      </c>
      <c r="I1340">
        <v>221</v>
      </c>
      <c r="J1340">
        <v>14.38</v>
      </c>
      <c r="K1340">
        <v>16</v>
      </c>
      <c r="L1340">
        <v>15.55</v>
      </c>
      <c r="M1340" s="142">
        <v>0.22</v>
      </c>
      <c r="N1340" t="s">
        <v>6226</v>
      </c>
    </row>
    <row r="1341" spans="1:14">
      <c r="A1341">
        <v>4523</v>
      </c>
      <c r="B1341" t="s">
        <v>986</v>
      </c>
      <c r="C1341">
        <v>23.65</v>
      </c>
      <c r="D1341">
        <v>23.65</v>
      </c>
      <c r="E1341" s="145">
        <v>-0.05</v>
      </c>
      <c r="F1341" s="143">
        <v>-0.21</v>
      </c>
      <c r="G1341" t="s">
        <v>6227</v>
      </c>
      <c r="H1341">
        <v>32</v>
      </c>
      <c r="I1341">
        <v>44</v>
      </c>
      <c r="J1341">
        <v>6.49</v>
      </c>
      <c r="K1341">
        <v>23.8</v>
      </c>
      <c r="L1341">
        <v>23.5</v>
      </c>
      <c r="M1341" s="142">
        <v>0.05</v>
      </c>
      <c r="N1341" t="s">
        <v>6228</v>
      </c>
    </row>
    <row r="1342" spans="1:14">
      <c r="A1342">
        <v>4526</v>
      </c>
      <c r="B1342" t="s">
        <v>987</v>
      </c>
      <c r="C1342">
        <v>31.6</v>
      </c>
      <c r="D1342">
        <v>32.35</v>
      </c>
      <c r="E1342" s="145">
        <v>0.35</v>
      </c>
      <c r="F1342" s="143">
        <v>1.0900000000000001</v>
      </c>
      <c r="G1342" t="s">
        <v>4058</v>
      </c>
      <c r="H1342">
        <v>5046</v>
      </c>
      <c r="I1342">
        <v>5527</v>
      </c>
      <c r="J1342">
        <v>25.48</v>
      </c>
      <c r="K1342">
        <v>32.75</v>
      </c>
      <c r="L1342">
        <v>31.1</v>
      </c>
      <c r="M1342" s="142">
        <v>1.98</v>
      </c>
      <c r="N1342" t="s">
        <v>6229</v>
      </c>
    </row>
    <row r="1343" spans="1:14">
      <c r="A1343">
        <v>4527</v>
      </c>
      <c r="B1343" t="s">
        <v>988</v>
      </c>
      <c r="C1343">
        <v>40.9</v>
      </c>
      <c r="D1343">
        <v>40.9</v>
      </c>
      <c r="E1343" s="145">
        <v>0.1</v>
      </c>
      <c r="F1343" s="143">
        <v>0.25</v>
      </c>
      <c r="G1343" t="s">
        <v>6230</v>
      </c>
      <c r="H1343">
        <v>2</v>
      </c>
      <c r="I1343">
        <v>33</v>
      </c>
      <c r="J1343">
        <v>7.62</v>
      </c>
      <c r="K1343">
        <v>40.9</v>
      </c>
      <c r="L1343">
        <v>40.9</v>
      </c>
      <c r="M1343" s="142">
        <v>0</v>
      </c>
      <c r="N1343" t="s">
        <v>6231</v>
      </c>
    </row>
    <row r="1344" spans="1:14">
      <c r="A1344">
        <v>4528</v>
      </c>
      <c r="B1344" t="s">
        <v>989</v>
      </c>
      <c r="C1344">
        <v>14.95</v>
      </c>
      <c r="D1344">
        <v>14.9</v>
      </c>
      <c r="E1344" s="145">
        <v>-0.05</v>
      </c>
      <c r="F1344" s="143">
        <v>-0.33</v>
      </c>
      <c r="G1344" t="s">
        <v>4375</v>
      </c>
      <c r="H1344">
        <v>17</v>
      </c>
      <c r="I1344">
        <v>13</v>
      </c>
      <c r="J1344">
        <v>8.42</v>
      </c>
      <c r="K1344">
        <v>14.95</v>
      </c>
      <c r="L1344">
        <v>14.9</v>
      </c>
      <c r="M1344" s="142">
        <v>0.02</v>
      </c>
      <c r="N1344" t="s">
        <v>6232</v>
      </c>
    </row>
    <row r="1345" spans="1:14">
      <c r="A1345">
        <v>4529</v>
      </c>
      <c r="B1345" t="s">
        <v>990</v>
      </c>
      <c r="C1345">
        <v>3.69</v>
      </c>
      <c r="D1345">
        <v>3.69</v>
      </c>
      <c r="E1345" s="145">
        <v>0</v>
      </c>
      <c r="F1345" s="143">
        <v>0</v>
      </c>
      <c r="G1345" t="s">
        <v>6233</v>
      </c>
      <c r="H1345">
        <v>15</v>
      </c>
      <c r="I1345">
        <v>46</v>
      </c>
      <c r="J1345">
        <v>8.4499999999999993</v>
      </c>
      <c r="K1345">
        <v>3.69</v>
      </c>
      <c r="L1345">
        <v>3.69</v>
      </c>
      <c r="M1345" s="142">
        <v>0.02</v>
      </c>
      <c r="N1345" t="s">
        <v>6234</v>
      </c>
    </row>
    <row r="1346" spans="1:14">
      <c r="A1346">
        <v>4530</v>
      </c>
      <c r="B1346" t="s">
        <v>4047</v>
      </c>
      <c r="C1346">
        <v>28.9</v>
      </c>
      <c r="D1346">
        <v>27.9</v>
      </c>
      <c r="E1346" s="145">
        <v>-0.05</v>
      </c>
      <c r="F1346" s="143">
        <v>-0.18</v>
      </c>
      <c r="G1346" t="s">
        <v>6235</v>
      </c>
      <c r="H1346">
        <v>12</v>
      </c>
      <c r="I1346">
        <v>9</v>
      </c>
      <c r="J1346">
        <v>3.58</v>
      </c>
      <c r="K1346">
        <v>28.9</v>
      </c>
      <c r="L1346">
        <v>27.9</v>
      </c>
      <c r="M1346" s="142">
        <v>0.03</v>
      </c>
      <c r="N1346" t="s">
        <v>6236</v>
      </c>
    </row>
    <row r="1347" spans="1:14">
      <c r="A1347">
        <v>4532</v>
      </c>
      <c r="B1347" t="s">
        <v>991</v>
      </c>
      <c r="C1347">
        <v>23.85</v>
      </c>
      <c r="D1347">
        <v>23.5</v>
      </c>
      <c r="E1347" s="145">
        <v>-0.3</v>
      </c>
      <c r="F1347" s="143">
        <v>-1.26</v>
      </c>
      <c r="G1347" t="s">
        <v>6237</v>
      </c>
      <c r="H1347">
        <v>1052</v>
      </c>
      <c r="I1347">
        <v>587</v>
      </c>
      <c r="J1347">
        <v>49.49</v>
      </c>
      <c r="K1347">
        <v>23.9</v>
      </c>
      <c r="L1347">
        <v>23.45</v>
      </c>
      <c r="M1347" s="142">
        <v>0.21</v>
      </c>
      <c r="N1347" t="s">
        <v>6238</v>
      </c>
    </row>
    <row r="1348" spans="1:14">
      <c r="A1348">
        <v>4533</v>
      </c>
      <c r="B1348" t="s">
        <v>992</v>
      </c>
      <c r="C1348">
        <v>25.9</v>
      </c>
      <c r="D1348">
        <v>26</v>
      </c>
      <c r="E1348" s="145">
        <v>0.3</v>
      </c>
      <c r="F1348" s="143">
        <v>1.17</v>
      </c>
      <c r="G1348" t="s">
        <v>6239</v>
      </c>
      <c r="H1348">
        <v>443</v>
      </c>
      <c r="I1348">
        <v>627</v>
      </c>
      <c r="J1348">
        <v>17.84</v>
      </c>
      <c r="K1348">
        <v>26</v>
      </c>
      <c r="L1348">
        <v>25.25</v>
      </c>
      <c r="M1348" s="142">
        <v>0.25</v>
      </c>
      <c r="N1348" t="s">
        <v>6240</v>
      </c>
    </row>
    <row r="1349" spans="1:14">
      <c r="A1349">
        <v>4534</v>
      </c>
      <c r="B1349" t="s">
        <v>993</v>
      </c>
      <c r="C1349">
        <v>30.35</v>
      </c>
      <c r="D1349">
        <v>28.5</v>
      </c>
      <c r="E1349" s="145">
        <v>-1.4</v>
      </c>
      <c r="F1349" s="143">
        <v>-4.68</v>
      </c>
      <c r="G1349" t="s">
        <v>6241</v>
      </c>
      <c r="H1349">
        <v>1123</v>
      </c>
      <c r="I1349">
        <v>651</v>
      </c>
      <c r="J1349">
        <v>8.68</v>
      </c>
      <c r="K1349">
        <v>30.35</v>
      </c>
      <c r="L1349">
        <v>28.3</v>
      </c>
      <c r="M1349" s="142">
        <v>1.29</v>
      </c>
      <c r="N1349" t="s">
        <v>6242</v>
      </c>
    </row>
    <row r="1350" spans="1:14">
      <c r="A1350">
        <v>4535</v>
      </c>
      <c r="B1350" t="s">
        <v>994</v>
      </c>
      <c r="C1350">
        <v>27.7</v>
      </c>
      <c r="D1350">
        <v>27.8</v>
      </c>
      <c r="E1350" s="145">
        <v>0.1</v>
      </c>
      <c r="F1350" s="143">
        <v>0.36</v>
      </c>
      <c r="G1350" t="s">
        <v>6243</v>
      </c>
      <c r="H1350">
        <v>8</v>
      </c>
      <c r="I1350">
        <v>7</v>
      </c>
      <c r="J1350">
        <v>7.57</v>
      </c>
      <c r="K1350">
        <v>27.8</v>
      </c>
      <c r="L1350">
        <v>27.3</v>
      </c>
      <c r="M1350" s="142">
        <v>0.01</v>
      </c>
      <c r="N1350" t="s">
        <v>6244</v>
      </c>
    </row>
    <row r="1351" spans="1:14">
      <c r="A1351">
        <v>4536</v>
      </c>
      <c r="B1351" t="s">
        <v>995</v>
      </c>
      <c r="C1351">
        <v>165.5</v>
      </c>
      <c r="D1351">
        <v>163</v>
      </c>
      <c r="E1351" s="145">
        <v>-1.5</v>
      </c>
      <c r="F1351" s="143">
        <v>-0.91</v>
      </c>
      <c r="G1351" t="s">
        <v>6245</v>
      </c>
      <c r="H1351">
        <v>227</v>
      </c>
      <c r="I1351">
        <v>147</v>
      </c>
      <c r="J1351">
        <v>9.08</v>
      </c>
      <c r="K1351">
        <v>165.5</v>
      </c>
      <c r="L1351">
        <v>161.5</v>
      </c>
      <c r="M1351" s="142">
        <v>0.25</v>
      </c>
      <c r="N1351" t="s">
        <v>6246</v>
      </c>
    </row>
    <row r="1352" spans="1:14">
      <c r="A1352">
        <v>4538</v>
      </c>
      <c r="B1352" t="s">
        <v>203</v>
      </c>
      <c r="C1352">
        <v>17.55</v>
      </c>
      <c r="D1352">
        <v>17.5</v>
      </c>
      <c r="E1352" s="145">
        <v>-0.25</v>
      </c>
      <c r="F1352" s="143">
        <v>-1.41</v>
      </c>
      <c r="G1352" t="s">
        <v>4273</v>
      </c>
      <c r="H1352">
        <v>14</v>
      </c>
      <c r="I1352">
        <v>14</v>
      </c>
      <c r="J1352">
        <v>5.95</v>
      </c>
      <c r="K1352">
        <v>17.7</v>
      </c>
      <c r="L1352">
        <v>17.5</v>
      </c>
      <c r="M1352" s="142">
        <v>0.02</v>
      </c>
      <c r="N1352" t="s">
        <v>6247</v>
      </c>
    </row>
    <row r="1353" spans="1:14">
      <c r="A1353">
        <v>4540</v>
      </c>
      <c r="B1353" t="s">
        <v>195</v>
      </c>
      <c r="C1353">
        <v>61.3</v>
      </c>
      <c r="D1353">
        <v>59.8</v>
      </c>
      <c r="E1353" s="145">
        <v>-1</v>
      </c>
      <c r="F1353" s="143">
        <v>-1.64</v>
      </c>
      <c r="G1353" t="s">
        <v>3965</v>
      </c>
      <c r="H1353">
        <v>2315</v>
      </c>
      <c r="I1353">
        <v>2946</v>
      </c>
      <c r="J1353">
        <v>11.52</v>
      </c>
      <c r="K1353">
        <v>62.8</v>
      </c>
      <c r="L1353">
        <v>59.8</v>
      </c>
      <c r="M1353" s="142">
        <v>2.0099999999999998</v>
      </c>
      <c r="N1353" t="s">
        <v>6248</v>
      </c>
    </row>
    <row r="1354" spans="1:14">
      <c r="A1354">
        <v>4541</v>
      </c>
      <c r="B1354" t="s">
        <v>996</v>
      </c>
      <c r="C1354">
        <v>61.6</v>
      </c>
      <c r="D1354">
        <v>61.6</v>
      </c>
      <c r="E1354" s="145">
        <v>0.4</v>
      </c>
      <c r="F1354" s="143">
        <v>0.65</v>
      </c>
      <c r="G1354" t="s">
        <v>6249</v>
      </c>
      <c r="H1354">
        <v>843</v>
      </c>
      <c r="I1354">
        <v>1312</v>
      </c>
      <c r="J1354">
        <v>6.76</v>
      </c>
      <c r="K1354">
        <v>62</v>
      </c>
      <c r="L1354">
        <v>61</v>
      </c>
      <c r="M1354" s="142">
        <v>1.25</v>
      </c>
      <c r="N1354" t="s">
        <v>6250</v>
      </c>
    </row>
    <row r="1355" spans="1:14">
      <c r="A1355">
        <v>4542</v>
      </c>
      <c r="B1355" t="s">
        <v>997</v>
      </c>
      <c r="C1355">
        <v>284.5</v>
      </c>
      <c r="D1355">
        <v>288</v>
      </c>
      <c r="E1355" s="145">
        <v>4.5</v>
      </c>
      <c r="F1355" s="143">
        <v>1.59</v>
      </c>
      <c r="G1355" t="s">
        <v>4232</v>
      </c>
      <c r="H1355">
        <v>465</v>
      </c>
      <c r="I1355">
        <v>1042</v>
      </c>
      <c r="J1355">
        <v>3.53</v>
      </c>
      <c r="K1355">
        <v>291</v>
      </c>
      <c r="L1355">
        <v>278.5</v>
      </c>
      <c r="M1355" s="142">
        <v>1.32</v>
      </c>
      <c r="N1355" t="s">
        <v>6251</v>
      </c>
    </row>
    <row r="1356" spans="1:14">
      <c r="A1356">
        <v>4543</v>
      </c>
      <c r="B1356" t="s">
        <v>998</v>
      </c>
      <c r="C1356">
        <v>29.75</v>
      </c>
      <c r="D1356">
        <v>29.4</v>
      </c>
      <c r="E1356" s="145">
        <v>-0.55000000000000004</v>
      </c>
      <c r="F1356" s="143">
        <v>-1.84</v>
      </c>
      <c r="G1356" t="s">
        <v>4100</v>
      </c>
      <c r="H1356">
        <v>100</v>
      </c>
      <c r="I1356">
        <v>77</v>
      </c>
      <c r="J1356">
        <v>6.28</v>
      </c>
      <c r="K1356">
        <v>30</v>
      </c>
      <c r="L1356">
        <v>29.35</v>
      </c>
      <c r="M1356" s="142">
        <v>0.16</v>
      </c>
      <c r="N1356" t="s">
        <v>6252</v>
      </c>
    </row>
    <row r="1357" spans="1:14">
      <c r="A1357">
        <v>4545</v>
      </c>
      <c r="B1357" t="s">
        <v>999</v>
      </c>
      <c r="C1357">
        <v>32</v>
      </c>
      <c r="D1357">
        <v>32.35</v>
      </c>
      <c r="E1357" s="145">
        <v>0.55000000000000004</v>
      </c>
      <c r="F1357" s="143">
        <v>1.73</v>
      </c>
      <c r="G1357" t="s">
        <v>4045</v>
      </c>
      <c r="H1357">
        <v>51</v>
      </c>
      <c r="I1357">
        <v>66</v>
      </c>
      <c r="J1357">
        <v>7.7</v>
      </c>
      <c r="K1357">
        <v>32.35</v>
      </c>
      <c r="L1357">
        <v>31.55</v>
      </c>
      <c r="M1357" s="142">
        <v>7.0000000000000007E-2</v>
      </c>
      <c r="N1357" t="s">
        <v>6253</v>
      </c>
    </row>
    <row r="1358" spans="1:14">
      <c r="A1358">
        <v>4549</v>
      </c>
      <c r="B1358" t="s">
        <v>1000</v>
      </c>
      <c r="C1358">
        <v>102.5</v>
      </c>
      <c r="D1358">
        <v>103.5</v>
      </c>
      <c r="E1358" s="145">
        <v>1</v>
      </c>
      <c r="F1358" s="143">
        <v>0.98</v>
      </c>
      <c r="G1358" t="s">
        <v>6254</v>
      </c>
      <c r="H1358">
        <v>79</v>
      </c>
      <c r="I1358">
        <v>70</v>
      </c>
      <c r="J1358">
        <v>5.7</v>
      </c>
      <c r="K1358">
        <v>104.5</v>
      </c>
      <c r="L1358">
        <v>102</v>
      </c>
      <c r="M1358" s="142">
        <v>0.14000000000000001</v>
      </c>
      <c r="N1358" t="s">
        <v>6255</v>
      </c>
    </row>
    <row r="1359" spans="1:14">
      <c r="A1359">
        <v>4550</v>
      </c>
      <c r="B1359" t="s">
        <v>1001</v>
      </c>
      <c r="C1359">
        <v>23.6</v>
      </c>
      <c r="D1359">
        <v>24</v>
      </c>
      <c r="E1359" s="145">
        <v>0</v>
      </c>
      <c r="F1359" s="143">
        <v>0</v>
      </c>
      <c r="G1359" t="s">
        <v>6256</v>
      </c>
      <c r="H1359">
        <v>21</v>
      </c>
      <c r="I1359">
        <v>23</v>
      </c>
      <c r="J1359">
        <v>3.78</v>
      </c>
      <c r="K1359">
        <v>24</v>
      </c>
      <c r="L1359">
        <v>23.6</v>
      </c>
      <c r="M1359" s="142">
        <v>0.06</v>
      </c>
      <c r="N1359" t="s">
        <v>6257</v>
      </c>
    </row>
    <row r="1360" spans="1:14">
      <c r="A1360">
        <v>4551</v>
      </c>
      <c r="B1360" t="s">
        <v>1002</v>
      </c>
      <c r="C1360">
        <v>172.5</v>
      </c>
      <c r="D1360">
        <v>167.5</v>
      </c>
      <c r="E1360" s="145">
        <v>-4</v>
      </c>
      <c r="F1360" s="143">
        <v>-2.33</v>
      </c>
      <c r="G1360" t="s">
        <v>6258</v>
      </c>
      <c r="H1360">
        <v>1582</v>
      </c>
      <c r="I1360">
        <v>1399</v>
      </c>
      <c r="J1360">
        <v>11.52</v>
      </c>
      <c r="K1360">
        <v>173</v>
      </c>
      <c r="L1360">
        <v>166.5</v>
      </c>
      <c r="M1360" s="142">
        <v>1.37</v>
      </c>
      <c r="N1360" t="s">
        <v>6259</v>
      </c>
    </row>
    <row r="1361" spans="1:14">
      <c r="A1361">
        <v>4552</v>
      </c>
      <c r="B1361" t="s">
        <v>1003</v>
      </c>
      <c r="C1361">
        <v>16.600000000000001</v>
      </c>
      <c r="D1361">
        <v>16.45</v>
      </c>
      <c r="E1361" s="145">
        <v>-0.05</v>
      </c>
      <c r="F1361" s="143">
        <v>-0.3</v>
      </c>
      <c r="G1361" t="s">
        <v>6260</v>
      </c>
      <c r="H1361">
        <v>49</v>
      </c>
      <c r="I1361">
        <v>134</v>
      </c>
      <c r="J1361">
        <v>11.6</v>
      </c>
      <c r="K1361">
        <v>16.600000000000001</v>
      </c>
      <c r="L1361">
        <v>16.3</v>
      </c>
      <c r="M1361" s="142">
        <v>0.04</v>
      </c>
      <c r="N1361" t="s">
        <v>6261</v>
      </c>
    </row>
    <row r="1362" spans="1:14">
      <c r="A1362">
        <v>4554</v>
      </c>
      <c r="B1362" t="s">
        <v>1004</v>
      </c>
      <c r="C1362">
        <v>30</v>
      </c>
      <c r="D1362">
        <v>29.6</v>
      </c>
      <c r="E1362" s="145">
        <v>0.3</v>
      </c>
      <c r="F1362" s="143">
        <v>1.02</v>
      </c>
      <c r="G1362" t="s">
        <v>4515</v>
      </c>
      <c r="H1362">
        <v>14</v>
      </c>
      <c r="I1362">
        <v>22</v>
      </c>
      <c r="J1362">
        <v>3.03</v>
      </c>
      <c r="K1362">
        <v>30</v>
      </c>
      <c r="L1362">
        <v>29.6</v>
      </c>
      <c r="M1362" s="142">
        <v>0.05</v>
      </c>
      <c r="N1362" t="s">
        <v>6262</v>
      </c>
    </row>
    <row r="1363" spans="1:14">
      <c r="A1363">
        <v>4555</v>
      </c>
      <c r="B1363" t="s">
        <v>1005</v>
      </c>
      <c r="C1363">
        <v>45.9</v>
      </c>
      <c r="D1363">
        <v>44.9</v>
      </c>
      <c r="E1363" s="145">
        <v>-1.35</v>
      </c>
      <c r="F1363" s="143">
        <v>-2.92</v>
      </c>
      <c r="G1363" t="s">
        <v>4555</v>
      </c>
      <c r="H1363">
        <v>228</v>
      </c>
      <c r="I1363">
        <v>119</v>
      </c>
      <c r="J1363">
        <v>7</v>
      </c>
      <c r="K1363">
        <v>45.9</v>
      </c>
      <c r="L1363">
        <v>44.8</v>
      </c>
      <c r="M1363" s="142">
        <v>0.33</v>
      </c>
      <c r="N1363" t="s">
        <v>6263</v>
      </c>
    </row>
    <row r="1364" spans="1:14">
      <c r="A1364">
        <v>4556</v>
      </c>
      <c r="B1364" t="s">
        <v>2893</v>
      </c>
      <c r="C1364">
        <v>73.2</v>
      </c>
      <c r="D1364">
        <v>70.5</v>
      </c>
      <c r="E1364" s="145">
        <v>-2.4</v>
      </c>
      <c r="F1364" s="143">
        <v>-3.29</v>
      </c>
      <c r="G1364" t="s">
        <v>6264</v>
      </c>
      <c r="H1364">
        <v>375</v>
      </c>
      <c r="I1364">
        <v>230</v>
      </c>
      <c r="J1364">
        <v>4.2300000000000004</v>
      </c>
      <c r="K1364">
        <v>73.8</v>
      </c>
      <c r="L1364">
        <v>70.5</v>
      </c>
      <c r="M1364" s="142">
        <v>0.89</v>
      </c>
      <c r="N1364" t="s">
        <v>6265</v>
      </c>
    </row>
    <row r="1365" spans="1:14">
      <c r="A1365">
        <v>4557</v>
      </c>
      <c r="B1365" t="s">
        <v>1006</v>
      </c>
      <c r="C1365">
        <v>50</v>
      </c>
      <c r="D1365">
        <v>49.8</v>
      </c>
      <c r="E1365" s="145">
        <v>-0.3</v>
      </c>
      <c r="F1365" s="143">
        <v>-0.6</v>
      </c>
      <c r="G1365" t="s">
        <v>4065</v>
      </c>
      <c r="H1365">
        <v>44</v>
      </c>
      <c r="I1365">
        <v>30</v>
      </c>
      <c r="J1365">
        <v>4.8</v>
      </c>
      <c r="K1365">
        <v>51</v>
      </c>
      <c r="L1365">
        <v>49.6</v>
      </c>
      <c r="M1365" s="142">
        <v>0.09</v>
      </c>
      <c r="N1365" t="s">
        <v>6266</v>
      </c>
    </row>
    <row r="1366" spans="1:14">
      <c r="A1366">
        <v>4558</v>
      </c>
      <c r="B1366" t="s">
        <v>1453</v>
      </c>
      <c r="C1366">
        <v>17.399999999999999</v>
      </c>
      <c r="D1366">
        <v>17.149999999999999</v>
      </c>
      <c r="E1366" s="145">
        <v>-0.25</v>
      </c>
      <c r="F1366" s="143">
        <v>-1.44</v>
      </c>
      <c r="G1366" t="s">
        <v>6267</v>
      </c>
      <c r="H1366">
        <v>24</v>
      </c>
      <c r="I1366">
        <v>21</v>
      </c>
      <c r="J1366">
        <v>5</v>
      </c>
      <c r="K1366">
        <v>17.5</v>
      </c>
      <c r="L1366">
        <v>17.05</v>
      </c>
      <c r="M1366" s="142">
        <v>0.05</v>
      </c>
      <c r="N1366" t="s">
        <v>6268</v>
      </c>
    </row>
    <row r="1367" spans="1:14">
      <c r="A1367">
        <v>4560</v>
      </c>
      <c r="B1367" t="s">
        <v>1007</v>
      </c>
      <c r="C1367">
        <v>29.15</v>
      </c>
      <c r="D1367">
        <v>28.6</v>
      </c>
      <c r="E1367" s="145">
        <v>-0.3</v>
      </c>
      <c r="F1367" s="143">
        <v>-1.04</v>
      </c>
      <c r="G1367" t="s">
        <v>4275</v>
      </c>
      <c r="H1367">
        <v>197</v>
      </c>
      <c r="I1367">
        <v>316</v>
      </c>
      <c r="J1367">
        <v>6.81</v>
      </c>
      <c r="K1367">
        <v>29.15</v>
      </c>
      <c r="L1367">
        <v>28.55</v>
      </c>
      <c r="M1367" s="142">
        <v>0.28999999999999998</v>
      </c>
      <c r="N1367" t="s">
        <v>6269</v>
      </c>
    </row>
    <row r="1368" spans="1:14">
      <c r="A1368">
        <v>4561</v>
      </c>
      <c r="B1368" t="s">
        <v>192</v>
      </c>
      <c r="C1368">
        <v>43.5</v>
      </c>
      <c r="D1368">
        <v>42.2</v>
      </c>
      <c r="E1368" s="145">
        <v>-1.3</v>
      </c>
      <c r="F1368" s="143">
        <v>-2.99</v>
      </c>
      <c r="G1368" t="s">
        <v>4039</v>
      </c>
      <c r="H1368">
        <v>182</v>
      </c>
      <c r="I1368">
        <v>184</v>
      </c>
      <c r="J1368">
        <v>5.85</v>
      </c>
      <c r="K1368">
        <v>43.55</v>
      </c>
      <c r="L1368">
        <v>42.15</v>
      </c>
      <c r="M1368" s="142">
        <v>0.31</v>
      </c>
      <c r="N1368" t="s">
        <v>6270</v>
      </c>
    </row>
    <row r="1369" spans="1:14">
      <c r="A1369">
        <v>4562</v>
      </c>
      <c r="B1369" t="s">
        <v>229</v>
      </c>
      <c r="C1369">
        <v>31.3</v>
      </c>
      <c r="D1369">
        <v>30.5</v>
      </c>
      <c r="E1369" s="145">
        <v>0.15</v>
      </c>
      <c r="F1369" s="143">
        <v>0.49</v>
      </c>
      <c r="G1369" t="s">
        <v>4152</v>
      </c>
      <c r="H1369">
        <v>170</v>
      </c>
      <c r="I1369">
        <v>146</v>
      </c>
      <c r="J1369">
        <v>8.75</v>
      </c>
      <c r="K1369">
        <v>31.65</v>
      </c>
      <c r="L1369">
        <v>30.3</v>
      </c>
      <c r="M1369" s="142">
        <v>0.19</v>
      </c>
      <c r="N1369" t="s">
        <v>6271</v>
      </c>
    </row>
    <row r="1370" spans="1:14">
      <c r="A1370">
        <v>4563</v>
      </c>
      <c r="B1370" t="s">
        <v>1008</v>
      </c>
      <c r="C1370">
        <v>44.55</v>
      </c>
      <c r="D1370">
        <v>45.1</v>
      </c>
      <c r="E1370" s="145">
        <v>1.25</v>
      </c>
      <c r="F1370" s="143">
        <v>2.85</v>
      </c>
      <c r="G1370" t="s">
        <v>4309</v>
      </c>
      <c r="H1370">
        <v>173</v>
      </c>
      <c r="I1370">
        <v>371</v>
      </c>
      <c r="J1370">
        <v>5.5</v>
      </c>
      <c r="K1370">
        <v>45.75</v>
      </c>
      <c r="L1370">
        <v>43.5</v>
      </c>
      <c r="M1370" s="142">
        <v>0.31</v>
      </c>
      <c r="N1370" t="s">
        <v>6272</v>
      </c>
    </row>
    <row r="1371" spans="1:14">
      <c r="A1371">
        <v>4564</v>
      </c>
      <c r="B1371" t="s">
        <v>218</v>
      </c>
      <c r="C1371">
        <v>16.45</v>
      </c>
      <c r="D1371">
        <v>15.95</v>
      </c>
      <c r="E1371" s="145">
        <v>-0.5</v>
      </c>
      <c r="F1371" s="143">
        <v>-3.04</v>
      </c>
      <c r="G1371" t="s">
        <v>4510</v>
      </c>
      <c r="H1371">
        <v>927</v>
      </c>
      <c r="I1371">
        <v>922</v>
      </c>
      <c r="J1371">
        <v>23.28</v>
      </c>
      <c r="K1371">
        <v>16.45</v>
      </c>
      <c r="L1371">
        <v>15.95</v>
      </c>
      <c r="M1371" s="142">
        <v>0.4</v>
      </c>
      <c r="N1371" t="s">
        <v>6273</v>
      </c>
    </row>
    <row r="1372" spans="1:14">
      <c r="A1372">
        <v>4566</v>
      </c>
      <c r="B1372" t="s">
        <v>194</v>
      </c>
      <c r="C1372">
        <v>64.8</v>
      </c>
      <c r="D1372">
        <v>63.6</v>
      </c>
      <c r="E1372" s="145">
        <v>-0.3</v>
      </c>
      <c r="F1372" s="143">
        <v>-0.47</v>
      </c>
      <c r="G1372" t="s">
        <v>4244</v>
      </c>
      <c r="H1372">
        <v>508</v>
      </c>
      <c r="I1372">
        <v>842</v>
      </c>
      <c r="J1372">
        <v>11.07</v>
      </c>
      <c r="K1372">
        <v>64.8</v>
      </c>
      <c r="L1372">
        <v>63.4</v>
      </c>
      <c r="M1372" s="142">
        <v>0.46</v>
      </c>
      <c r="N1372" t="s">
        <v>6274</v>
      </c>
    </row>
    <row r="1373" spans="1:14">
      <c r="A1373">
        <v>4568</v>
      </c>
      <c r="B1373" t="s">
        <v>214</v>
      </c>
      <c r="C1373">
        <v>39.299999999999997</v>
      </c>
      <c r="D1373">
        <v>39.4</v>
      </c>
      <c r="E1373" s="145">
        <v>0.1</v>
      </c>
      <c r="F1373" s="143">
        <v>0.25</v>
      </c>
      <c r="G1373" t="s">
        <v>6275</v>
      </c>
      <c r="H1373">
        <v>4</v>
      </c>
      <c r="I1373">
        <v>4</v>
      </c>
      <c r="J1373">
        <v>3.2</v>
      </c>
      <c r="K1373">
        <v>39.4</v>
      </c>
      <c r="L1373">
        <v>39.15</v>
      </c>
      <c r="M1373" s="142">
        <v>0.01</v>
      </c>
      <c r="N1373" t="s">
        <v>6276</v>
      </c>
    </row>
    <row r="1374" spans="1:14">
      <c r="A1374">
        <v>4569</v>
      </c>
      <c r="B1374" t="s">
        <v>2098</v>
      </c>
      <c r="C1374">
        <v>182.5</v>
      </c>
      <c r="D1374">
        <v>177.5</v>
      </c>
      <c r="E1374" s="145">
        <v>-2.5</v>
      </c>
      <c r="F1374" s="143">
        <v>-1.39</v>
      </c>
      <c r="G1374" t="s">
        <v>4203</v>
      </c>
      <c r="H1374">
        <v>162</v>
      </c>
      <c r="I1374">
        <v>245</v>
      </c>
      <c r="J1374">
        <v>3.06</v>
      </c>
      <c r="K1374">
        <v>182.5</v>
      </c>
      <c r="L1374">
        <v>174</v>
      </c>
      <c r="M1374" s="142">
        <v>0.53</v>
      </c>
      <c r="N1374" t="s">
        <v>6277</v>
      </c>
    </row>
    <row r="1375" spans="1:14">
      <c r="A1375">
        <v>4571</v>
      </c>
      <c r="B1375" t="s">
        <v>1009</v>
      </c>
      <c r="C1375">
        <v>163.5</v>
      </c>
      <c r="D1375">
        <v>158</v>
      </c>
      <c r="E1375" s="145">
        <v>-3.5</v>
      </c>
      <c r="F1375" s="143">
        <v>-2.17</v>
      </c>
      <c r="G1375" t="s">
        <v>6278</v>
      </c>
      <c r="H1375">
        <v>147</v>
      </c>
      <c r="I1375">
        <v>148</v>
      </c>
      <c r="J1375">
        <v>5.3</v>
      </c>
      <c r="K1375">
        <v>163.5</v>
      </c>
      <c r="L1375">
        <v>158</v>
      </c>
      <c r="M1375" s="142">
        <v>0.28000000000000003</v>
      </c>
      <c r="N1375" t="s">
        <v>6279</v>
      </c>
    </row>
    <row r="1376" spans="1:14">
      <c r="A1376">
        <v>4572</v>
      </c>
      <c r="B1376" t="s">
        <v>248</v>
      </c>
      <c r="C1376">
        <v>142.5</v>
      </c>
      <c r="D1376">
        <v>143</v>
      </c>
      <c r="E1376" s="145">
        <v>1.5</v>
      </c>
      <c r="F1376" s="143">
        <v>1.06</v>
      </c>
      <c r="G1376" t="s">
        <v>4189</v>
      </c>
      <c r="H1376">
        <v>34</v>
      </c>
      <c r="I1376">
        <v>17</v>
      </c>
      <c r="J1376">
        <v>4</v>
      </c>
      <c r="K1376">
        <v>144.5</v>
      </c>
      <c r="L1376">
        <v>140</v>
      </c>
      <c r="M1376" s="142">
        <v>0.08</v>
      </c>
      <c r="N1376" t="s">
        <v>6280</v>
      </c>
    </row>
    <row r="1377" spans="1:14">
      <c r="A1377">
        <v>4576</v>
      </c>
      <c r="B1377" t="s">
        <v>240</v>
      </c>
      <c r="C1377">
        <v>250</v>
      </c>
      <c r="D1377">
        <v>247</v>
      </c>
      <c r="E1377" s="145">
        <v>9</v>
      </c>
      <c r="F1377" s="143">
        <v>3.78</v>
      </c>
      <c r="G1377" t="s">
        <v>4409</v>
      </c>
      <c r="H1377">
        <v>5915</v>
      </c>
      <c r="I1377">
        <v>5936</v>
      </c>
      <c r="J1377">
        <v>11.98</v>
      </c>
      <c r="K1377">
        <v>258</v>
      </c>
      <c r="L1377">
        <v>245</v>
      </c>
      <c r="M1377" s="142">
        <v>4.9400000000000004</v>
      </c>
      <c r="N1377" t="s">
        <v>6281</v>
      </c>
    </row>
    <row r="1378" spans="1:14">
      <c r="A1378">
        <v>4577</v>
      </c>
      <c r="B1378" t="s">
        <v>1462</v>
      </c>
      <c r="C1378">
        <v>86</v>
      </c>
      <c r="D1378">
        <v>89.6</v>
      </c>
      <c r="E1378" s="145">
        <v>2.6</v>
      </c>
      <c r="F1378" s="143">
        <v>2.99</v>
      </c>
      <c r="G1378" t="s">
        <v>6282</v>
      </c>
      <c r="H1378">
        <v>527</v>
      </c>
      <c r="I1378">
        <v>987</v>
      </c>
      <c r="J1378">
        <v>4.91</v>
      </c>
      <c r="K1378">
        <v>89.6</v>
      </c>
      <c r="L1378">
        <v>85.4</v>
      </c>
      <c r="M1378" s="142">
        <v>1.07</v>
      </c>
      <c r="N1378" t="s">
        <v>6283</v>
      </c>
    </row>
    <row r="1379" spans="1:14">
      <c r="A1379">
        <v>4580</v>
      </c>
      <c r="B1379" t="s">
        <v>78</v>
      </c>
      <c r="C1379">
        <v>83.2</v>
      </c>
      <c r="D1379">
        <v>82.3</v>
      </c>
      <c r="E1379" s="145">
        <v>-0.5</v>
      </c>
      <c r="F1379" s="143">
        <v>-0.6</v>
      </c>
      <c r="G1379" t="s">
        <v>6284</v>
      </c>
      <c r="H1379">
        <v>92</v>
      </c>
      <c r="I1379">
        <v>351</v>
      </c>
      <c r="J1379">
        <v>4.68</v>
      </c>
      <c r="K1379">
        <v>83.2</v>
      </c>
      <c r="L1379">
        <v>82</v>
      </c>
      <c r="M1379" s="142">
        <v>0.2</v>
      </c>
      <c r="N1379" t="s">
        <v>6285</v>
      </c>
    </row>
    <row r="1380" spans="1:14">
      <c r="A1380">
        <v>4581</v>
      </c>
      <c r="B1380" t="s">
        <v>1010</v>
      </c>
      <c r="C1380">
        <v>47.85</v>
      </c>
      <c r="D1380">
        <v>48</v>
      </c>
      <c r="E1380" s="145">
        <v>0</v>
      </c>
      <c r="F1380" s="143">
        <v>0</v>
      </c>
      <c r="G1380" t="s">
        <v>6286</v>
      </c>
      <c r="H1380">
        <v>6</v>
      </c>
      <c r="I1380">
        <v>2</v>
      </c>
      <c r="J1380">
        <v>3.39</v>
      </c>
      <c r="K1380">
        <v>48</v>
      </c>
      <c r="L1380">
        <v>47.85</v>
      </c>
      <c r="M1380" s="142">
        <v>0.02</v>
      </c>
      <c r="N1380" t="s">
        <v>6287</v>
      </c>
    </row>
    <row r="1381" spans="1:14">
      <c r="A1381">
        <v>4583</v>
      </c>
      <c r="B1381" t="s">
        <v>1457</v>
      </c>
      <c r="C1381">
        <v>490</v>
      </c>
      <c r="D1381">
        <v>462</v>
      </c>
      <c r="E1381" s="145">
        <v>-11.5</v>
      </c>
      <c r="F1381" s="143">
        <v>-2.4300000000000002</v>
      </c>
      <c r="G1381" t="s">
        <v>6288</v>
      </c>
      <c r="H1381">
        <v>75</v>
      </c>
      <c r="I1381">
        <v>72</v>
      </c>
      <c r="J1381">
        <v>8.02</v>
      </c>
      <c r="K1381">
        <v>490</v>
      </c>
      <c r="L1381">
        <v>462</v>
      </c>
      <c r="M1381" s="142">
        <v>0.09</v>
      </c>
      <c r="N1381" t="s">
        <v>6289</v>
      </c>
    </row>
    <row r="1382" spans="1:14">
      <c r="A1382">
        <v>4584</v>
      </c>
      <c r="B1382" t="s">
        <v>1489</v>
      </c>
      <c r="C1382">
        <v>38.75</v>
      </c>
      <c r="D1382">
        <v>38.700000000000003</v>
      </c>
      <c r="E1382" s="145">
        <v>0</v>
      </c>
      <c r="F1382" s="143">
        <v>0</v>
      </c>
      <c r="G1382" t="s">
        <v>6290</v>
      </c>
      <c r="H1382">
        <v>2</v>
      </c>
      <c r="I1382">
        <v>3</v>
      </c>
      <c r="J1382">
        <v>3</v>
      </c>
      <c r="K1382">
        <v>38.75</v>
      </c>
      <c r="L1382">
        <v>38.700000000000003</v>
      </c>
      <c r="M1382" s="142">
        <v>0.01</v>
      </c>
      <c r="N1382" t="s">
        <v>6291</v>
      </c>
    </row>
    <row r="1383" spans="1:14">
      <c r="A1383">
        <v>4585</v>
      </c>
      <c r="B1383" t="s">
        <v>3628</v>
      </c>
      <c r="C1383">
        <v>297</v>
      </c>
      <c r="D1383">
        <v>297.5</v>
      </c>
      <c r="E1383" s="145">
        <v>3</v>
      </c>
      <c r="F1383" s="143">
        <v>1.02</v>
      </c>
      <c r="G1383" t="s">
        <v>6292</v>
      </c>
      <c r="H1383">
        <v>261</v>
      </c>
      <c r="I1383">
        <v>225</v>
      </c>
      <c r="J1383">
        <v>10.58</v>
      </c>
      <c r="K1383">
        <v>300</v>
      </c>
      <c r="L1383">
        <v>293.5</v>
      </c>
      <c r="M1383" s="142">
        <v>0.25</v>
      </c>
      <c r="N1383" t="s">
        <v>6293</v>
      </c>
    </row>
    <row r="1384" spans="1:14">
      <c r="A1384">
        <v>4588</v>
      </c>
      <c r="B1384" t="s">
        <v>2152</v>
      </c>
      <c r="C1384">
        <v>52.2</v>
      </c>
      <c r="D1384">
        <v>52.1</v>
      </c>
      <c r="E1384" s="145">
        <v>0.2</v>
      </c>
      <c r="F1384" s="143">
        <v>0.39</v>
      </c>
      <c r="G1384" t="s">
        <v>4037</v>
      </c>
      <c r="H1384">
        <v>30</v>
      </c>
      <c r="I1384">
        <v>25</v>
      </c>
      <c r="J1384">
        <v>4.3</v>
      </c>
      <c r="K1384">
        <v>52.3</v>
      </c>
      <c r="L1384">
        <v>51.8</v>
      </c>
      <c r="M1384" s="142">
        <v>7.0000000000000007E-2</v>
      </c>
      <c r="N1384" t="s">
        <v>6294</v>
      </c>
    </row>
    <row r="1385" spans="1:14">
      <c r="A1385">
        <v>4609</v>
      </c>
      <c r="B1385" t="s">
        <v>1011</v>
      </c>
      <c r="C1385">
        <v>4.25</v>
      </c>
      <c r="D1385">
        <v>4.05</v>
      </c>
      <c r="E1385" s="145">
        <v>-0.2</v>
      </c>
      <c r="F1385" s="143">
        <v>-4.71</v>
      </c>
      <c r="G1385" t="s">
        <v>6295</v>
      </c>
      <c r="H1385">
        <v>6</v>
      </c>
      <c r="I1385">
        <v>11</v>
      </c>
      <c r="J1385">
        <v>4.79</v>
      </c>
      <c r="K1385">
        <v>4.25</v>
      </c>
      <c r="L1385">
        <v>4.05</v>
      </c>
      <c r="M1385" s="142">
        <v>0.01</v>
      </c>
      <c r="N1385" t="s">
        <v>6296</v>
      </c>
    </row>
    <row r="1386" spans="1:14">
      <c r="A1386">
        <v>4702</v>
      </c>
      <c r="B1386" t="s">
        <v>1012</v>
      </c>
      <c r="C1386">
        <v>9.36</v>
      </c>
      <c r="D1386">
        <v>9.3699999999999992</v>
      </c>
      <c r="E1386" s="145">
        <v>-0.02</v>
      </c>
      <c r="F1386" s="143">
        <v>-0.21</v>
      </c>
      <c r="G1386" t="s">
        <v>4295</v>
      </c>
      <c r="H1386">
        <v>70</v>
      </c>
      <c r="I1386">
        <v>122</v>
      </c>
      <c r="J1386">
        <v>7.23</v>
      </c>
      <c r="K1386">
        <v>9.4600000000000009</v>
      </c>
      <c r="L1386">
        <v>9.2899999999999991</v>
      </c>
      <c r="M1386" s="142">
        <v>0.1</v>
      </c>
      <c r="N1386" t="s">
        <v>6297</v>
      </c>
    </row>
    <row r="1387" spans="1:14">
      <c r="A1387">
        <v>4706</v>
      </c>
      <c r="B1387" t="s">
        <v>1013</v>
      </c>
      <c r="C1387">
        <v>39.15</v>
      </c>
      <c r="D1387">
        <v>39.15</v>
      </c>
      <c r="E1387" s="145">
        <v>3.55</v>
      </c>
      <c r="F1387" s="143">
        <v>9.9700000000000006</v>
      </c>
      <c r="G1387" t="s">
        <v>6298</v>
      </c>
      <c r="H1387">
        <v>116</v>
      </c>
      <c r="I1387">
        <v>86</v>
      </c>
      <c r="J1387">
        <v>7.9</v>
      </c>
      <c r="K1387">
        <v>39.15</v>
      </c>
      <c r="L1387">
        <v>39.15</v>
      </c>
      <c r="M1387" s="142">
        <v>0.15</v>
      </c>
      <c r="N1387" t="s">
        <v>6299</v>
      </c>
    </row>
    <row r="1388" spans="1:14">
      <c r="A1388">
        <v>4707</v>
      </c>
      <c r="B1388" t="s">
        <v>2894</v>
      </c>
      <c r="C1388">
        <v>30.8</v>
      </c>
      <c r="D1388">
        <v>28.3</v>
      </c>
      <c r="E1388" s="145">
        <v>-1.8</v>
      </c>
      <c r="F1388" s="143">
        <v>-5.98</v>
      </c>
      <c r="G1388" t="s">
        <v>4317</v>
      </c>
      <c r="H1388">
        <v>4121</v>
      </c>
      <c r="I1388">
        <v>3042</v>
      </c>
      <c r="J1388">
        <v>41.38</v>
      </c>
      <c r="K1388">
        <v>30.8</v>
      </c>
      <c r="L1388">
        <v>28.2</v>
      </c>
      <c r="M1388" s="142">
        <v>1</v>
      </c>
      <c r="N1388" t="s">
        <v>6300</v>
      </c>
    </row>
    <row r="1389" spans="1:14">
      <c r="A1389">
        <v>4711</v>
      </c>
      <c r="B1389" t="s">
        <v>1014</v>
      </c>
      <c r="C1389">
        <v>16.649999999999999</v>
      </c>
      <c r="D1389">
        <v>16.5</v>
      </c>
      <c r="E1389" s="145">
        <v>-0.1</v>
      </c>
      <c r="F1389" s="143">
        <v>-0.6</v>
      </c>
      <c r="G1389" t="s">
        <v>3871</v>
      </c>
      <c r="H1389">
        <v>66</v>
      </c>
      <c r="I1389">
        <v>60</v>
      </c>
      <c r="J1389">
        <v>6.11</v>
      </c>
      <c r="K1389">
        <v>16.75</v>
      </c>
      <c r="L1389">
        <v>16.399999999999999</v>
      </c>
      <c r="M1389" s="142">
        <v>0.11</v>
      </c>
      <c r="N1389" t="s">
        <v>6301</v>
      </c>
    </row>
    <row r="1390" spans="1:14">
      <c r="A1390">
        <v>4714</v>
      </c>
      <c r="B1390" t="s">
        <v>1015</v>
      </c>
      <c r="C1390">
        <v>10.7</v>
      </c>
      <c r="D1390">
        <v>10.55</v>
      </c>
      <c r="E1390" s="145">
        <v>-0.1</v>
      </c>
      <c r="F1390" s="143">
        <v>-0.94</v>
      </c>
      <c r="G1390" t="s">
        <v>4038</v>
      </c>
      <c r="H1390">
        <v>253</v>
      </c>
      <c r="I1390">
        <v>517</v>
      </c>
      <c r="J1390">
        <v>22.18</v>
      </c>
      <c r="K1390">
        <v>10.7</v>
      </c>
      <c r="L1390">
        <v>10.55</v>
      </c>
      <c r="M1390" s="142">
        <v>0.11</v>
      </c>
      <c r="N1390" t="s">
        <v>6302</v>
      </c>
    </row>
    <row r="1391" spans="1:14">
      <c r="A1391">
        <v>4716</v>
      </c>
      <c r="B1391" t="s">
        <v>1016</v>
      </c>
      <c r="C1391">
        <v>17.55</v>
      </c>
      <c r="D1391">
        <v>17.149999999999999</v>
      </c>
      <c r="E1391" s="145">
        <v>-0.15</v>
      </c>
      <c r="F1391" s="143">
        <v>-0.87</v>
      </c>
      <c r="G1391" t="s">
        <v>4183</v>
      </c>
      <c r="H1391">
        <v>826</v>
      </c>
      <c r="I1391">
        <v>1791</v>
      </c>
      <c r="J1391">
        <v>9.44</v>
      </c>
      <c r="K1391">
        <v>17.7</v>
      </c>
      <c r="L1391">
        <v>17.149999999999999</v>
      </c>
      <c r="M1391" s="142">
        <v>0.87</v>
      </c>
      <c r="N1391" t="s">
        <v>6303</v>
      </c>
    </row>
    <row r="1392" spans="1:14">
      <c r="A1392">
        <v>4720</v>
      </c>
      <c r="B1392" t="s">
        <v>1017</v>
      </c>
      <c r="C1392">
        <v>18.899999999999999</v>
      </c>
      <c r="D1392">
        <v>18.45</v>
      </c>
      <c r="E1392" s="145">
        <v>-0.15</v>
      </c>
      <c r="F1392" s="143">
        <v>-0.81</v>
      </c>
      <c r="G1392" t="s">
        <v>4463</v>
      </c>
      <c r="H1392">
        <v>340</v>
      </c>
      <c r="I1392">
        <v>431</v>
      </c>
      <c r="J1392">
        <v>11.45</v>
      </c>
      <c r="K1392">
        <v>18.899999999999999</v>
      </c>
      <c r="L1392">
        <v>18.3</v>
      </c>
      <c r="M1392" s="142">
        <v>0.3</v>
      </c>
      <c r="N1392" t="s">
        <v>6304</v>
      </c>
    </row>
    <row r="1393" spans="1:14">
      <c r="A1393">
        <v>4721</v>
      </c>
      <c r="B1393" t="s">
        <v>1018</v>
      </c>
      <c r="C1393">
        <v>72.7</v>
      </c>
      <c r="D1393">
        <v>71.3</v>
      </c>
      <c r="E1393" s="145">
        <v>-0.5</v>
      </c>
      <c r="F1393" s="143">
        <v>-0.7</v>
      </c>
      <c r="G1393" t="s">
        <v>6305</v>
      </c>
      <c r="H1393">
        <v>296</v>
      </c>
      <c r="I1393">
        <v>349</v>
      </c>
      <c r="J1393">
        <v>7.5</v>
      </c>
      <c r="K1393">
        <v>72.7</v>
      </c>
      <c r="L1393">
        <v>68.900000000000006</v>
      </c>
      <c r="M1393" s="142">
        <v>0.39</v>
      </c>
      <c r="N1393" t="s">
        <v>6306</v>
      </c>
    </row>
    <row r="1394" spans="1:14">
      <c r="A1394">
        <v>4722</v>
      </c>
      <c r="B1394" t="s">
        <v>1019</v>
      </c>
      <c r="C1394">
        <v>205.5</v>
      </c>
      <c r="D1394">
        <v>200</v>
      </c>
      <c r="E1394" s="145">
        <v>-0.5</v>
      </c>
      <c r="F1394" s="143">
        <v>-0.25</v>
      </c>
      <c r="G1394" t="s">
        <v>4317</v>
      </c>
      <c r="H1394">
        <v>588</v>
      </c>
      <c r="I1394">
        <v>556</v>
      </c>
      <c r="J1394">
        <v>10.41</v>
      </c>
      <c r="K1394">
        <v>206</v>
      </c>
      <c r="L1394">
        <v>199.5</v>
      </c>
      <c r="M1394" s="142">
        <v>0.56999999999999995</v>
      </c>
      <c r="N1394" t="s">
        <v>6307</v>
      </c>
    </row>
    <row r="1395" spans="1:14">
      <c r="A1395">
        <v>4726</v>
      </c>
      <c r="B1395" t="s">
        <v>1020</v>
      </c>
      <c r="C1395">
        <v>24</v>
      </c>
      <c r="D1395">
        <v>23.7</v>
      </c>
      <c r="E1395" s="145">
        <v>-0.25</v>
      </c>
      <c r="F1395" s="143">
        <v>-1.04</v>
      </c>
      <c r="G1395" t="s">
        <v>6308</v>
      </c>
      <c r="H1395">
        <v>138</v>
      </c>
      <c r="I1395">
        <v>85</v>
      </c>
      <c r="J1395">
        <v>20.7</v>
      </c>
      <c r="K1395">
        <v>24</v>
      </c>
      <c r="L1395">
        <v>23.6</v>
      </c>
      <c r="M1395" s="142">
        <v>7.0000000000000007E-2</v>
      </c>
      <c r="N1395" t="s">
        <v>6309</v>
      </c>
    </row>
    <row r="1396" spans="1:14">
      <c r="A1396">
        <v>4728</v>
      </c>
      <c r="B1396" t="s">
        <v>1021</v>
      </c>
      <c r="C1396">
        <v>392</v>
      </c>
      <c r="D1396">
        <v>394</v>
      </c>
      <c r="E1396" s="145">
        <v>-4</v>
      </c>
      <c r="F1396" s="143">
        <v>-1.01</v>
      </c>
      <c r="G1396" t="s">
        <v>4102</v>
      </c>
      <c r="H1396">
        <v>4</v>
      </c>
      <c r="I1396">
        <v>1</v>
      </c>
      <c r="J1396">
        <v>5.45</v>
      </c>
      <c r="K1396">
        <v>395</v>
      </c>
      <c r="L1396">
        <v>392</v>
      </c>
      <c r="M1396" s="142">
        <v>0.01</v>
      </c>
      <c r="N1396" t="s">
        <v>6310</v>
      </c>
    </row>
    <row r="1397" spans="1:14">
      <c r="A1397">
        <v>4729</v>
      </c>
      <c r="B1397" t="s">
        <v>1483</v>
      </c>
      <c r="C1397">
        <v>18.899999999999999</v>
      </c>
      <c r="D1397">
        <v>18.899999999999999</v>
      </c>
      <c r="E1397" s="145">
        <v>-0.1</v>
      </c>
      <c r="F1397" s="143">
        <v>-0.53</v>
      </c>
      <c r="G1397" t="s">
        <v>4436</v>
      </c>
      <c r="H1397">
        <v>57</v>
      </c>
      <c r="I1397">
        <v>49</v>
      </c>
      <c r="J1397">
        <v>7.92</v>
      </c>
      <c r="K1397">
        <v>18.95</v>
      </c>
      <c r="L1397">
        <v>18.8</v>
      </c>
      <c r="M1397" s="142">
        <v>7.0000000000000007E-2</v>
      </c>
      <c r="N1397" t="s">
        <v>6311</v>
      </c>
    </row>
    <row r="1398" spans="1:14">
      <c r="A1398">
        <v>4735</v>
      </c>
      <c r="B1398" t="s">
        <v>1022</v>
      </c>
      <c r="C1398">
        <v>37.549999999999997</v>
      </c>
      <c r="D1398">
        <v>36.65</v>
      </c>
      <c r="E1398" s="145">
        <v>-1</v>
      </c>
      <c r="F1398" s="143">
        <v>-2.66</v>
      </c>
      <c r="G1398" t="s">
        <v>5116</v>
      </c>
      <c r="H1398">
        <v>56</v>
      </c>
      <c r="I1398">
        <v>55</v>
      </c>
      <c r="J1398">
        <v>4.16</v>
      </c>
      <c r="K1398">
        <v>37.799999999999997</v>
      </c>
      <c r="L1398">
        <v>36.65</v>
      </c>
      <c r="M1398" s="142">
        <v>0.13</v>
      </c>
      <c r="N1398" t="s">
        <v>6312</v>
      </c>
    </row>
    <row r="1399" spans="1:14">
      <c r="A1399">
        <v>4736</v>
      </c>
      <c r="B1399" t="s">
        <v>1023</v>
      </c>
      <c r="C1399">
        <v>127.5</v>
      </c>
      <c r="D1399">
        <v>125.5</v>
      </c>
      <c r="E1399" s="145">
        <v>-1.5</v>
      </c>
      <c r="F1399" s="143">
        <v>-1.18</v>
      </c>
      <c r="G1399" t="s">
        <v>6313</v>
      </c>
      <c r="H1399">
        <v>437</v>
      </c>
      <c r="I1399">
        <v>296</v>
      </c>
      <c r="J1399">
        <v>10.36</v>
      </c>
      <c r="K1399">
        <v>127.5</v>
      </c>
      <c r="L1399">
        <v>123</v>
      </c>
      <c r="M1399" s="142">
        <v>0.42</v>
      </c>
      <c r="N1399" t="s">
        <v>6314</v>
      </c>
    </row>
    <row r="1400" spans="1:14">
      <c r="A1400">
        <v>4737</v>
      </c>
      <c r="B1400" t="s">
        <v>1024</v>
      </c>
      <c r="C1400">
        <v>58.6</v>
      </c>
      <c r="D1400">
        <v>59</v>
      </c>
      <c r="E1400" s="145">
        <v>0.4</v>
      </c>
      <c r="F1400" s="143">
        <v>0.68</v>
      </c>
      <c r="G1400" t="s">
        <v>6315</v>
      </c>
      <c r="H1400">
        <v>157</v>
      </c>
      <c r="I1400">
        <v>110</v>
      </c>
      <c r="J1400">
        <v>7.74</v>
      </c>
      <c r="K1400">
        <v>59.1</v>
      </c>
      <c r="L1400">
        <v>58.3</v>
      </c>
      <c r="M1400" s="142">
        <v>0.2</v>
      </c>
      <c r="N1400" t="s">
        <v>6316</v>
      </c>
    </row>
    <row r="1401" spans="1:14">
      <c r="A1401">
        <v>4739</v>
      </c>
      <c r="B1401" t="s">
        <v>96</v>
      </c>
      <c r="C1401">
        <v>84.3</v>
      </c>
      <c r="D1401">
        <v>82.5</v>
      </c>
      <c r="E1401" s="145">
        <v>-1.1000000000000001</v>
      </c>
      <c r="F1401" s="143">
        <v>-1.32</v>
      </c>
      <c r="G1401" t="s">
        <v>6317</v>
      </c>
      <c r="H1401">
        <v>649</v>
      </c>
      <c r="I1401">
        <v>1014</v>
      </c>
      <c r="J1401">
        <v>12.47</v>
      </c>
      <c r="K1401">
        <v>84.9</v>
      </c>
      <c r="L1401">
        <v>82.5</v>
      </c>
      <c r="M1401" s="142">
        <v>0.52</v>
      </c>
      <c r="N1401" t="s">
        <v>6318</v>
      </c>
    </row>
    <row r="1402" spans="1:14">
      <c r="A1402">
        <v>4741</v>
      </c>
      <c r="B1402" t="s">
        <v>236</v>
      </c>
      <c r="C1402">
        <v>40.35</v>
      </c>
      <c r="D1402">
        <v>40.9</v>
      </c>
      <c r="E1402" s="145">
        <v>0.55000000000000004</v>
      </c>
      <c r="F1402" s="143">
        <v>1.36</v>
      </c>
      <c r="G1402" t="s">
        <v>4366</v>
      </c>
      <c r="H1402">
        <v>178</v>
      </c>
      <c r="I1402">
        <v>118</v>
      </c>
      <c r="J1402">
        <v>3.48</v>
      </c>
      <c r="K1402">
        <v>41.65</v>
      </c>
      <c r="L1402">
        <v>40</v>
      </c>
      <c r="M1402" s="142">
        <v>0.51</v>
      </c>
      <c r="N1402" t="s">
        <v>6319</v>
      </c>
    </row>
    <row r="1403" spans="1:14">
      <c r="A1403">
        <v>4743</v>
      </c>
      <c r="B1403" t="s">
        <v>1025</v>
      </c>
      <c r="C1403">
        <v>45.1</v>
      </c>
      <c r="D1403">
        <v>45.6</v>
      </c>
      <c r="E1403" s="145">
        <v>0.95</v>
      </c>
      <c r="F1403" s="143">
        <v>2.13</v>
      </c>
      <c r="G1403" t="s">
        <v>6320</v>
      </c>
      <c r="H1403">
        <v>935</v>
      </c>
      <c r="I1403">
        <v>987</v>
      </c>
      <c r="J1403">
        <v>48.05</v>
      </c>
      <c r="K1403">
        <v>45.85</v>
      </c>
      <c r="L1403">
        <v>44.55</v>
      </c>
      <c r="M1403" s="142">
        <v>0.19</v>
      </c>
      <c r="N1403" t="s">
        <v>6321</v>
      </c>
    </row>
    <row r="1404" spans="1:14">
      <c r="A1404">
        <v>4744</v>
      </c>
      <c r="B1404" t="s">
        <v>205</v>
      </c>
      <c r="C1404">
        <v>26.8</v>
      </c>
      <c r="D1404">
        <v>27.15</v>
      </c>
      <c r="E1404" s="145">
        <v>-0.2</v>
      </c>
      <c r="F1404" s="143">
        <v>-0.73</v>
      </c>
      <c r="G1404" t="s">
        <v>3934</v>
      </c>
      <c r="H1404">
        <v>38</v>
      </c>
      <c r="I1404">
        <v>51</v>
      </c>
      <c r="J1404">
        <v>5.69</v>
      </c>
      <c r="K1404">
        <v>27.3</v>
      </c>
      <c r="L1404">
        <v>26.8</v>
      </c>
      <c r="M1404" s="142">
        <v>7.0000000000000007E-2</v>
      </c>
      <c r="N1404" t="s">
        <v>6322</v>
      </c>
    </row>
    <row r="1405" spans="1:14">
      <c r="A1405">
        <v>4745</v>
      </c>
      <c r="B1405" t="s">
        <v>1026</v>
      </c>
      <c r="C1405">
        <v>11.85</v>
      </c>
      <c r="D1405">
        <v>11.85</v>
      </c>
      <c r="E1405" s="145">
        <v>0</v>
      </c>
      <c r="F1405" s="143">
        <v>0</v>
      </c>
      <c r="G1405" t="s">
        <v>6323</v>
      </c>
      <c r="H1405">
        <v>36</v>
      </c>
      <c r="I1405">
        <v>14</v>
      </c>
      <c r="J1405">
        <v>6.62</v>
      </c>
      <c r="K1405">
        <v>11.9</v>
      </c>
      <c r="L1405">
        <v>11.7</v>
      </c>
      <c r="M1405" s="142">
        <v>0.05</v>
      </c>
      <c r="N1405" t="s">
        <v>6324</v>
      </c>
    </row>
    <row r="1406" spans="1:14">
      <c r="A1406">
        <v>4746</v>
      </c>
      <c r="B1406" t="s">
        <v>1027</v>
      </c>
      <c r="C1406">
        <v>45.45</v>
      </c>
      <c r="D1406">
        <v>46.4</v>
      </c>
      <c r="E1406" s="145">
        <v>1.05</v>
      </c>
      <c r="F1406" s="143">
        <v>2.3199999999999998</v>
      </c>
      <c r="G1406" t="s">
        <v>6325</v>
      </c>
      <c r="H1406">
        <v>854</v>
      </c>
      <c r="I1406">
        <v>944</v>
      </c>
      <c r="J1406">
        <v>12.03</v>
      </c>
      <c r="K1406">
        <v>46.7</v>
      </c>
      <c r="L1406">
        <v>45.15</v>
      </c>
      <c r="M1406" s="142">
        <v>0.71</v>
      </c>
      <c r="N1406" t="s">
        <v>6326</v>
      </c>
    </row>
    <row r="1407" spans="1:14">
      <c r="A1407">
        <v>4747</v>
      </c>
      <c r="B1407" t="s">
        <v>4048</v>
      </c>
      <c r="C1407">
        <v>24.6</v>
      </c>
      <c r="D1407">
        <v>24.75</v>
      </c>
      <c r="E1407" s="145">
        <v>-0.1</v>
      </c>
      <c r="F1407" s="143">
        <v>-0.4</v>
      </c>
      <c r="G1407" t="s">
        <v>3927</v>
      </c>
      <c r="H1407">
        <v>49</v>
      </c>
      <c r="I1407">
        <v>116</v>
      </c>
      <c r="J1407">
        <v>4.55</v>
      </c>
      <c r="K1407">
        <v>24.75</v>
      </c>
      <c r="L1407">
        <v>24.2</v>
      </c>
      <c r="M1407" s="142">
        <v>0.05</v>
      </c>
      <c r="N1407" t="s">
        <v>6327</v>
      </c>
    </row>
    <row r="1408" spans="1:14">
      <c r="A1408">
        <v>4749</v>
      </c>
      <c r="B1408" t="s">
        <v>2672</v>
      </c>
      <c r="C1408">
        <v>794</v>
      </c>
      <c r="D1408">
        <v>787</v>
      </c>
      <c r="E1408" s="145">
        <v>11</v>
      </c>
      <c r="F1408" s="143">
        <v>1.42</v>
      </c>
      <c r="G1408" t="s">
        <v>4330</v>
      </c>
      <c r="H1408">
        <v>1073</v>
      </c>
      <c r="I1408">
        <v>894</v>
      </c>
      <c r="J1408">
        <v>9.4700000000000006</v>
      </c>
      <c r="K1408">
        <v>825</v>
      </c>
      <c r="L1408">
        <v>784</v>
      </c>
      <c r="M1408" s="142">
        <v>1.1299999999999999</v>
      </c>
      <c r="N1408" t="s">
        <v>6328</v>
      </c>
    </row>
    <row r="1409" spans="1:14">
      <c r="A1409">
        <v>4754</v>
      </c>
      <c r="B1409" t="s">
        <v>1028</v>
      </c>
      <c r="C1409">
        <v>38.65</v>
      </c>
      <c r="D1409">
        <v>38.799999999999997</v>
      </c>
      <c r="E1409" s="145">
        <v>0.3</v>
      </c>
      <c r="F1409" s="143">
        <v>0.78</v>
      </c>
      <c r="G1409" t="s">
        <v>4141</v>
      </c>
      <c r="H1409">
        <v>4</v>
      </c>
      <c r="I1409">
        <v>23</v>
      </c>
      <c r="J1409">
        <v>3.03</v>
      </c>
      <c r="K1409">
        <v>38.799999999999997</v>
      </c>
      <c r="L1409">
        <v>38.65</v>
      </c>
      <c r="M1409" s="142">
        <v>0.01</v>
      </c>
      <c r="N1409" t="s">
        <v>6329</v>
      </c>
    </row>
    <row r="1410" spans="1:14">
      <c r="A1410">
        <v>4755</v>
      </c>
      <c r="B1410" t="s">
        <v>1029</v>
      </c>
      <c r="C1410">
        <v>119</v>
      </c>
      <c r="D1410">
        <v>116</v>
      </c>
      <c r="E1410" s="145">
        <v>-2</v>
      </c>
      <c r="F1410" s="143">
        <v>-1.69</v>
      </c>
      <c r="G1410" t="s">
        <v>6330</v>
      </c>
      <c r="H1410">
        <v>121</v>
      </c>
      <c r="I1410">
        <v>121</v>
      </c>
      <c r="J1410">
        <v>10.07</v>
      </c>
      <c r="K1410">
        <v>119</v>
      </c>
      <c r="L1410">
        <v>115.5</v>
      </c>
      <c r="M1410" s="142">
        <v>0.12</v>
      </c>
      <c r="N1410" t="s">
        <v>6331</v>
      </c>
    </row>
    <row r="1411" spans="1:14">
      <c r="A1411">
        <v>4760</v>
      </c>
      <c r="B1411" t="s">
        <v>245</v>
      </c>
      <c r="C1411">
        <v>268</v>
      </c>
      <c r="D1411">
        <v>272.5</v>
      </c>
      <c r="E1411" s="145">
        <v>8.5</v>
      </c>
      <c r="F1411" s="143">
        <v>3.22</v>
      </c>
      <c r="G1411" t="s">
        <v>3981</v>
      </c>
      <c r="H1411">
        <v>557</v>
      </c>
      <c r="I1411">
        <v>478</v>
      </c>
      <c r="J1411">
        <v>3.28</v>
      </c>
      <c r="K1411">
        <v>280.5</v>
      </c>
      <c r="L1411">
        <v>264.5</v>
      </c>
      <c r="M1411" s="142">
        <v>1.7</v>
      </c>
      <c r="N1411" t="s">
        <v>6332</v>
      </c>
    </row>
    <row r="1412" spans="1:14">
      <c r="A1412">
        <v>4763</v>
      </c>
      <c r="B1412" t="s">
        <v>2843</v>
      </c>
      <c r="C1412">
        <v>51</v>
      </c>
      <c r="D1412">
        <v>50.6</v>
      </c>
      <c r="E1412" s="145">
        <v>0.3</v>
      </c>
      <c r="F1412" s="143">
        <v>0.6</v>
      </c>
      <c r="G1412" t="s">
        <v>4428</v>
      </c>
      <c r="H1412">
        <v>6144</v>
      </c>
      <c r="I1412">
        <v>10678</v>
      </c>
      <c r="J1412">
        <v>9.89</v>
      </c>
      <c r="K1412">
        <v>51</v>
      </c>
      <c r="L1412">
        <v>49.35</v>
      </c>
      <c r="M1412" s="142">
        <v>0.62</v>
      </c>
      <c r="N1412" t="s">
        <v>6333</v>
      </c>
    </row>
    <row r="1413" spans="1:14">
      <c r="A1413">
        <v>4764</v>
      </c>
      <c r="B1413" t="s">
        <v>232</v>
      </c>
      <c r="C1413">
        <v>231.5</v>
      </c>
      <c r="D1413">
        <v>228</v>
      </c>
      <c r="E1413" s="145">
        <v>-3.5</v>
      </c>
      <c r="F1413" s="143">
        <v>-1.51</v>
      </c>
      <c r="G1413" t="s">
        <v>4015</v>
      </c>
      <c r="H1413">
        <v>441</v>
      </c>
      <c r="I1413">
        <v>1247</v>
      </c>
      <c r="J1413">
        <v>9.15</v>
      </c>
      <c r="K1413">
        <v>233</v>
      </c>
      <c r="L1413">
        <v>227.5</v>
      </c>
      <c r="M1413" s="142">
        <v>0.48</v>
      </c>
      <c r="N1413" t="s">
        <v>6334</v>
      </c>
    </row>
    <row r="1414" spans="1:14">
      <c r="A1414">
        <v>4766</v>
      </c>
      <c r="B1414" t="s">
        <v>190</v>
      </c>
      <c r="C1414">
        <v>348</v>
      </c>
      <c r="D1414">
        <v>344.5</v>
      </c>
      <c r="E1414" s="145">
        <v>-1.5</v>
      </c>
      <c r="F1414" s="143">
        <v>-0.43</v>
      </c>
      <c r="G1414" t="s">
        <v>6335</v>
      </c>
      <c r="H1414">
        <v>144</v>
      </c>
      <c r="I1414">
        <v>147</v>
      </c>
      <c r="J1414">
        <v>12.06</v>
      </c>
      <c r="K1414">
        <v>348</v>
      </c>
      <c r="L1414">
        <v>342.5</v>
      </c>
      <c r="M1414" s="142">
        <v>0.12</v>
      </c>
      <c r="N1414" t="s">
        <v>6336</v>
      </c>
    </row>
    <row r="1415" spans="1:14">
      <c r="A1415">
        <v>4767</v>
      </c>
      <c r="B1415" t="s">
        <v>216</v>
      </c>
      <c r="C1415">
        <v>29</v>
      </c>
      <c r="D1415">
        <v>29.05</v>
      </c>
      <c r="E1415" s="145">
        <v>-0.45</v>
      </c>
      <c r="F1415" s="143">
        <v>-1.53</v>
      </c>
      <c r="G1415" t="s">
        <v>5533</v>
      </c>
      <c r="H1415">
        <v>10</v>
      </c>
      <c r="I1415">
        <v>16</v>
      </c>
      <c r="J1415">
        <v>3.14</v>
      </c>
      <c r="K1415">
        <v>29.45</v>
      </c>
      <c r="L1415">
        <v>28.75</v>
      </c>
      <c r="M1415" s="142">
        <v>0.03</v>
      </c>
      <c r="N1415" t="s">
        <v>6337</v>
      </c>
    </row>
    <row r="1416" spans="1:14">
      <c r="A1416">
        <v>4768</v>
      </c>
      <c r="B1416" t="s">
        <v>1456</v>
      </c>
      <c r="C1416">
        <v>306</v>
      </c>
      <c r="D1416">
        <v>303</v>
      </c>
      <c r="E1416" s="145">
        <v>-3</v>
      </c>
      <c r="F1416" s="143">
        <v>-0.98</v>
      </c>
      <c r="G1416" t="s">
        <v>6338</v>
      </c>
      <c r="H1416">
        <v>233</v>
      </c>
      <c r="I1416">
        <v>308</v>
      </c>
      <c r="J1416">
        <v>4.82</v>
      </c>
      <c r="K1416">
        <v>309</v>
      </c>
      <c r="L1416">
        <v>300.5</v>
      </c>
      <c r="M1416" s="142">
        <v>0.48</v>
      </c>
      <c r="N1416" t="s">
        <v>6339</v>
      </c>
    </row>
    <row r="1417" spans="1:14">
      <c r="A1417">
        <v>4770</v>
      </c>
      <c r="B1417" t="s">
        <v>1439</v>
      </c>
      <c r="C1417">
        <v>232</v>
      </c>
      <c r="D1417">
        <v>239</v>
      </c>
      <c r="E1417" s="145">
        <v>12.5</v>
      </c>
      <c r="F1417" s="143">
        <v>5.52</v>
      </c>
      <c r="G1417" t="s">
        <v>4420</v>
      </c>
      <c r="H1417">
        <v>1321</v>
      </c>
      <c r="I1417">
        <v>725</v>
      </c>
      <c r="J1417">
        <v>8</v>
      </c>
      <c r="K1417">
        <v>246.5</v>
      </c>
      <c r="L1417">
        <v>231.5</v>
      </c>
      <c r="M1417" s="142">
        <v>1.65</v>
      </c>
      <c r="N1417" t="s">
        <v>6340</v>
      </c>
    </row>
    <row r="1418" spans="1:14">
      <c r="A1418">
        <v>4771</v>
      </c>
      <c r="B1418" t="s">
        <v>2185</v>
      </c>
      <c r="C1418">
        <v>207.5</v>
      </c>
      <c r="D1418">
        <v>206</v>
      </c>
      <c r="E1418" s="145">
        <v>-2.5</v>
      </c>
      <c r="F1418" s="143">
        <v>-1.2</v>
      </c>
      <c r="G1418" t="s">
        <v>6341</v>
      </c>
      <c r="H1418">
        <v>145</v>
      </c>
      <c r="I1418">
        <v>166</v>
      </c>
      <c r="J1418">
        <v>5.88</v>
      </c>
      <c r="K1418">
        <v>207.5</v>
      </c>
      <c r="L1418">
        <v>204.5</v>
      </c>
      <c r="M1418" s="142">
        <v>0.25</v>
      </c>
      <c r="N1418" t="s">
        <v>6342</v>
      </c>
    </row>
    <row r="1419" spans="1:14">
      <c r="A1419">
        <v>4772</v>
      </c>
      <c r="B1419" t="s">
        <v>2576</v>
      </c>
      <c r="C1419">
        <v>254</v>
      </c>
      <c r="D1419">
        <v>250.5</v>
      </c>
      <c r="E1419" s="145">
        <v>2.5</v>
      </c>
      <c r="F1419" s="143">
        <v>1.01</v>
      </c>
      <c r="G1419" t="s">
        <v>4317</v>
      </c>
      <c r="H1419">
        <v>475</v>
      </c>
      <c r="I1419">
        <v>603</v>
      </c>
      <c r="J1419">
        <v>14.77</v>
      </c>
      <c r="K1419">
        <v>254.5</v>
      </c>
      <c r="L1419">
        <v>247.5</v>
      </c>
      <c r="M1419" s="142">
        <v>0.32</v>
      </c>
      <c r="N1419" t="s">
        <v>6343</v>
      </c>
    </row>
    <row r="1420" spans="1:14">
      <c r="A1420">
        <v>4806</v>
      </c>
      <c r="B1420" t="s">
        <v>3645</v>
      </c>
      <c r="C1420">
        <v>8.81</v>
      </c>
      <c r="D1420">
        <v>8.8699999999999992</v>
      </c>
      <c r="E1420" s="145">
        <v>-0.12</v>
      </c>
      <c r="F1420" s="143">
        <v>-1.33</v>
      </c>
      <c r="G1420" t="s">
        <v>6344</v>
      </c>
      <c r="H1420">
        <v>10</v>
      </c>
      <c r="I1420">
        <v>13</v>
      </c>
      <c r="J1420">
        <v>9.99</v>
      </c>
      <c r="K1420">
        <v>8.8699999999999992</v>
      </c>
      <c r="L1420">
        <v>8.8000000000000007</v>
      </c>
      <c r="M1420" s="142">
        <v>0.01</v>
      </c>
      <c r="N1420" t="s">
        <v>6345</v>
      </c>
    </row>
    <row r="1421" spans="1:14">
      <c r="A1421">
        <v>4807</v>
      </c>
      <c r="B1421" t="s">
        <v>1030</v>
      </c>
      <c r="C1421">
        <v>28.95</v>
      </c>
      <c r="D1421">
        <v>27.4</v>
      </c>
      <c r="E1421" s="145">
        <v>-1.1499999999999999</v>
      </c>
      <c r="F1421" s="143">
        <v>-4.03</v>
      </c>
      <c r="G1421" t="s">
        <v>6346</v>
      </c>
      <c r="H1421">
        <v>233</v>
      </c>
      <c r="I1421">
        <v>132</v>
      </c>
      <c r="J1421">
        <v>4.9000000000000004</v>
      </c>
      <c r="K1421">
        <v>30.15</v>
      </c>
      <c r="L1421">
        <v>27.4</v>
      </c>
      <c r="M1421" s="142">
        <v>0.48</v>
      </c>
      <c r="N1421" t="s">
        <v>6347</v>
      </c>
    </row>
    <row r="1422" spans="1:14">
      <c r="A1422">
        <v>4903</v>
      </c>
      <c r="B1422" t="s">
        <v>1031</v>
      </c>
      <c r="C1422">
        <v>37.049999999999997</v>
      </c>
      <c r="D1422">
        <v>36.5</v>
      </c>
      <c r="E1422" s="145">
        <v>-0.45</v>
      </c>
      <c r="F1422" s="143">
        <v>-1.22</v>
      </c>
      <c r="G1422" t="s">
        <v>6348</v>
      </c>
      <c r="H1422">
        <v>697</v>
      </c>
      <c r="I1422">
        <v>1476</v>
      </c>
      <c r="J1422">
        <v>10.53</v>
      </c>
      <c r="K1422">
        <v>37.049999999999997</v>
      </c>
      <c r="L1422">
        <v>36.1</v>
      </c>
      <c r="M1422" s="142">
        <v>0.66</v>
      </c>
      <c r="N1422" t="s">
        <v>6349</v>
      </c>
    </row>
    <row r="1423" spans="1:14">
      <c r="A1423">
        <v>4904</v>
      </c>
      <c r="B1423" t="s">
        <v>1032</v>
      </c>
      <c r="C1423">
        <v>104.5</v>
      </c>
      <c r="D1423">
        <v>102</v>
      </c>
      <c r="E1423" s="145">
        <v>-2</v>
      </c>
      <c r="F1423" s="143">
        <v>-1.92</v>
      </c>
      <c r="G1423" t="s">
        <v>4229</v>
      </c>
      <c r="H1423">
        <v>5365</v>
      </c>
      <c r="I1423">
        <v>5095</v>
      </c>
      <c r="J1423">
        <v>360.77</v>
      </c>
      <c r="K1423">
        <v>104.5</v>
      </c>
      <c r="L1423">
        <v>102</v>
      </c>
      <c r="M1423" s="142">
        <v>0.15</v>
      </c>
      <c r="N1423" t="s">
        <v>5715</v>
      </c>
    </row>
    <row r="1424" spans="1:14">
      <c r="A1424">
        <v>4905</v>
      </c>
      <c r="B1424" t="s">
        <v>1433</v>
      </c>
      <c r="C1424">
        <v>87.4</v>
      </c>
      <c r="D1424">
        <v>84.8</v>
      </c>
      <c r="E1424" s="145">
        <v>-1.1000000000000001</v>
      </c>
      <c r="F1424" s="143">
        <v>-1.28</v>
      </c>
      <c r="G1424" t="s">
        <v>4484</v>
      </c>
      <c r="H1424">
        <v>47</v>
      </c>
      <c r="I1424">
        <v>39</v>
      </c>
      <c r="J1424">
        <v>2.93</v>
      </c>
      <c r="K1424">
        <v>88.2</v>
      </c>
      <c r="L1424">
        <v>83</v>
      </c>
      <c r="M1424" s="142">
        <v>0.16</v>
      </c>
      <c r="N1424" t="s">
        <v>6350</v>
      </c>
    </row>
    <row r="1425" spans="1:14">
      <c r="A1425">
        <v>4906</v>
      </c>
      <c r="B1425" t="s">
        <v>1033</v>
      </c>
      <c r="C1425">
        <v>37.15</v>
      </c>
      <c r="D1425">
        <v>36.799999999999997</v>
      </c>
      <c r="E1425" s="145">
        <v>-0.1</v>
      </c>
      <c r="F1425" s="143">
        <v>-0.27</v>
      </c>
      <c r="G1425" t="s">
        <v>4013</v>
      </c>
      <c r="H1425">
        <v>3427</v>
      </c>
      <c r="I1425">
        <v>8008</v>
      </c>
      <c r="J1425">
        <v>45.17</v>
      </c>
      <c r="K1425">
        <v>37.200000000000003</v>
      </c>
      <c r="L1425">
        <v>36.200000000000003</v>
      </c>
      <c r="M1425" s="142">
        <v>0.79</v>
      </c>
      <c r="N1425" t="s">
        <v>6351</v>
      </c>
    </row>
    <row r="1426" spans="1:14">
      <c r="A1426">
        <v>4907</v>
      </c>
      <c r="B1426" t="s">
        <v>1034</v>
      </c>
      <c r="C1426">
        <v>46.8</v>
      </c>
      <c r="D1426">
        <v>45</v>
      </c>
      <c r="E1426" s="145">
        <v>-2.2000000000000002</v>
      </c>
      <c r="F1426" s="143">
        <v>-4.66</v>
      </c>
      <c r="G1426" t="s">
        <v>4517</v>
      </c>
      <c r="H1426">
        <v>194</v>
      </c>
      <c r="I1426">
        <v>78</v>
      </c>
      <c r="J1426">
        <v>11.81</v>
      </c>
      <c r="K1426">
        <v>46.8</v>
      </c>
      <c r="L1426">
        <v>45</v>
      </c>
      <c r="M1426" s="142">
        <v>0.16</v>
      </c>
      <c r="N1426" t="s">
        <v>6352</v>
      </c>
    </row>
    <row r="1427" spans="1:14">
      <c r="A1427">
        <v>4908</v>
      </c>
      <c r="B1427" t="s">
        <v>1035</v>
      </c>
      <c r="C1427">
        <v>230.5</v>
      </c>
      <c r="D1427">
        <v>223</v>
      </c>
      <c r="E1427" s="145">
        <v>-1.5</v>
      </c>
      <c r="F1427" s="143">
        <v>-0.67</v>
      </c>
      <c r="G1427" t="s">
        <v>4219</v>
      </c>
      <c r="H1427">
        <v>1347</v>
      </c>
      <c r="I1427">
        <v>5108</v>
      </c>
      <c r="J1427">
        <v>7.82</v>
      </c>
      <c r="K1427">
        <v>231.5</v>
      </c>
      <c r="L1427">
        <v>220.5</v>
      </c>
      <c r="M1427" s="142">
        <v>1.72</v>
      </c>
      <c r="N1427" t="s">
        <v>6353</v>
      </c>
    </row>
    <row r="1428" spans="1:14">
      <c r="A1428">
        <v>4909</v>
      </c>
      <c r="B1428" t="s">
        <v>1036</v>
      </c>
      <c r="C1428">
        <v>37.200000000000003</v>
      </c>
      <c r="D1428">
        <v>36.6</v>
      </c>
      <c r="E1428" s="145">
        <v>-0.3</v>
      </c>
      <c r="F1428" s="143">
        <v>-0.81</v>
      </c>
      <c r="G1428" t="s">
        <v>4403</v>
      </c>
      <c r="H1428">
        <v>222</v>
      </c>
      <c r="I1428">
        <v>335</v>
      </c>
      <c r="J1428">
        <v>9.34</v>
      </c>
      <c r="K1428">
        <v>37.299999999999997</v>
      </c>
      <c r="L1428">
        <v>36.5</v>
      </c>
      <c r="M1428" s="142">
        <v>0.24</v>
      </c>
      <c r="N1428" t="s">
        <v>6354</v>
      </c>
    </row>
    <row r="1429" spans="1:14">
      <c r="A1429">
        <v>4911</v>
      </c>
      <c r="B1429" t="s">
        <v>1037</v>
      </c>
      <c r="C1429">
        <v>29.3</v>
      </c>
      <c r="D1429">
        <v>29.3</v>
      </c>
      <c r="E1429" s="145">
        <v>-0.55000000000000004</v>
      </c>
      <c r="F1429" s="143">
        <v>-1.84</v>
      </c>
      <c r="G1429" t="s">
        <v>4044</v>
      </c>
      <c r="H1429">
        <v>6</v>
      </c>
      <c r="I1429">
        <v>17</v>
      </c>
      <c r="J1429">
        <v>6.88</v>
      </c>
      <c r="K1429">
        <v>29.4</v>
      </c>
      <c r="L1429">
        <v>29.15</v>
      </c>
      <c r="M1429" s="142">
        <v>0.01</v>
      </c>
      <c r="N1429" t="s">
        <v>6355</v>
      </c>
    </row>
    <row r="1430" spans="1:14">
      <c r="A1430">
        <v>4912</v>
      </c>
      <c r="B1430" t="s">
        <v>1038</v>
      </c>
      <c r="C1430">
        <v>101.5</v>
      </c>
      <c r="D1430">
        <v>102</v>
      </c>
      <c r="E1430" s="145">
        <v>0</v>
      </c>
      <c r="F1430" s="143">
        <v>0</v>
      </c>
      <c r="G1430" t="s">
        <v>6356</v>
      </c>
      <c r="H1430">
        <v>569</v>
      </c>
      <c r="I1430">
        <v>1045</v>
      </c>
      <c r="J1430">
        <v>6.7</v>
      </c>
      <c r="K1430">
        <v>102</v>
      </c>
      <c r="L1430">
        <v>98.8</v>
      </c>
      <c r="M1430" s="142">
        <v>0.85</v>
      </c>
      <c r="N1430" t="s">
        <v>6357</v>
      </c>
    </row>
    <row r="1431" spans="1:14">
      <c r="A1431">
        <v>4915</v>
      </c>
      <c r="B1431" t="s">
        <v>1039</v>
      </c>
      <c r="C1431">
        <v>61</v>
      </c>
      <c r="D1431">
        <v>60.2</v>
      </c>
      <c r="E1431" s="145">
        <v>-0.6</v>
      </c>
      <c r="F1431" s="143">
        <v>-0.99</v>
      </c>
      <c r="G1431" t="s">
        <v>4082</v>
      </c>
      <c r="H1431">
        <v>1776</v>
      </c>
      <c r="I1431">
        <v>1920</v>
      </c>
      <c r="J1431">
        <v>47.19</v>
      </c>
      <c r="K1431">
        <v>61</v>
      </c>
      <c r="L1431">
        <v>60.1</v>
      </c>
      <c r="M1431" s="142">
        <v>0.38</v>
      </c>
      <c r="N1431" t="s">
        <v>6358</v>
      </c>
    </row>
    <row r="1432" spans="1:14">
      <c r="A1432">
        <v>4916</v>
      </c>
      <c r="B1432" t="s">
        <v>1040</v>
      </c>
      <c r="C1432">
        <v>98.1</v>
      </c>
      <c r="D1432">
        <v>97.1</v>
      </c>
      <c r="E1432" s="145">
        <v>-0.2</v>
      </c>
      <c r="F1432" s="143">
        <v>-0.21</v>
      </c>
      <c r="G1432" t="s">
        <v>6359</v>
      </c>
      <c r="H1432">
        <v>925</v>
      </c>
      <c r="I1432">
        <v>1337</v>
      </c>
      <c r="J1432">
        <v>12.41</v>
      </c>
      <c r="K1432">
        <v>98.3</v>
      </c>
      <c r="L1432">
        <v>96.5</v>
      </c>
      <c r="M1432" s="142">
        <v>0.75</v>
      </c>
      <c r="N1432" t="s">
        <v>6360</v>
      </c>
    </row>
    <row r="1433" spans="1:14">
      <c r="A1433">
        <v>4919</v>
      </c>
      <c r="B1433" t="s">
        <v>62</v>
      </c>
      <c r="C1433">
        <v>122</v>
      </c>
      <c r="D1433">
        <v>122.5</v>
      </c>
      <c r="E1433" s="145">
        <v>2.5</v>
      </c>
      <c r="F1433" s="143">
        <v>2.08</v>
      </c>
      <c r="G1433" t="s">
        <v>6361</v>
      </c>
      <c r="H1433">
        <v>3219</v>
      </c>
      <c r="I1433">
        <v>2301</v>
      </c>
      <c r="J1433">
        <v>45.24</v>
      </c>
      <c r="K1433">
        <v>125</v>
      </c>
      <c r="L1433">
        <v>118.5</v>
      </c>
      <c r="M1433" s="142">
        <v>0.77</v>
      </c>
      <c r="N1433" t="s">
        <v>6362</v>
      </c>
    </row>
    <row r="1434" spans="1:14">
      <c r="A1434">
        <v>4923</v>
      </c>
      <c r="B1434" t="s">
        <v>1452</v>
      </c>
      <c r="C1434">
        <v>52.5</v>
      </c>
      <c r="D1434">
        <v>50.9</v>
      </c>
      <c r="E1434" s="145">
        <v>-0.6</v>
      </c>
      <c r="F1434" s="143">
        <v>-1.17</v>
      </c>
      <c r="G1434" t="s">
        <v>6363</v>
      </c>
      <c r="H1434">
        <v>294</v>
      </c>
      <c r="I1434">
        <v>223</v>
      </c>
      <c r="J1434">
        <v>3.74</v>
      </c>
      <c r="K1434">
        <v>53</v>
      </c>
      <c r="L1434">
        <v>50.8</v>
      </c>
      <c r="M1434" s="142">
        <v>0.79</v>
      </c>
      <c r="N1434" t="s">
        <v>6364</v>
      </c>
    </row>
    <row r="1435" spans="1:14">
      <c r="A1435">
        <v>4924</v>
      </c>
      <c r="B1435" t="s">
        <v>1041</v>
      </c>
      <c r="C1435">
        <v>12.8</v>
      </c>
      <c r="D1435">
        <v>13.1</v>
      </c>
      <c r="E1435" s="145">
        <v>1.1499999999999999</v>
      </c>
      <c r="F1435" s="143">
        <v>9.6199999999999992</v>
      </c>
      <c r="G1435" t="s">
        <v>4031</v>
      </c>
      <c r="H1435">
        <v>238</v>
      </c>
      <c r="I1435">
        <v>195</v>
      </c>
      <c r="J1435">
        <v>3.72</v>
      </c>
      <c r="K1435">
        <v>13.1</v>
      </c>
      <c r="L1435">
        <v>12.55</v>
      </c>
      <c r="M1435" s="142">
        <v>0.64</v>
      </c>
      <c r="N1435" t="s">
        <v>6365</v>
      </c>
    </row>
    <row r="1436" spans="1:14">
      <c r="A1436">
        <v>4927</v>
      </c>
      <c r="B1436" t="s">
        <v>1042</v>
      </c>
      <c r="C1436">
        <v>42.3</v>
      </c>
      <c r="D1436">
        <v>43</v>
      </c>
      <c r="E1436" s="145">
        <v>1.1000000000000001</v>
      </c>
      <c r="F1436" s="143">
        <v>2.63</v>
      </c>
      <c r="G1436" t="s">
        <v>4355</v>
      </c>
      <c r="H1436">
        <v>6242</v>
      </c>
      <c r="I1436">
        <v>4829</v>
      </c>
      <c r="J1436">
        <v>26.49</v>
      </c>
      <c r="K1436">
        <v>44.85</v>
      </c>
      <c r="L1436">
        <v>42.15</v>
      </c>
      <c r="M1436" s="142">
        <v>2.36</v>
      </c>
      <c r="N1436" t="s">
        <v>6366</v>
      </c>
    </row>
    <row r="1437" spans="1:14">
      <c r="A1437">
        <v>4930</v>
      </c>
      <c r="B1437" t="s">
        <v>1455</v>
      </c>
      <c r="C1437">
        <v>16.100000000000001</v>
      </c>
      <c r="D1437">
        <v>16.2</v>
      </c>
      <c r="E1437" s="145">
        <v>0.05</v>
      </c>
      <c r="F1437" s="143">
        <v>0.31</v>
      </c>
      <c r="G1437" t="s">
        <v>4150</v>
      </c>
      <c r="H1437">
        <v>20</v>
      </c>
      <c r="I1437">
        <v>16</v>
      </c>
      <c r="J1437">
        <v>8</v>
      </c>
      <c r="K1437">
        <v>16.2</v>
      </c>
      <c r="L1437">
        <v>15.95</v>
      </c>
      <c r="M1437" s="142">
        <v>0.03</v>
      </c>
      <c r="N1437" t="s">
        <v>6367</v>
      </c>
    </row>
    <row r="1438" spans="1:14">
      <c r="A1438">
        <v>4931</v>
      </c>
      <c r="B1438" t="s">
        <v>1043</v>
      </c>
      <c r="C1438">
        <v>254.5</v>
      </c>
      <c r="D1438">
        <v>247.5</v>
      </c>
      <c r="E1438" s="145">
        <v>-3.5</v>
      </c>
      <c r="F1438" s="143">
        <v>-1.39</v>
      </c>
      <c r="G1438" t="s">
        <v>6368</v>
      </c>
      <c r="H1438">
        <v>2740</v>
      </c>
      <c r="I1438">
        <v>4159</v>
      </c>
      <c r="J1438">
        <v>6.56</v>
      </c>
      <c r="K1438">
        <v>254.5</v>
      </c>
      <c r="L1438">
        <v>247</v>
      </c>
      <c r="M1438" s="142">
        <v>4.18</v>
      </c>
      <c r="N1438" t="s">
        <v>6369</v>
      </c>
    </row>
    <row r="1439" spans="1:14">
      <c r="A1439">
        <v>4933</v>
      </c>
      <c r="B1439" t="s">
        <v>1044</v>
      </c>
      <c r="C1439">
        <v>54</v>
      </c>
      <c r="D1439">
        <v>53.7</v>
      </c>
      <c r="E1439" s="145">
        <v>-0.3</v>
      </c>
      <c r="F1439" s="143">
        <v>-0.56000000000000005</v>
      </c>
      <c r="G1439" t="s">
        <v>4499</v>
      </c>
      <c r="H1439">
        <v>49</v>
      </c>
      <c r="I1439">
        <v>44</v>
      </c>
      <c r="J1439">
        <v>8.27</v>
      </c>
      <c r="K1439">
        <v>54</v>
      </c>
      <c r="L1439">
        <v>53.5</v>
      </c>
      <c r="M1439" s="142">
        <v>0.06</v>
      </c>
      <c r="N1439" t="s">
        <v>6370</v>
      </c>
    </row>
    <row r="1440" spans="1:14">
      <c r="A1440">
        <v>4934</v>
      </c>
      <c r="B1440" t="s">
        <v>1045</v>
      </c>
      <c r="C1440">
        <v>14.05</v>
      </c>
      <c r="D1440">
        <v>13.6</v>
      </c>
      <c r="E1440" s="145">
        <v>-0.3</v>
      </c>
      <c r="F1440" s="143">
        <v>-2.16</v>
      </c>
      <c r="G1440" t="s">
        <v>4276</v>
      </c>
      <c r="H1440">
        <v>414</v>
      </c>
      <c r="I1440">
        <v>389</v>
      </c>
      <c r="J1440">
        <v>22.5</v>
      </c>
      <c r="K1440">
        <v>14.05</v>
      </c>
      <c r="L1440">
        <v>13.6</v>
      </c>
      <c r="M1440" s="142">
        <v>0.18</v>
      </c>
      <c r="N1440" t="s">
        <v>6371</v>
      </c>
    </row>
    <row r="1441" spans="1:14">
      <c r="A1441">
        <v>4935</v>
      </c>
      <c r="B1441" t="s">
        <v>1046</v>
      </c>
      <c r="C1441">
        <v>33.65</v>
      </c>
      <c r="D1441">
        <v>33.1</v>
      </c>
      <c r="E1441" s="145">
        <v>-0.2</v>
      </c>
      <c r="F1441" s="143">
        <v>-0.6</v>
      </c>
      <c r="G1441" t="s">
        <v>3970</v>
      </c>
      <c r="H1441">
        <v>111</v>
      </c>
      <c r="I1441">
        <v>84</v>
      </c>
      <c r="J1441">
        <v>12.89</v>
      </c>
      <c r="K1441">
        <v>33.65</v>
      </c>
      <c r="L1441">
        <v>32.85</v>
      </c>
      <c r="M1441" s="142">
        <v>0.09</v>
      </c>
      <c r="N1441" t="s">
        <v>6372</v>
      </c>
    </row>
    <row r="1442" spans="1:14">
      <c r="A1442">
        <v>4938</v>
      </c>
      <c r="B1442" t="s">
        <v>1394</v>
      </c>
      <c r="C1442">
        <v>95.6</v>
      </c>
      <c r="D1442">
        <v>93.6</v>
      </c>
      <c r="E1442" s="145">
        <v>-1.8</v>
      </c>
      <c r="F1442" s="143">
        <v>-1.89</v>
      </c>
      <c r="G1442" t="s">
        <v>6373</v>
      </c>
      <c r="H1442">
        <v>12603</v>
      </c>
      <c r="I1442">
        <v>11014</v>
      </c>
      <c r="J1442">
        <v>267.57</v>
      </c>
      <c r="K1442">
        <v>95.6</v>
      </c>
      <c r="L1442">
        <v>91.6</v>
      </c>
      <c r="M1442" s="142">
        <v>0.47</v>
      </c>
      <c r="N1442" t="s">
        <v>6374</v>
      </c>
    </row>
    <row r="1443" spans="1:14">
      <c r="A1443">
        <v>4939</v>
      </c>
      <c r="B1443" t="s">
        <v>1047</v>
      </c>
      <c r="C1443">
        <v>88.5</v>
      </c>
      <c r="D1443">
        <v>93.6</v>
      </c>
      <c r="E1443" s="145">
        <v>5.7</v>
      </c>
      <c r="F1443" s="143">
        <v>6.48</v>
      </c>
      <c r="G1443" t="s">
        <v>4477</v>
      </c>
      <c r="H1443">
        <v>7767</v>
      </c>
      <c r="I1443">
        <v>5271</v>
      </c>
      <c r="J1443">
        <v>9.82</v>
      </c>
      <c r="K1443">
        <v>94.5</v>
      </c>
      <c r="L1443">
        <v>88.5</v>
      </c>
      <c r="M1443" s="142">
        <v>7.91</v>
      </c>
      <c r="N1443" t="s">
        <v>6375</v>
      </c>
    </row>
    <row r="1444" spans="1:14">
      <c r="A1444">
        <v>4942</v>
      </c>
      <c r="B1444" t="s">
        <v>1048</v>
      </c>
      <c r="C1444">
        <v>33.200000000000003</v>
      </c>
      <c r="D1444">
        <v>33</v>
      </c>
      <c r="E1444" s="145">
        <v>-0.1</v>
      </c>
      <c r="F1444" s="143">
        <v>-0.3</v>
      </c>
      <c r="G1444" t="s">
        <v>6376</v>
      </c>
      <c r="H1444">
        <v>91</v>
      </c>
      <c r="I1444">
        <v>70</v>
      </c>
      <c r="J1444">
        <v>14.24</v>
      </c>
      <c r="K1444">
        <v>33.25</v>
      </c>
      <c r="L1444">
        <v>32.75</v>
      </c>
      <c r="M1444" s="142">
        <v>0.06</v>
      </c>
      <c r="N1444" t="s">
        <v>6377</v>
      </c>
    </row>
    <row r="1445" spans="1:14">
      <c r="A1445">
        <v>4943</v>
      </c>
      <c r="B1445" t="s">
        <v>1049</v>
      </c>
      <c r="C1445">
        <v>7</v>
      </c>
      <c r="D1445">
        <v>6.61</v>
      </c>
      <c r="E1445" s="145">
        <v>-0.5</v>
      </c>
      <c r="F1445" s="143">
        <v>-7.03</v>
      </c>
      <c r="G1445" t="s">
        <v>3949</v>
      </c>
      <c r="H1445">
        <v>165</v>
      </c>
      <c r="I1445">
        <v>105</v>
      </c>
      <c r="J1445">
        <v>12.67</v>
      </c>
      <c r="K1445">
        <v>7</v>
      </c>
      <c r="L1445">
        <v>6.53</v>
      </c>
      <c r="M1445" s="142">
        <v>0.19</v>
      </c>
      <c r="N1445" t="s">
        <v>6378</v>
      </c>
    </row>
    <row r="1446" spans="1:14">
      <c r="A1446">
        <v>4946</v>
      </c>
      <c r="B1446" t="s">
        <v>2586</v>
      </c>
      <c r="C1446">
        <v>87.1</v>
      </c>
      <c r="D1446">
        <v>91.5</v>
      </c>
      <c r="E1446" s="145">
        <v>2.5</v>
      </c>
      <c r="F1446" s="143">
        <v>2.81</v>
      </c>
      <c r="G1446" t="s">
        <v>3998</v>
      </c>
      <c r="H1446">
        <v>23</v>
      </c>
      <c r="I1446">
        <v>14</v>
      </c>
      <c r="J1446">
        <v>0.89</v>
      </c>
      <c r="K1446">
        <v>91.5</v>
      </c>
      <c r="L1446">
        <v>87</v>
      </c>
      <c r="M1446" s="142">
        <v>0.26</v>
      </c>
      <c r="N1446" t="s">
        <v>6379</v>
      </c>
    </row>
    <row r="1447" spans="1:14">
      <c r="A1447">
        <v>4949</v>
      </c>
      <c r="B1447" t="s">
        <v>2205</v>
      </c>
      <c r="C1447">
        <v>78.5</v>
      </c>
      <c r="D1447">
        <v>77.2</v>
      </c>
      <c r="E1447" s="145">
        <v>-0.6</v>
      </c>
      <c r="F1447" s="143">
        <v>-0.77</v>
      </c>
      <c r="G1447" t="s">
        <v>6380</v>
      </c>
      <c r="H1447">
        <v>379</v>
      </c>
      <c r="I1447">
        <v>1621</v>
      </c>
      <c r="J1447">
        <v>6.79</v>
      </c>
      <c r="K1447">
        <v>78.5</v>
      </c>
      <c r="L1447">
        <v>77.099999999999994</v>
      </c>
      <c r="M1447" s="142">
        <v>0.56000000000000005</v>
      </c>
      <c r="N1447" t="s">
        <v>6381</v>
      </c>
    </row>
    <row r="1448" spans="1:14">
      <c r="A1448">
        <v>4950</v>
      </c>
      <c r="B1448" t="s">
        <v>3685</v>
      </c>
      <c r="C1448" t="s">
        <v>1380</v>
      </c>
      <c r="D1448" t="s">
        <v>1380</v>
      </c>
      <c r="E1448" s="145" t="s">
        <v>1380</v>
      </c>
      <c r="F1448" s="143" t="s">
        <v>1380</v>
      </c>
      <c r="G1448" t="s">
        <v>1380</v>
      </c>
      <c r="H1448">
        <v>0</v>
      </c>
      <c r="I1448">
        <v>10</v>
      </c>
      <c r="J1448">
        <v>5.77</v>
      </c>
      <c r="K1448" t="s">
        <v>1380</v>
      </c>
      <c r="L1448" t="s">
        <v>1380</v>
      </c>
      <c r="M1448" s="142">
        <v>0</v>
      </c>
      <c r="N1448" t="s">
        <v>6382</v>
      </c>
    </row>
    <row r="1449" spans="1:14">
      <c r="A1449">
        <v>4951</v>
      </c>
      <c r="B1449" t="s">
        <v>1490</v>
      </c>
      <c r="C1449">
        <v>80.099999999999994</v>
      </c>
      <c r="D1449">
        <v>79.3</v>
      </c>
      <c r="E1449" s="145">
        <v>-0.7</v>
      </c>
      <c r="F1449" s="143">
        <v>-0.88</v>
      </c>
      <c r="G1449" t="s">
        <v>6254</v>
      </c>
      <c r="H1449">
        <v>103</v>
      </c>
      <c r="I1449">
        <v>137</v>
      </c>
      <c r="J1449">
        <v>3.41</v>
      </c>
      <c r="K1449">
        <v>80.099999999999994</v>
      </c>
      <c r="L1449">
        <v>79.099999999999994</v>
      </c>
      <c r="M1449" s="142">
        <v>0.3</v>
      </c>
      <c r="N1449" t="s">
        <v>6383</v>
      </c>
    </row>
    <row r="1450" spans="1:14">
      <c r="A1450">
        <v>4952</v>
      </c>
      <c r="B1450" t="s">
        <v>1050</v>
      </c>
      <c r="C1450">
        <v>50.5</v>
      </c>
      <c r="D1450">
        <v>50.6</v>
      </c>
      <c r="E1450" s="145">
        <v>0</v>
      </c>
      <c r="F1450" s="143">
        <v>0</v>
      </c>
      <c r="G1450" t="s">
        <v>4059</v>
      </c>
      <c r="H1450">
        <v>297</v>
      </c>
      <c r="I1450">
        <v>242</v>
      </c>
      <c r="J1450">
        <v>10.88</v>
      </c>
      <c r="K1450">
        <v>51</v>
      </c>
      <c r="L1450">
        <v>50.3</v>
      </c>
      <c r="M1450" s="142">
        <v>0.27</v>
      </c>
      <c r="N1450" t="s">
        <v>6384</v>
      </c>
    </row>
    <row r="1451" spans="1:14">
      <c r="A1451">
        <v>4953</v>
      </c>
      <c r="B1451" t="s">
        <v>3950</v>
      </c>
      <c r="C1451">
        <v>120.5</v>
      </c>
      <c r="D1451">
        <v>120</v>
      </c>
      <c r="E1451" s="145">
        <v>0</v>
      </c>
      <c r="F1451" s="143">
        <v>0</v>
      </c>
      <c r="G1451" t="s">
        <v>5980</v>
      </c>
      <c r="H1451">
        <v>196</v>
      </c>
      <c r="I1451">
        <v>203</v>
      </c>
      <c r="J1451">
        <v>7.43</v>
      </c>
      <c r="K1451">
        <v>121</v>
      </c>
      <c r="L1451">
        <v>119</v>
      </c>
      <c r="M1451" s="142">
        <v>0.27</v>
      </c>
      <c r="N1451" t="s">
        <v>6385</v>
      </c>
    </row>
    <row r="1452" spans="1:14">
      <c r="A1452">
        <v>4956</v>
      </c>
      <c r="B1452" t="s">
        <v>1051</v>
      </c>
      <c r="C1452">
        <v>37</v>
      </c>
      <c r="D1452">
        <v>35.1</v>
      </c>
      <c r="E1452" s="145">
        <v>-2.5499999999999998</v>
      </c>
      <c r="F1452" s="143">
        <v>-6.77</v>
      </c>
      <c r="G1452" t="s">
        <v>4035</v>
      </c>
      <c r="H1452">
        <v>4105</v>
      </c>
      <c r="I1452">
        <v>3367</v>
      </c>
      <c r="J1452">
        <v>10.039999999999999</v>
      </c>
      <c r="K1452">
        <v>37</v>
      </c>
      <c r="L1452">
        <v>35.049999999999997</v>
      </c>
      <c r="M1452" s="142">
        <v>4.09</v>
      </c>
      <c r="N1452" t="s">
        <v>6386</v>
      </c>
    </row>
    <row r="1453" spans="1:14">
      <c r="A1453">
        <v>4958</v>
      </c>
      <c r="B1453" t="s">
        <v>1052</v>
      </c>
      <c r="C1453">
        <v>472.5</v>
      </c>
      <c r="D1453">
        <v>501</v>
      </c>
      <c r="E1453" s="145">
        <v>38</v>
      </c>
      <c r="F1453" s="143">
        <v>8.2100000000000009</v>
      </c>
      <c r="G1453" t="s">
        <v>6387</v>
      </c>
      <c r="H1453">
        <v>33014</v>
      </c>
      <c r="I1453">
        <v>42109</v>
      </c>
      <c r="J1453">
        <v>111.73</v>
      </c>
      <c r="K1453">
        <v>508</v>
      </c>
      <c r="L1453">
        <v>469</v>
      </c>
      <c r="M1453" s="142">
        <v>2.98</v>
      </c>
      <c r="N1453" t="s">
        <v>6388</v>
      </c>
    </row>
    <row r="1454" spans="1:14">
      <c r="A1454">
        <v>4960</v>
      </c>
      <c r="B1454" t="s">
        <v>1053</v>
      </c>
      <c r="C1454">
        <v>21.45</v>
      </c>
      <c r="D1454">
        <v>21</v>
      </c>
      <c r="E1454" s="145">
        <v>-0.1</v>
      </c>
      <c r="F1454" s="143">
        <v>-0.47</v>
      </c>
      <c r="G1454" t="s">
        <v>4412</v>
      </c>
      <c r="H1454">
        <v>1214</v>
      </c>
      <c r="I1454">
        <v>1622</v>
      </c>
      <c r="J1454">
        <v>57.17</v>
      </c>
      <c r="K1454">
        <v>21.5</v>
      </c>
      <c r="L1454">
        <v>20.95</v>
      </c>
      <c r="M1454" s="142">
        <v>0.21</v>
      </c>
      <c r="N1454" t="s">
        <v>6389</v>
      </c>
    </row>
    <row r="1455" spans="1:14">
      <c r="A1455">
        <v>4961</v>
      </c>
      <c r="B1455" t="s">
        <v>182</v>
      </c>
      <c r="C1455">
        <v>167</v>
      </c>
      <c r="D1455">
        <v>165.5</v>
      </c>
      <c r="E1455" s="145">
        <v>0</v>
      </c>
      <c r="F1455" s="143">
        <v>0</v>
      </c>
      <c r="G1455" t="s">
        <v>6390</v>
      </c>
      <c r="H1455">
        <v>283</v>
      </c>
      <c r="I1455">
        <v>617</v>
      </c>
      <c r="J1455">
        <v>12.13</v>
      </c>
      <c r="K1455">
        <v>167</v>
      </c>
      <c r="L1455">
        <v>164</v>
      </c>
      <c r="M1455" s="142">
        <v>0.23</v>
      </c>
      <c r="N1455" t="s">
        <v>6391</v>
      </c>
    </row>
    <row r="1456" spans="1:14">
      <c r="A1456">
        <v>4966</v>
      </c>
      <c r="B1456" t="s">
        <v>1054</v>
      </c>
      <c r="C1456">
        <v>572</v>
      </c>
      <c r="D1456">
        <v>566</v>
      </c>
      <c r="E1456" s="145">
        <v>-3</v>
      </c>
      <c r="F1456" s="143">
        <v>-0.53</v>
      </c>
      <c r="G1456" t="s">
        <v>3908</v>
      </c>
      <c r="H1456">
        <v>230</v>
      </c>
      <c r="I1456">
        <v>537</v>
      </c>
      <c r="J1456">
        <v>7.9</v>
      </c>
      <c r="K1456">
        <v>573</v>
      </c>
      <c r="L1456">
        <v>565</v>
      </c>
      <c r="M1456" s="142">
        <v>0.28999999999999998</v>
      </c>
      <c r="N1456" t="s">
        <v>6392</v>
      </c>
    </row>
    <row r="1457" spans="1:14">
      <c r="A1457">
        <v>4967</v>
      </c>
      <c r="B1457" t="s">
        <v>1491</v>
      </c>
      <c r="C1457">
        <v>280</v>
      </c>
      <c r="D1457">
        <v>277.5</v>
      </c>
      <c r="E1457" s="145">
        <v>1.5</v>
      </c>
      <c r="F1457" s="143">
        <v>0.54</v>
      </c>
      <c r="G1457" t="s">
        <v>5270</v>
      </c>
      <c r="H1457">
        <v>3319</v>
      </c>
      <c r="I1457">
        <v>4279</v>
      </c>
      <c r="J1457">
        <v>9.86</v>
      </c>
      <c r="K1457">
        <v>284</v>
      </c>
      <c r="L1457">
        <v>277</v>
      </c>
      <c r="M1457" s="142">
        <v>3.91</v>
      </c>
      <c r="N1457" t="s">
        <v>6393</v>
      </c>
    </row>
    <row r="1458" spans="1:14">
      <c r="A1458">
        <v>4968</v>
      </c>
      <c r="B1458" t="s">
        <v>1055</v>
      </c>
      <c r="C1458">
        <v>92.3</v>
      </c>
      <c r="D1458">
        <v>90.3</v>
      </c>
      <c r="E1458" s="145">
        <v>-0.7</v>
      </c>
      <c r="F1458" s="143">
        <v>-0.77</v>
      </c>
      <c r="G1458" t="s">
        <v>6394</v>
      </c>
      <c r="H1458">
        <v>248</v>
      </c>
      <c r="I1458">
        <v>302</v>
      </c>
      <c r="J1458">
        <v>9.2200000000000006</v>
      </c>
      <c r="K1458">
        <v>92.3</v>
      </c>
      <c r="L1458">
        <v>90.2</v>
      </c>
      <c r="M1458" s="142">
        <v>0.27</v>
      </c>
      <c r="N1458" t="s">
        <v>6395</v>
      </c>
    </row>
    <row r="1459" spans="1:14">
      <c r="A1459">
        <v>4971</v>
      </c>
      <c r="B1459" t="s">
        <v>1056</v>
      </c>
      <c r="C1459">
        <v>633</v>
      </c>
      <c r="D1459">
        <v>610</v>
      </c>
      <c r="E1459" s="145">
        <v>-14</v>
      </c>
      <c r="F1459" s="143">
        <v>-2.2400000000000002</v>
      </c>
      <c r="G1459" t="s">
        <v>4360</v>
      </c>
      <c r="H1459">
        <v>2014</v>
      </c>
      <c r="I1459">
        <v>5972</v>
      </c>
      <c r="J1459">
        <v>4.72</v>
      </c>
      <c r="K1459">
        <v>635</v>
      </c>
      <c r="L1459">
        <v>606</v>
      </c>
      <c r="M1459" s="142">
        <v>4.2699999999999996</v>
      </c>
      <c r="N1459" t="s">
        <v>6396</v>
      </c>
    </row>
    <row r="1460" spans="1:14">
      <c r="A1460">
        <v>4972</v>
      </c>
      <c r="B1460" t="s">
        <v>1057</v>
      </c>
      <c r="C1460">
        <v>16.600000000000001</v>
      </c>
      <c r="D1460">
        <v>16.5</v>
      </c>
      <c r="E1460" s="145">
        <v>-0.1</v>
      </c>
      <c r="F1460" s="143">
        <v>-0.6</v>
      </c>
      <c r="G1460" t="s">
        <v>6176</v>
      </c>
      <c r="H1460">
        <v>37</v>
      </c>
      <c r="I1460">
        <v>21</v>
      </c>
      <c r="J1460">
        <v>5.69</v>
      </c>
      <c r="K1460">
        <v>16.649999999999999</v>
      </c>
      <c r="L1460">
        <v>16.399999999999999</v>
      </c>
      <c r="M1460" s="142">
        <v>7.0000000000000007E-2</v>
      </c>
      <c r="N1460" t="s">
        <v>6397</v>
      </c>
    </row>
    <row r="1461" spans="1:14">
      <c r="A1461">
        <v>4973</v>
      </c>
      <c r="B1461" t="s">
        <v>1058</v>
      </c>
      <c r="C1461">
        <v>151</v>
      </c>
      <c r="D1461">
        <v>150.5</v>
      </c>
      <c r="E1461" s="145">
        <v>1</v>
      </c>
      <c r="F1461" s="143">
        <v>0.67</v>
      </c>
      <c r="G1461" t="s">
        <v>6398</v>
      </c>
      <c r="H1461">
        <v>633</v>
      </c>
      <c r="I1461">
        <v>892</v>
      </c>
      <c r="J1461">
        <v>6.53</v>
      </c>
      <c r="K1461">
        <v>152</v>
      </c>
      <c r="L1461">
        <v>149.5</v>
      </c>
      <c r="M1461" s="142">
        <v>0.97</v>
      </c>
      <c r="N1461" t="s">
        <v>6399</v>
      </c>
    </row>
    <row r="1462" spans="1:14">
      <c r="A1462">
        <v>4974</v>
      </c>
      <c r="B1462" t="s">
        <v>49</v>
      </c>
      <c r="C1462">
        <v>72.5</v>
      </c>
      <c r="D1462">
        <v>71.8</v>
      </c>
      <c r="E1462" s="145">
        <v>-0.1</v>
      </c>
      <c r="F1462" s="143">
        <v>-0.14000000000000001</v>
      </c>
      <c r="G1462" t="s">
        <v>6400</v>
      </c>
      <c r="H1462">
        <v>180</v>
      </c>
      <c r="I1462">
        <v>226</v>
      </c>
      <c r="J1462">
        <v>7.25</v>
      </c>
      <c r="K1462">
        <v>72.900000000000006</v>
      </c>
      <c r="L1462">
        <v>71.8</v>
      </c>
      <c r="M1462" s="142">
        <v>0.25</v>
      </c>
      <c r="N1462" t="s">
        <v>6401</v>
      </c>
    </row>
    <row r="1463" spans="1:14">
      <c r="A1463">
        <v>4976</v>
      </c>
      <c r="B1463" t="s">
        <v>1059</v>
      </c>
      <c r="C1463">
        <v>38.65</v>
      </c>
      <c r="D1463">
        <v>37.200000000000003</v>
      </c>
      <c r="E1463" s="145">
        <v>-1.1000000000000001</v>
      </c>
      <c r="F1463" s="143">
        <v>-2.87</v>
      </c>
      <c r="G1463" t="s">
        <v>6402</v>
      </c>
      <c r="H1463">
        <v>2652</v>
      </c>
      <c r="I1463">
        <v>6630</v>
      </c>
      <c r="J1463">
        <v>14.12</v>
      </c>
      <c r="K1463">
        <v>38.700000000000003</v>
      </c>
      <c r="L1463">
        <v>37.15</v>
      </c>
      <c r="M1463" s="142">
        <v>1.88</v>
      </c>
      <c r="N1463" t="s">
        <v>6403</v>
      </c>
    </row>
    <row r="1464" spans="1:14">
      <c r="A1464">
        <v>4977</v>
      </c>
      <c r="B1464" t="s">
        <v>1060</v>
      </c>
      <c r="C1464">
        <v>182</v>
      </c>
      <c r="D1464">
        <v>179.5</v>
      </c>
      <c r="E1464" s="145">
        <v>-5.5</v>
      </c>
      <c r="F1464" s="143">
        <v>-2.97</v>
      </c>
      <c r="G1464" t="s">
        <v>6404</v>
      </c>
      <c r="H1464">
        <v>4585</v>
      </c>
      <c r="I1464">
        <v>5963</v>
      </c>
      <c r="J1464">
        <v>9.1</v>
      </c>
      <c r="K1464">
        <v>182.5</v>
      </c>
      <c r="L1464">
        <v>175.5</v>
      </c>
      <c r="M1464" s="142">
        <v>5.04</v>
      </c>
      <c r="N1464" t="s">
        <v>6405</v>
      </c>
    </row>
    <row r="1465" spans="1:14">
      <c r="A1465">
        <v>4979</v>
      </c>
      <c r="B1465" t="s">
        <v>68</v>
      </c>
      <c r="C1465">
        <v>630</v>
      </c>
      <c r="D1465">
        <v>590</v>
      </c>
      <c r="E1465" s="145">
        <v>-39</v>
      </c>
      <c r="F1465" s="143">
        <v>-6.2</v>
      </c>
      <c r="G1465" t="s">
        <v>6406</v>
      </c>
      <c r="H1465">
        <v>15315</v>
      </c>
      <c r="I1465">
        <v>8618</v>
      </c>
      <c r="J1465">
        <v>14.29</v>
      </c>
      <c r="K1465">
        <v>635</v>
      </c>
      <c r="L1465">
        <v>590</v>
      </c>
      <c r="M1465" s="142">
        <v>10.72</v>
      </c>
      <c r="N1465" t="s">
        <v>6407</v>
      </c>
    </row>
    <row r="1466" spans="1:14">
      <c r="A1466">
        <v>4989</v>
      </c>
      <c r="B1466" t="s">
        <v>1414</v>
      </c>
      <c r="C1466">
        <v>62</v>
      </c>
      <c r="D1466">
        <v>61.8</v>
      </c>
      <c r="E1466" s="145">
        <v>0.7</v>
      </c>
      <c r="F1466" s="143">
        <v>1.1499999999999999</v>
      </c>
      <c r="G1466" t="s">
        <v>4008</v>
      </c>
      <c r="H1466">
        <v>2659</v>
      </c>
      <c r="I1466">
        <v>3608</v>
      </c>
      <c r="J1466">
        <v>17.28</v>
      </c>
      <c r="K1466">
        <v>62.7</v>
      </c>
      <c r="L1466">
        <v>60.9</v>
      </c>
      <c r="M1466" s="142">
        <v>1.54</v>
      </c>
      <c r="N1466" t="s">
        <v>6408</v>
      </c>
    </row>
    <row r="1467" spans="1:14">
      <c r="A1467">
        <v>4991</v>
      </c>
      <c r="B1467" t="s">
        <v>1061</v>
      </c>
      <c r="C1467">
        <v>520</v>
      </c>
      <c r="D1467">
        <v>494</v>
      </c>
      <c r="E1467" s="145">
        <v>-3</v>
      </c>
      <c r="F1467" s="143">
        <v>-0.6</v>
      </c>
      <c r="G1467" t="s">
        <v>4239</v>
      </c>
      <c r="H1467">
        <v>544</v>
      </c>
      <c r="I1467">
        <v>6076</v>
      </c>
      <c r="J1467">
        <v>12.14</v>
      </c>
      <c r="K1467">
        <v>520</v>
      </c>
      <c r="L1467">
        <v>489</v>
      </c>
      <c r="M1467" s="142">
        <v>0.45</v>
      </c>
      <c r="N1467" t="s">
        <v>6409</v>
      </c>
    </row>
    <row r="1468" spans="1:14">
      <c r="A1468">
        <v>4994</v>
      </c>
      <c r="B1468" t="s">
        <v>1062</v>
      </c>
      <c r="C1468">
        <v>81.599999999999994</v>
      </c>
      <c r="D1468">
        <v>81.7</v>
      </c>
      <c r="E1468" s="145">
        <v>0</v>
      </c>
      <c r="F1468" s="143">
        <v>0</v>
      </c>
      <c r="G1468" t="s">
        <v>4012</v>
      </c>
      <c r="H1468">
        <v>16</v>
      </c>
      <c r="I1468">
        <v>10</v>
      </c>
      <c r="J1468">
        <v>6.64</v>
      </c>
      <c r="K1468">
        <v>82.8</v>
      </c>
      <c r="L1468">
        <v>81.099999999999994</v>
      </c>
      <c r="M1468" s="142">
        <v>0.02</v>
      </c>
      <c r="N1468" t="s">
        <v>6410</v>
      </c>
    </row>
    <row r="1469" spans="1:14">
      <c r="A1469">
        <v>4995</v>
      </c>
      <c r="B1469" t="s">
        <v>1063</v>
      </c>
      <c r="C1469">
        <v>52.2</v>
      </c>
      <c r="D1469">
        <v>49.8</v>
      </c>
      <c r="E1469" s="145">
        <v>-0.3</v>
      </c>
      <c r="F1469" s="143">
        <v>-0.6</v>
      </c>
      <c r="G1469" t="s">
        <v>5179</v>
      </c>
      <c r="H1469">
        <v>39</v>
      </c>
      <c r="I1469">
        <v>28</v>
      </c>
      <c r="J1469">
        <v>4.26</v>
      </c>
      <c r="K1469">
        <v>52.2</v>
      </c>
      <c r="L1469">
        <v>49.45</v>
      </c>
      <c r="M1469" s="142">
        <v>0.09</v>
      </c>
      <c r="N1469" t="s">
        <v>6411</v>
      </c>
    </row>
    <row r="1470" spans="1:14">
      <c r="A1470">
        <v>4999</v>
      </c>
      <c r="B1470" t="s">
        <v>1064</v>
      </c>
      <c r="C1470">
        <v>18.399999999999999</v>
      </c>
      <c r="D1470">
        <v>18.350000000000001</v>
      </c>
      <c r="E1470" s="145">
        <v>-0.1</v>
      </c>
      <c r="F1470" s="143">
        <v>-0.54</v>
      </c>
      <c r="G1470" t="s">
        <v>6412</v>
      </c>
      <c r="H1470">
        <v>36</v>
      </c>
      <c r="I1470">
        <v>32</v>
      </c>
      <c r="J1470">
        <v>7.44</v>
      </c>
      <c r="K1470">
        <v>18.399999999999999</v>
      </c>
      <c r="L1470">
        <v>18.149999999999999</v>
      </c>
      <c r="M1470" s="142">
        <v>0.05</v>
      </c>
      <c r="N1470" t="s">
        <v>6413</v>
      </c>
    </row>
    <row r="1471" spans="1:14">
      <c r="A1471">
        <v>5007</v>
      </c>
      <c r="B1471" t="s">
        <v>1065</v>
      </c>
      <c r="C1471">
        <v>56.4</v>
      </c>
      <c r="D1471">
        <v>56.6</v>
      </c>
      <c r="E1471" s="145">
        <v>0.2</v>
      </c>
      <c r="F1471" s="143">
        <v>0.35</v>
      </c>
      <c r="G1471" t="s">
        <v>4607</v>
      </c>
      <c r="H1471">
        <v>110</v>
      </c>
      <c r="I1471">
        <v>47</v>
      </c>
      <c r="J1471">
        <v>29.49</v>
      </c>
      <c r="K1471">
        <v>56.6</v>
      </c>
      <c r="L1471">
        <v>55.7</v>
      </c>
      <c r="M1471" s="142">
        <v>0.04</v>
      </c>
      <c r="N1471" t="s">
        <v>6414</v>
      </c>
    </row>
    <row r="1472" spans="1:14">
      <c r="A1472">
        <v>5009</v>
      </c>
      <c r="B1472" t="s">
        <v>1066</v>
      </c>
      <c r="C1472">
        <v>33.4</v>
      </c>
      <c r="D1472">
        <v>32.75</v>
      </c>
      <c r="E1472" s="145">
        <v>-0.45</v>
      </c>
      <c r="F1472" s="143">
        <v>-1.36</v>
      </c>
      <c r="G1472" t="s">
        <v>6415</v>
      </c>
      <c r="H1472">
        <v>1352</v>
      </c>
      <c r="I1472">
        <v>1830</v>
      </c>
      <c r="J1472">
        <v>60.25</v>
      </c>
      <c r="K1472">
        <v>33.4</v>
      </c>
      <c r="L1472">
        <v>32.65</v>
      </c>
      <c r="M1472" s="142">
        <v>0.22</v>
      </c>
      <c r="N1472" t="s">
        <v>6416</v>
      </c>
    </row>
    <row r="1473" spans="1:14">
      <c r="A1473">
        <v>5011</v>
      </c>
      <c r="B1473" t="s">
        <v>1067</v>
      </c>
      <c r="C1473">
        <v>18.25</v>
      </c>
      <c r="D1473">
        <v>18.25</v>
      </c>
      <c r="E1473" s="145">
        <v>0</v>
      </c>
      <c r="F1473" s="143">
        <v>0</v>
      </c>
      <c r="G1473" t="s">
        <v>5195</v>
      </c>
      <c r="H1473">
        <v>111</v>
      </c>
      <c r="I1473">
        <v>138</v>
      </c>
      <c r="J1473">
        <v>10.07</v>
      </c>
      <c r="K1473">
        <v>18.25</v>
      </c>
      <c r="L1473">
        <v>18</v>
      </c>
      <c r="M1473" s="142">
        <v>0.11</v>
      </c>
      <c r="N1473" t="s">
        <v>6417</v>
      </c>
    </row>
    <row r="1474" spans="1:14">
      <c r="A1474">
        <v>5013</v>
      </c>
      <c r="B1474" t="s">
        <v>1068</v>
      </c>
      <c r="C1474">
        <v>29.6</v>
      </c>
      <c r="D1474">
        <v>28.3</v>
      </c>
      <c r="E1474" s="145">
        <v>-0.7</v>
      </c>
      <c r="F1474" s="143">
        <v>-2.41</v>
      </c>
      <c r="G1474" t="s">
        <v>4282</v>
      </c>
      <c r="H1474">
        <v>16</v>
      </c>
      <c r="I1474">
        <v>21</v>
      </c>
      <c r="J1474">
        <v>13.34</v>
      </c>
      <c r="K1474">
        <v>29.6</v>
      </c>
      <c r="L1474">
        <v>28.3</v>
      </c>
      <c r="M1474" s="142">
        <v>0.01</v>
      </c>
      <c r="N1474" t="s">
        <v>6418</v>
      </c>
    </row>
    <row r="1475" spans="1:14">
      <c r="A1475">
        <v>5014</v>
      </c>
      <c r="B1475" t="s">
        <v>1069</v>
      </c>
      <c r="C1475">
        <v>10.050000000000001</v>
      </c>
      <c r="D1475">
        <v>10</v>
      </c>
      <c r="E1475" s="145">
        <v>-0.05</v>
      </c>
      <c r="F1475" s="143">
        <v>-0.5</v>
      </c>
      <c r="G1475" t="s">
        <v>4744</v>
      </c>
      <c r="H1475">
        <v>50</v>
      </c>
      <c r="I1475">
        <v>134</v>
      </c>
      <c r="J1475">
        <v>18.329999999999998</v>
      </c>
      <c r="K1475">
        <v>10.050000000000001</v>
      </c>
      <c r="L1475">
        <v>10</v>
      </c>
      <c r="M1475" s="142">
        <v>0.03</v>
      </c>
      <c r="N1475" t="s">
        <v>6419</v>
      </c>
    </row>
    <row r="1476" spans="1:14">
      <c r="A1476">
        <v>5015</v>
      </c>
      <c r="B1476" t="s">
        <v>1070</v>
      </c>
      <c r="C1476">
        <v>21.9</v>
      </c>
      <c r="D1476">
        <v>22</v>
      </c>
      <c r="E1476" s="145">
        <v>-0.05</v>
      </c>
      <c r="F1476" s="143">
        <v>-0.23</v>
      </c>
      <c r="G1476" t="s">
        <v>6420</v>
      </c>
      <c r="H1476">
        <v>43</v>
      </c>
      <c r="I1476">
        <v>22</v>
      </c>
      <c r="J1476">
        <v>6.06</v>
      </c>
      <c r="K1476">
        <v>22.1</v>
      </c>
      <c r="L1476">
        <v>21.9</v>
      </c>
      <c r="M1476" s="142">
        <v>7.0000000000000007E-2</v>
      </c>
      <c r="N1476" t="s">
        <v>6421</v>
      </c>
    </row>
    <row r="1477" spans="1:14">
      <c r="A1477">
        <v>5016</v>
      </c>
      <c r="B1477" t="s">
        <v>1071</v>
      </c>
      <c r="C1477">
        <v>24.15</v>
      </c>
      <c r="D1477">
        <v>24.6</v>
      </c>
      <c r="E1477" s="145">
        <v>-0.2</v>
      </c>
      <c r="F1477" s="143">
        <v>-0.81</v>
      </c>
      <c r="G1477" t="s">
        <v>6422</v>
      </c>
      <c r="H1477">
        <v>3</v>
      </c>
      <c r="I1477">
        <v>7</v>
      </c>
      <c r="J1477">
        <v>4.96</v>
      </c>
      <c r="K1477">
        <v>24.6</v>
      </c>
      <c r="L1477">
        <v>24.15</v>
      </c>
      <c r="M1477" s="142">
        <v>0.01</v>
      </c>
      <c r="N1477" t="s">
        <v>6423</v>
      </c>
    </row>
    <row r="1478" spans="1:14">
      <c r="A1478">
        <v>5201</v>
      </c>
      <c r="B1478" t="s">
        <v>1072</v>
      </c>
      <c r="C1478">
        <v>27.15</v>
      </c>
      <c r="D1478">
        <v>27.4</v>
      </c>
      <c r="E1478" s="145">
        <v>0.55000000000000004</v>
      </c>
      <c r="F1478" s="143">
        <v>2.0499999999999998</v>
      </c>
      <c r="G1478" t="s">
        <v>4926</v>
      </c>
      <c r="H1478">
        <v>150</v>
      </c>
      <c r="I1478">
        <v>87</v>
      </c>
      <c r="J1478">
        <v>3.87</v>
      </c>
      <c r="K1478">
        <v>27.55</v>
      </c>
      <c r="L1478">
        <v>26.85</v>
      </c>
      <c r="M1478" s="142">
        <v>0.39</v>
      </c>
      <c r="N1478" t="s">
        <v>6424</v>
      </c>
    </row>
    <row r="1479" spans="1:14">
      <c r="A1479">
        <v>5202</v>
      </c>
      <c r="B1479" t="s">
        <v>1073</v>
      </c>
      <c r="C1479">
        <v>12</v>
      </c>
      <c r="D1479">
        <v>11.75</v>
      </c>
      <c r="E1479" s="145">
        <v>-0.05</v>
      </c>
      <c r="F1479" s="143">
        <v>-0.42</v>
      </c>
      <c r="G1479" t="s">
        <v>6425</v>
      </c>
      <c r="H1479">
        <v>67</v>
      </c>
      <c r="I1479">
        <v>82</v>
      </c>
      <c r="J1479">
        <v>8.91</v>
      </c>
      <c r="K1479">
        <v>12</v>
      </c>
      <c r="L1479">
        <v>11.75</v>
      </c>
      <c r="M1479" s="142">
        <v>0.08</v>
      </c>
      <c r="N1479" t="s">
        <v>6426</v>
      </c>
    </row>
    <row r="1480" spans="1:14">
      <c r="A1480">
        <v>5203</v>
      </c>
      <c r="B1480" t="s">
        <v>1074</v>
      </c>
      <c r="C1480">
        <v>58.8</v>
      </c>
      <c r="D1480">
        <v>58.2</v>
      </c>
      <c r="E1480" s="145">
        <v>-0.6</v>
      </c>
      <c r="F1480" s="143">
        <v>-1.02</v>
      </c>
      <c r="G1480" t="s">
        <v>6427</v>
      </c>
      <c r="H1480">
        <v>114</v>
      </c>
      <c r="I1480">
        <v>83</v>
      </c>
      <c r="J1480">
        <v>7.74</v>
      </c>
      <c r="K1480">
        <v>58.8</v>
      </c>
      <c r="L1480">
        <v>58</v>
      </c>
      <c r="M1480" s="142">
        <v>0.14000000000000001</v>
      </c>
      <c r="N1480" t="s">
        <v>6428</v>
      </c>
    </row>
    <row r="1481" spans="1:14">
      <c r="A1481">
        <v>5205</v>
      </c>
      <c r="B1481" t="s">
        <v>1075</v>
      </c>
      <c r="C1481">
        <v>18.45</v>
      </c>
      <c r="D1481">
        <v>20.149999999999999</v>
      </c>
      <c r="E1481" s="145">
        <v>0.15</v>
      </c>
      <c r="F1481" s="143">
        <v>0.75</v>
      </c>
      <c r="G1481" t="s">
        <v>6429</v>
      </c>
      <c r="H1481">
        <v>5</v>
      </c>
      <c r="I1481">
        <v>2</v>
      </c>
      <c r="J1481">
        <v>1.42</v>
      </c>
      <c r="K1481">
        <v>20.149999999999999</v>
      </c>
      <c r="L1481">
        <v>18.45</v>
      </c>
      <c r="M1481" s="142">
        <v>0.04</v>
      </c>
      <c r="N1481" t="s">
        <v>6430</v>
      </c>
    </row>
    <row r="1482" spans="1:14">
      <c r="A1482">
        <v>5206</v>
      </c>
      <c r="B1482" t="s">
        <v>1076</v>
      </c>
      <c r="C1482">
        <v>23.75</v>
      </c>
      <c r="D1482">
        <v>23.05</v>
      </c>
      <c r="E1482" s="145">
        <v>-0.55000000000000004</v>
      </c>
      <c r="F1482" s="143">
        <v>-2.33</v>
      </c>
      <c r="G1482" t="s">
        <v>6431</v>
      </c>
      <c r="H1482">
        <v>280</v>
      </c>
      <c r="I1482">
        <v>172</v>
      </c>
      <c r="J1482">
        <v>20.11</v>
      </c>
      <c r="K1482">
        <v>23.8</v>
      </c>
      <c r="L1482">
        <v>23.05</v>
      </c>
      <c r="M1482" s="142">
        <v>0.14000000000000001</v>
      </c>
      <c r="N1482" t="s">
        <v>6432</v>
      </c>
    </row>
    <row r="1483" spans="1:14">
      <c r="A1483">
        <v>5209</v>
      </c>
      <c r="B1483" t="s">
        <v>1077</v>
      </c>
      <c r="C1483">
        <v>154.5</v>
      </c>
      <c r="D1483">
        <v>154</v>
      </c>
      <c r="E1483" s="145">
        <v>-0.5</v>
      </c>
      <c r="F1483" s="143">
        <v>-0.32</v>
      </c>
      <c r="G1483" t="s">
        <v>4517</v>
      </c>
      <c r="H1483">
        <v>58</v>
      </c>
      <c r="I1483">
        <v>72</v>
      </c>
      <c r="J1483">
        <v>2.92</v>
      </c>
      <c r="K1483">
        <v>154.5</v>
      </c>
      <c r="L1483">
        <v>152</v>
      </c>
      <c r="M1483" s="142">
        <v>0.2</v>
      </c>
      <c r="N1483" t="s">
        <v>6433</v>
      </c>
    </row>
    <row r="1484" spans="1:14">
      <c r="A1484">
        <v>5210</v>
      </c>
      <c r="B1484" t="s">
        <v>1078</v>
      </c>
      <c r="C1484">
        <v>29.4</v>
      </c>
      <c r="D1484">
        <v>28.05</v>
      </c>
      <c r="E1484" s="145">
        <v>-0.9</v>
      </c>
      <c r="F1484" s="143">
        <v>-3.11</v>
      </c>
      <c r="G1484" t="s">
        <v>4093</v>
      </c>
      <c r="H1484">
        <v>230</v>
      </c>
      <c r="I1484">
        <v>137</v>
      </c>
      <c r="J1484">
        <v>8.2200000000000006</v>
      </c>
      <c r="K1484">
        <v>29.4</v>
      </c>
      <c r="L1484">
        <v>28.05</v>
      </c>
      <c r="M1484" s="142">
        <v>0.28000000000000003</v>
      </c>
      <c r="N1484" t="s">
        <v>6434</v>
      </c>
    </row>
    <row r="1485" spans="1:14">
      <c r="A1485">
        <v>5211</v>
      </c>
      <c r="B1485" t="s">
        <v>1079</v>
      </c>
      <c r="C1485">
        <v>19.5</v>
      </c>
      <c r="D1485">
        <v>19.25</v>
      </c>
      <c r="E1485" s="145">
        <v>-0.05</v>
      </c>
      <c r="F1485" s="143">
        <v>-0.26</v>
      </c>
      <c r="G1485" t="s">
        <v>4117</v>
      </c>
      <c r="H1485">
        <v>11</v>
      </c>
      <c r="I1485">
        <v>9</v>
      </c>
      <c r="J1485">
        <v>3.2</v>
      </c>
      <c r="K1485">
        <v>19.5</v>
      </c>
      <c r="L1485">
        <v>19.149999999999999</v>
      </c>
      <c r="M1485" s="142">
        <v>0.03</v>
      </c>
      <c r="N1485" t="s">
        <v>6435</v>
      </c>
    </row>
    <row r="1486" spans="1:14">
      <c r="A1486">
        <v>5212</v>
      </c>
      <c r="B1486" t="s">
        <v>1080</v>
      </c>
      <c r="C1486">
        <v>46.4</v>
      </c>
      <c r="D1486">
        <v>47</v>
      </c>
      <c r="E1486" s="145">
        <v>0.6</v>
      </c>
      <c r="F1486" s="143">
        <v>1.29</v>
      </c>
      <c r="G1486" t="s">
        <v>4425</v>
      </c>
      <c r="H1486">
        <v>14</v>
      </c>
      <c r="I1486">
        <v>9</v>
      </c>
      <c r="J1486">
        <v>3.46</v>
      </c>
      <c r="K1486">
        <v>47</v>
      </c>
      <c r="L1486">
        <v>46.2</v>
      </c>
      <c r="M1486" s="142">
        <v>0.04</v>
      </c>
      <c r="N1486" t="s">
        <v>6436</v>
      </c>
    </row>
    <row r="1487" spans="1:14">
      <c r="A1487">
        <v>5213</v>
      </c>
      <c r="B1487" t="s">
        <v>123</v>
      </c>
      <c r="C1487">
        <v>21</v>
      </c>
      <c r="D1487">
        <v>20.85</v>
      </c>
      <c r="E1487" s="145">
        <v>-0.05</v>
      </c>
      <c r="F1487" s="143">
        <v>-0.24</v>
      </c>
      <c r="G1487" t="s">
        <v>4411</v>
      </c>
      <c r="H1487">
        <v>122</v>
      </c>
      <c r="I1487">
        <v>164</v>
      </c>
      <c r="J1487">
        <v>72.13</v>
      </c>
      <c r="K1487">
        <v>21</v>
      </c>
      <c r="L1487">
        <v>20.85</v>
      </c>
      <c r="M1487" s="142">
        <v>0.02</v>
      </c>
      <c r="N1487" t="s">
        <v>5461</v>
      </c>
    </row>
    <row r="1488" spans="1:14">
      <c r="A1488">
        <v>5215</v>
      </c>
      <c r="B1488" t="s">
        <v>1081</v>
      </c>
      <c r="C1488">
        <v>39.1</v>
      </c>
      <c r="D1488">
        <v>39</v>
      </c>
      <c r="E1488" s="145">
        <v>0.05</v>
      </c>
      <c r="F1488" s="143">
        <v>0.13</v>
      </c>
      <c r="G1488" t="s">
        <v>4333</v>
      </c>
      <c r="H1488">
        <v>21</v>
      </c>
      <c r="I1488">
        <v>23</v>
      </c>
      <c r="J1488">
        <v>6.43</v>
      </c>
      <c r="K1488">
        <v>39.200000000000003</v>
      </c>
      <c r="L1488">
        <v>38.549999999999997</v>
      </c>
      <c r="M1488" s="142">
        <v>0.03</v>
      </c>
      <c r="N1488" t="s">
        <v>6437</v>
      </c>
    </row>
    <row r="1489" spans="1:14">
      <c r="A1489">
        <v>5220</v>
      </c>
      <c r="B1489" t="s">
        <v>175</v>
      </c>
      <c r="C1489">
        <v>20</v>
      </c>
      <c r="D1489">
        <v>19.649999999999999</v>
      </c>
      <c r="E1489" s="145">
        <v>0.05</v>
      </c>
      <c r="F1489" s="143">
        <v>0.26</v>
      </c>
      <c r="G1489" t="s">
        <v>6438</v>
      </c>
      <c r="H1489">
        <v>21</v>
      </c>
      <c r="I1489">
        <v>18</v>
      </c>
      <c r="J1489">
        <v>3.97</v>
      </c>
      <c r="K1489">
        <v>20.05</v>
      </c>
      <c r="L1489">
        <v>19.600000000000001</v>
      </c>
      <c r="M1489" s="142">
        <v>0.05</v>
      </c>
      <c r="N1489" t="s">
        <v>6439</v>
      </c>
    </row>
    <row r="1490" spans="1:14">
      <c r="A1490">
        <v>5222</v>
      </c>
      <c r="B1490" t="s">
        <v>1409</v>
      </c>
      <c r="C1490">
        <v>105</v>
      </c>
      <c r="D1490">
        <v>105.5</v>
      </c>
      <c r="E1490" s="145">
        <v>1</v>
      </c>
      <c r="F1490" s="143">
        <v>0.96</v>
      </c>
      <c r="G1490" t="s">
        <v>6440</v>
      </c>
      <c r="H1490">
        <v>140</v>
      </c>
      <c r="I1490">
        <v>163</v>
      </c>
      <c r="J1490">
        <v>10.01</v>
      </c>
      <c r="K1490">
        <v>105.5</v>
      </c>
      <c r="L1490">
        <v>104.5</v>
      </c>
      <c r="M1490" s="142">
        <v>0.14000000000000001</v>
      </c>
      <c r="N1490" t="s">
        <v>6441</v>
      </c>
    </row>
    <row r="1491" spans="1:14">
      <c r="A1491">
        <v>5223</v>
      </c>
      <c r="B1491" t="s">
        <v>202</v>
      </c>
      <c r="C1491">
        <v>23</v>
      </c>
      <c r="D1491">
        <v>23.45</v>
      </c>
      <c r="E1491" s="145">
        <v>0</v>
      </c>
      <c r="F1491" s="143">
        <v>0</v>
      </c>
      <c r="G1491" t="s">
        <v>6442</v>
      </c>
      <c r="H1491">
        <v>23</v>
      </c>
      <c r="I1491">
        <v>59</v>
      </c>
      <c r="J1491">
        <v>4.45</v>
      </c>
      <c r="K1491">
        <v>23.45</v>
      </c>
      <c r="L1491">
        <v>23</v>
      </c>
      <c r="M1491" s="142">
        <v>0.05</v>
      </c>
      <c r="N1491" t="s">
        <v>6443</v>
      </c>
    </row>
    <row r="1492" spans="1:14">
      <c r="A1492">
        <v>5225</v>
      </c>
      <c r="B1492" t="s">
        <v>1082</v>
      </c>
      <c r="C1492">
        <v>57.3</v>
      </c>
      <c r="D1492">
        <v>56.4</v>
      </c>
      <c r="E1492" s="145">
        <v>-1</v>
      </c>
      <c r="F1492" s="143">
        <v>-1.74</v>
      </c>
      <c r="G1492" t="s">
        <v>6444</v>
      </c>
      <c r="H1492">
        <v>580</v>
      </c>
      <c r="I1492">
        <v>426</v>
      </c>
      <c r="J1492">
        <v>7.91</v>
      </c>
      <c r="K1492">
        <v>57.4</v>
      </c>
      <c r="L1492">
        <v>55.9</v>
      </c>
      <c r="M1492" s="142">
        <v>0.73</v>
      </c>
      <c r="N1492" t="s">
        <v>6445</v>
      </c>
    </row>
    <row r="1493" spans="1:14">
      <c r="A1493">
        <v>5227</v>
      </c>
      <c r="B1493" t="s">
        <v>69</v>
      </c>
      <c r="C1493">
        <v>29.95</v>
      </c>
      <c r="D1493">
        <v>30.3</v>
      </c>
      <c r="E1493" s="145">
        <v>0.35</v>
      </c>
      <c r="F1493" s="143">
        <v>1.17</v>
      </c>
      <c r="G1493" t="s">
        <v>4943</v>
      </c>
      <c r="H1493">
        <v>213</v>
      </c>
      <c r="I1493">
        <v>191</v>
      </c>
      <c r="J1493">
        <v>9.6</v>
      </c>
      <c r="K1493">
        <v>30.3</v>
      </c>
      <c r="L1493">
        <v>29</v>
      </c>
      <c r="M1493" s="142">
        <v>0.22</v>
      </c>
      <c r="N1493" t="s">
        <v>6446</v>
      </c>
    </row>
    <row r="1494" spans="1:14">
      <c r="A1494">
        <v>5228</v>
      </c>
      <c r="B1494" t="s">
        <v>1458</v>
      </c>
      <c r="C1494">
        <v>42.3</v>
      </c>
      <c r="D1494">
        <v>43.35</v>
      </c>
      <c r="E1494" s="145">
        <v>1.65</v>
      </c>
      <c r="F1494" s="143">
        <v>3.96</v>
      </c>
      <c r="G1494" t="s">
        <v>6447</v>
      </c>
      <c r="H1494">
        <v>781</v>
      </c>
      <c r="I1494">
        <v>346</v>
      </c>
      <c r="J1494">
        <v>3.81</v>
      </c>
      <c r="K1494">
        <v>45</v>
      </c>
      <c r="L1494">
        <v>42.05</v>
      </c>
      <c r="M1494" s="142">
        <v>2.0499999999999998</v>
      </c>
      <c r="N1494" t="s">
        <v>6448</v>
      </c>
    </row>
    <row r="1495" spans="1:14">
      <c r="A1495">
        <v>5230</v>
      </c>
      <c r="B1495" t="s">
        <v>1083</v>
      </c>
      <c r="C1495">
        <v>17.8</v>
      </c>
      <c r="D1495">
        <v>17.8</v>
      </c>
      <c r="E1495" s="145">
        <v>0.1</v>
      </c>
      <c r="F1495" s="143">
        <v>0.56000000000000005</v>
      </c>
      <c r="G1495" t="s">
        <v>4090</v>
      </c>
      <c r="H1495">
        <v>105</v>
      </c>
      <c r="I1495">
        <v>94</v>
      </c>
      <c r="J1495">
        <v>6.72</v>
      </c>
      <c r="K1495">
        <v>18.350000000000001</v>
      </c>
      <c r="L1495">
        <v>17.5</v>
      </c>
      <c r="M1495" s="142">
        <v>0.19</v>
      </c>
      <c r="N1495" t="s">
        <v>6449</v>
      </c>
    </row>
    <row r="1496" spans="1:14">
      <c r="A1496">
        <v>5234</v>
      </c>
      <c r="B1496" t="s">
        <v>1084</v>
      </c>
      <c r="C1496">
        <v>301</v>
      </c>
      <c r="D1496">
        <v>302</v>
      </c>
      <c r="E1496" s="145">
        <v>9</v>
      </c>
      <c r="F1496" s="143">
        <v>3.07</v>
      </c>
      <c r="G1496" t="s">
        <v>6450</v>
      </c>
      <c r="H1496">
        <v>209</v>
      </c>
      <c r="I1496">
        <v>259</v>
      </c>
      <c r="J1496">
        <v>10.27</v>
      </c>
      <c r="K1496">
        <v>303</v>
      </c>
      <c r="L1496">
        <v>296.5</v>
      </c>
      <c r="M1496" s="142">
        <v>0.2</v>
      </c>
      <c r="N1496" t="s">
        <v>6451</v>
      </c>
    </row>
    <row r="1497" spans="1:14">
      <c r="A1497">
        <v>5236</v>
      </c>
      <c r="B1497" t="s">
        <v>1395</v>
      </c>
      <c r="C1497">
        <v>138</v>
      </c>
      <c r="D1497">
        <v>137.5</v>
      </c>
      <c r="E1497" s="145">
        <v>0</v>
      </c>
      <c r="F1497" s="143">
        <v>0</v>
      </c>
      <c r="G1497" t="s">
        <v>4220</v>
      </c>
      <c r="H1497">
        <v>58</v>
      </c>
      <c r="I1497">
        <v>105</v>
      </c>
      <c r="J1497">
        <v>6</v>
      </c>
      <c r="K1497">
        <v>138.5</v>
      </c>
      <c r="L1497">
        <v>137</v>
      </c>
      <c r="M1497" s="142">
        <v>0.1</v>
      </c>
      <c r="N1497" t="s">
        <v>6452</v>
      </c>
    </row>
    <row r="1498" spans="1:14">
      <c r="A1498">
        <v>5243</v>
      </c>
      <c r="B1498" t="s">
        <v>1085</v>
      </c>
      <c r="C1498">
        <v>96.1</v>
      </c>
      <c r="D1498">
        <v>95.4</v>
      </c>
      <c r="E1498" s="145">
        <v>5.4</v>
      </c>
      <c r="F1498" s="143">
        <v>6</v>
      </c>
      <c r="G1498" t="s">
        <v>6453</v>
      </c>
      <c r="H1498">
        <v>2737</v>
      </c>
      <c r="I1498">
        <v>1188</v>
      </c>
      <c r="J1498">
        <v>16.850000000000001</v>
      </c>
      <c r="K1498">
        <v>98.5</v>
      </c>
      <c r="L1498">
        <v>93.5</v>
      </c>
      <c r="M1498" s="142">
        <v>1.62</v>
      </c>
      <c r="N1498" t="s">
        <v>6454</v>
      </c>
    </row>
    <row r="1499" spans="1:14">
      <c r="A1499">
        <v>5244</v>
      </c>
      <c r="B1499" t="s">
        <v>1449</v>
      </c>
      <c r="C1499">
        <v>34.700000000000003</v>
      </c>
      <c r="D1499">
        <v>34.25</v>
      </c>
      <c r="E1499" s="145">
        <v>-0.75</v>
      </c>
      <c r="F1499" s="143">
        <v>-2.14</v>
      </c>
      <c r="G1499" t="s">
        <v>6455</v>
      </c>
      <c r="H1499">
        <v>274</v>
      </c>
      <c r="I1499">
        <v>170</v>
      </c>
      <c r="J1499">
        <v>6.82</v>
      </c>
      <c r="K1499">
        <v>35.200000000000003</v>
      </c>
      <c r="L1499">
        <v>34</v>
      </c>
      <c r="M1499" s="142">
        <v>0.4</v>
      </c>
      <c r="N1499" t="s">
        <v>6456</v>
      </c>
    </row>
    <row r="1500" spans="1:14">
      <c r="A1500">
        <v>5245</v>
      </c>
      <c r="B1500" t="s">
        <v>1086</v>
      </c>
      <c r="C1500">
        <v>23</v>
      </c>
      <c r="D1500">
        <v>22.8</v>
      </c>
      <c r="E1500" s="145">
        <v>-0.05</v>
      </c>
      <c r="F1500" s="143">
        <v>-0.22</v>
      </c>
      <c r="G1500" t="s">
        <v>4440</v>
      </c>
      <c r="H1500">
        <v>32</v>
      </c>
      <c r="I1500">
        <v>37</v>
      </c>
      <c r="J1500">
        <v>4.51</v>
      </c>
      <c r="K1500">
        <v>23.2</v>
      </c>
      <c r="L1500">
        <v>22.55</v>
      </c>
      <c r="M1500" s="142">
        <v>7.0000000000000007E-2</v>
      </c>
      <c r="N1500" t="s">
        <v>6457</v>
      </c>
    </row>
    <row r="1501" spans="1:14">
      <c r="A1501">
        <v>5251</v>
      </c>
      <c r="B1501" t="s">
        <v>1087</v>
      </c>
      <c r="C1501">
        <v>26</v>
      </c>
      <c r="D1501">
        <v>26.1</v>
      </c>
      <c r="E1501" s="145">
        <v>0.05</v>
      </c>
      <c r="F1501" s="143">
        <v>0.19</v>
      </c>
      <c r="G1501" t="s">
        <v>6458</v>
      </c>
      <c r="H1501">
        <v>26</v>
      </c>
      <c r="I1501">
        <v>40</v>
      </c>
      <c r="J1501">
        <v>3.37</v>
      </c>
      <c r="K1501">
        <v>26.1</v>
      </c>
      <c r="L1501">
        <v>25.5</v>
      </c>
      <c r="M1501" s="142">
        <v>0.08</v>
      </c>
      <c r="N1501" t="s">
        <v>6459</v>
      </c>
    </row>
    <row r="1502" spans="1:14">
      <c r="A1502">
        <v>5258</v>
      </c>
      <c r="B1502" t="s">
        <v>1088</v>
      </c>
      <c r="C1502">
        <v>45.9</v>
      </c>
      <c r="D1502">
        <v>45.9</v>
      </c>
      <c r="E1502" s="145">
        <v>0.15</v>
      </c>
      <c r="F1502" s="143">
        <v>0.33</v>
      </c>
      <c r="G1502" t="s">
        <v>4354</v>
      </c>
      <c r="H1502">
        <v>442</v>
      </c>
      <c r="I1502">
        <v>270</v>
      </c>
      <c r="J1502">
        <v>11.04</v>
      </c>
      <c r="K1502">
        <v>46.25</v>
      </c>
      <c r="L1502">
        <v>45</v>
      </c>
      <c r="M1502" s="142">
        <v>0.4</v>
      </c>
      <c r="N1502" t="s">
        <v>6460</v>
      </c>
    </row>
    <row r="1503" spans="1:14">
      <c r="A1503">
        <v>5263</v>
      </c>
      <c r="B1503" t="s">
        <v>1089</v>
      </c>
      <c r="C1503">
        <v>103.5</v>
      </c>
      <c r="D1503">
        <v>103</v>
      </c>
      <c r="E1503" s="145">
        <v>0</v>
      </c>
      <c r="F1503" s="143">
        <v>0</v>
      </c>
      <c r="G1503" t="s">
        <v>6461</v>
      </c>
      <c r="H1503">
        <v>195</v>
      </c>
      <c r="I1503">
        <v>293</v>
      </c>
      <c r="J1503">
        <v>7.89</v>
      </c>
      <c r="K1503">
        <v>105</v>
      </c>
      <c r="L1503">
        <v>102</v>
      </c>
      <c r="M1503" s="142">
        <v>0.25</v>
      </c>
      <c r="N1503" t="s">
        <v>6462</v>
      </c>
    </row>
    <row r="1504" spans="1:14">
      <c r="A1504">
        <v>5269</v>
      </c>
      <c r="B1504" t="s">
        <v>1090</v>
      </c>
      <c r="C1504">
        <v>1450</v>
      </c>
      <c r="D1504">
        <v>1440</v>
      </c>
      <c r="E1504" s="145">
        <v>10</v>
      </c>
      <c r="F1504" s="143">
        <v>0.7</v>
      </c>
      <c r="G1504" t="s">
        <v>6463</v>
      </c>
      <c r="H1504">
        <v>302</v>
      </c>
      <c r="I1504">
        <v>491</v>
      </c>
      <c r="J1504">
        <v>7.42</v>
      </c>
      <c r="K1504">
        <v>1455</v>
      </c>
      <c r="L1504">
        <v>1420</v>
      </c>
      <c r="M1504" s="142">
        <v>0.41</v>
      </c>
      <c r="N1504" t="s">
        <v>6464</v>
      </c>
    </row>
    <row r="1505" spans="1:14">
      <c r="A1505">
        <v>5272</v>
      </c>
      <c r="B1505" t="s">
        <v>1091</v>
      </c>
      <c r="C1505">
        <v>16.850000000000001</v>
      </c>
      <c r="D1505">
        <v>16.75</v>
      </c>
      <c r="E1505" s="145">
        <v>-0.15</v>
      </c>
      <c r="F1505" s="143">
        <v>-0.89</v>
      </c>
      <c r="G1505" t="s">
        <v>4500</v>
      </c>
      <c r="H1505">
        <v>58</v>
      </c>
      <c r="I1505">
        <v>64</v>
      </c>
      <c r="J1505">
        <v>5.53</v>
      </c>
      <c r="K1505">
        <v>16.95</v>
      </c>
      <c r="L1505">
        <v>16.7</v>
      </c>
      <c r="M1505" s="142">
        <v>0.1</v>
      </c>
      <c r="N1505" t="s">
        <v>6465</v>
      </c>
    </row>
    <row r="1506" spans="1:14">
      <c r="A1506">
        <v>5274</v>
      </c>
      <c r="B1506" t="s">
        <v>1092</v>
      </c>
      <c r="C1506">
        <v>19215</v>
      </c>
      <c r="D1506">
        <v>19215</v>
      </c>
      <c r="E1506" s="145">
        <v>1745</v>
      </c>
      <c r="F1506" s="143">
        <v>9.99</v>
      </c>
      <c r="G1506" t="s">
        <v>6466</v>
      </c>
      <c r="H1506">
        <v>461</v>
      </c>
      <c r="I1506">
        <v>538</v>
      </c>
      <c r="J1506">
        <v>4.16</v>
      </c>
      <c r="K1506">
        <v>19215</v>
      </c>
      <c r="L1506">
        <v>18700</v>
      </c>
      <c r="M1506" s="142">
        <v>1.1100000000000001</v>
      </c>
      <c r="N1506" t="s">
        <v>6467</v>
      </c>
    </row>
    <row r="1507" spans="1:14">
      <c r="A1507">
        <v>5276</v>
      </c>
      <c r="B1507" t="s">
        <v>1093</v>
      </c>
      <c r="C1507">
        <v>18.5</v>
      </c>
      <c r="D1507">
        <v>17.55</v>
      </c>
      <c r="E1507" s="145">
        <v>-0.75</v>
      </c>
      <c r="F1507" s="143">
        <v>-4.0999999999999996</v>
      </c>
      <c r="G1507" t="s">
        <v>6468</v>
      </c>
      <c r="H1507">
        <v>2</v>
      </c>
      <c r="I1507">
        <v>2</v>
      </c>
      <c r="J1507">
        <v>3.95</v>
      </c>
      <c r="K1507">
        <v>18.5</v>
      </c>
      <c r="L1507">
        <v>17.55</v>
      </c>
      <c r="M1507" s="142">
        <v>0.01</v>
      </c>
      <c r="N1507" t="s">
        <v>6469</v>
      </c>
    </row>
    <row r="1508" spans="1:14">
      <c r="A1508">
        <v>5278</v>
      </c>
      <c r="B1508" t="s">
        <v>2645</v>
      </c>
      <c r="C1508">
        <v>24.15</v>
      </c>
      <c r="D1508">
        <v>24.15</v>
      </c>
      <c r="E1508" s="145">
        <v>-0.05</v>
      </c>
      <c r="F1508" s="143">
        <v>-0.21</v>
      </c>
      <c r="G1508" t="s">
        <v>4075</v>
      </c>
      <c r="H1508">
        <v>69</v>
      </c>
      <c r="I1508">
        <v>48</v>
      </c>
      <c r="J1508">
        <v>3</v>
      </c>
      <c r="K1508">
        <v>24.25</v>
      </c>
      <c r="L1508">
        <v>24.15</v>
      </c>
      <c r="M1508" s="142">
        <v>0.02</v>
      </c>
      <c r="N1508" t="s">
        <v>6470</v>
      </c>
    </row>
    <row r="1509" spans="1:14">
      <c r="A1509">
        <v>5283</v>
      </c>
      <c r="B1509" t="s">
        <v>1094</v>
      </c>
      <c r="C1509">
        <v>54.7</v>
      </c>
      <c r="D1509">
        <v>54.1</v>
      </c>
      <c r="E1509" s="145">
        <v>-0.1</v>
      </c>
      <c r="F1509" s="143">
        <v>-0.18</v>
      </c>
      <c r="G1509" t="s">
        <v>5339</v>
      </c>
      <c r="H1509">
        <v>77</v>
      </c>
      <c r="I1509">
        <v>72</v>
      </c>
      <c r="J1509">
        <v>10.16</v>
      </c>
      <c r="K1509">
        <v>54.7</v>
      </c>
      <c r="L1509">
        <v>53.8</v>
      </c>
      <c r="M1509" s="142">
        <v>0.08</v>
      </c>
      <c r="N1509" t="s">
        <v>6471</v>
      </c>
    </row>
    <row r="1510" spans="1:14">
      <c r="A1510">
        <v>5284</v>
      </c>
      <c r="B1510" t="s">
        <v>1095</v>
      </c>
      <c r="C1510">
        <v>320</v>
      </c>
      <c r="D1510">
        <v>318.5</v>
      </c>
      <c r="E1510" s="145">
        <v>-11.5</v>
      </c>
      <c r="F1510" s="143">
        <v>-3.48</v>
      </c>
      <c r="G1510" t="s">
        <v>4420</v>
      </c>
      <c r="H1510">
        <v>1005</v>
      </c>
      <c r="I1510">
        <v>815</v>
      </c>
      <c r="J1510">
        <v>5.51</v>
      </c>
      <c r="K1510">
        <v>322.5</v>
      </c>
      <c r="L1510">
        <v>308</v>
      </c>
      <c r="M1510" s="142">
        <v>1.82</v>
      </c>
      <c r="N1510" t="s">
        <v>6472</v>
      </c>
    </row>
    <row r="1511" spans="1:14">
      <c r="A1511">
        <v>5285</v>
      </c>
      <c r="B1511" t="s">
        <v>1096</v>
      </c>
      <c r="C1511">
        <v>88.8</v>
      </c>
      <c r="D1511">
        <v>87.7</v>
      </c>
      <c r="E1511" s="145">
        <v>0.4</v>
      </c>
      <c r="F1511" s="143">
        <v>0.46</v>
      </c>
      <c r="G1511" t="s">
        <v>6473</v>
      </c>
      <c r="H1511">
        <v>617</v>
      </c>
      <c r="I1511">
        <v>1991</v>
      </c>
      <c r="J1511">
        <v>10.199999999999999</v>
      </c>
      <c r="K1511">
        <v>88.8</v>
      </c>
      <c r="L1511">
        <v>86.3</v>
      </c>
      <c r="M1511" s="142">
        <v>0.6</v>
      </c>
      <c r="N1511" t="s">
        <v>6474</v>
      </c>
    </row>
    <row r="1512" spans="1:14">
      <c r="A1512">
        <v>5287</v>
      </c>
      <c r="B1512" t="s">
        <v>1097</v>
      </c>
      <c r="C1512">
        <v>136.5</v>
      </c>
      <c r="D1512">
        <v>136</v>
      </c>
      <c r="E1512" s="145">
        <v>0.5</v>
      </c>
      <c r="F1512" s="143">
        <v>0.37</v>
      </c>
      <c r="G1512" t="s">
        <v>4471</v>
      </c>
      <c r="H1512">
        <v>62</v>
      </c>
      <c r="I1512">
        <v>71</v>
      </c>
      <c r="J1512">
        <v>6.57</v>
      </c>
      <c r="K1512">
        <v>136.5</v>
      </c>
      <c r="L1512">
        <v>135.5</v>
      </c>
      <c r="M1512" s="142">
        <v>0.09</v>
      </c>
      <c r="N1512" t="s">
        <v>6475</v>
      </c>
    </row>
    <row r="1513" spans="1:14">
      <c r="A1513">
        <v>5288</v>
      </c>
      <c r="B1513" t="s">
        <v>1098</v>
      </c>
      <c r="C1513">
        <v>189.5</v>
      </c>
      <c r="D1513">
        <v>191</v>
      </c>
      <c r="E1513" s="145">
        <v>2</v>
      </c>
      <c r="F1513" s="143">
        <v>1.06</v>
      </c>
      <c r="G1513" t="s">
        <v>6476</v>
      </c>
      <c r="H1513">
        <v>91</v>
      </c>
      <c r="I1513">
        <v>107</v>
      </c>
      <c r="J1513">
        <v>6.97</v>
      </c>
      <c r="K1513">
        <v>191</v>
      </c>
      <c r="L1513">
        <v>186</v>
      </c>
      <c r="M1513" s="142">
        <v>0.13</v>
      </c>
      <c r="N1513" t="s">
        <v>6477</v>
      </c>
    </row>
    <row r="1514" spans="1:14">
      <c r="A1514">
        <v>5289</v>
      </c>
      <c r="B1514" t="s">
        <v>1099</v>
      </c>
      <c r="C1514">
        <v>1415</v>
      </c>
      <c r="D1514">
        <v>1405</v>
      </c>
      <c r="E1514" s="145">
        <v>45</v>
      </c>
      <c r="F1514" s="143">
        <v>3.31</v>
      </c>
      <c r="G1514" t="s">
        <v>6478</v>
      </c>
      <c r="H1514">
        <v>1504</v>
      </c>
      <c r="I1514">
        <v>1547</v>
      </c>
      <c r="J1514">
        <v>9.83</v>
      </c>
      <c r="K1514">
        <v>1440</v>
      </c>
      <c r="L1514">
        <v>1390</v>
      </c>
      <c r="M1514" s="142">
        <v>1.53</v>
      </c>
      <c r="N1514" t="s">
        <v>6479</v>
      </c>
    </row>
    <row r="1515" spans="1:14">
      <c r="A1515">
        <v>5291</v>
      </c>
      <c r="B1515" t="s">
        <v>1100</v>
      </c>
      <c r="C1515">
        <v>67</v>
      </c>
      <c r="D1515">
        <v>68.099999999999994</v>
      </c>
      <c r="E1515" s="145">
        <v>1.1000000000000001</v>
      </c>
      <c r="F1515" s="143">
        <v>1.64</v>
      </c>
      <c r="G1515" t="s">
        <v>4468</v>
      </c>
      <c r="H1515">
        <v>862</v>
      </c>
      <c r="I1515">
        <v>1659</v>
      </c>
      <c r="J1515">
        <v>4.1900000000000004</v>
      </c>
      <c r="K1515">
        <v>69.5</v>
      </c>
      <c r="L1515">
        <v>65.400000000000006</v>
      </c>
      <c r="M1515" s="142">
        <v>2.06</v>
      </c>
      <c r="N1515" t="s">
        <v>6480</v>
      </c>
    </row>
    <row r="1516" spans="1:14">
      <c r="A1516">
        <v>5292</v>
      </c>
      <c r="B1516" t="s">
        <v>2133</v>
      </c>
      <c r="C1516">
        <v>218</v>
      </c>
      <c r="D1516">
        <v>220</v>
      </c>
      <c r="E1516" s="145">
        <v>-0.5</v>
      </c>
      <c r="F1516" s="143">
        <v>-0.23</v>
      </c>
      <c r="G1516" t="s">
        <v>6481</v>
      </c>
      <c r="H1516">
        <v>90</v>
      </c>
      <c r="I1516">
        <v>431</v>
      </c>
      <c r="J1516">
        <v>4.63</v>
      </c>
      <c r="K1516">
        <v>221.5</v>
      </c>
      <c r="L1516">
        <v>217.5</v>
      </c>
      <c r="M1516" s="142">
        <v>0.19</v>
      </c>
      <c r="N1516" t="s">
        <v>6482</v>
      </c>
    </row>
    <row r="1517" spans="1:14">
      <c r="A1517">
        <v>5299</v>
      </c>
      <c r="B1517" t="s">
        <v>174</v>
      </c>
      <c r="C1517">
        <v>97.8</v>
      </c>
      <c r="D1517">
        <v>96.8</v>
      </c>
      <c r="E1517" s="145">
        <v>-0.5</v>
      </c>
      <c r="F1517" s="143">
        <v>-0.51</v>
      </c>
      <c r="G1517" t="s">
        <v>4347</v>
      </c>
      <c r="H1517">
        <v>142</v>
      </c>
      <c r="I1517">
        <v>153</v>
      </c>
      <c r="J1517">
        <v>5.12</v>
      </c>
      <c r="K1517">
        <v>99</v>
      </c>
      <c r="L1517">
        <v>96.6</v>
      </c>
      <c r="M1517" s="142">
        <v>0.28000000000000003</v>
      </c>
      <c r="N1517" t="s">
        <v>6483</v>
      </c>
    </row>
    <row r="1518" spans="1:14">
      <c r="A1518">
        <v>5301</v>
      </c>
      <c r="B1518" t="s">
        <v>3686</v>
      </c>
      <c r="C1518">
        <v>5.22</v>
      </c>
      <c r="D1518">
        <v>5.15</v>
      </c>
      <c r="E1518" s="145">
        <v>-7.0000000000000007E-2</v>
      </c>
      <c r="F1518" s="143">
        <v>-1.34</v>
      </c>
      <c r="G1518" t="s">
        <v>4303</v>
      </c>
      <c r="H1518">
        <v>59</v>
      </c>
      <c r="I1518">
        <v>22</v>
      </c>
      <c r="J1518">
        <v>6.59</v>
      </c>
      <c r="K1518">
        <v>5.6</v>
      </c>
      <c r="L1518">
        <v>5.15</v>
      </c>
      <c r="M1518" s="142">
        <v>0.09</v>
      </c>
      <c r="N1518" t="s">
        <v>6484</v>
      </c>
    </row>
    <row r="1519" spans="1:14">
      <c r="A1519">
        <v>5302</v>
      </c>
      <c r="B1519" t="s">
        <v>1101</v>
      </c>
      <c r="C1519">
        <v>10.5</v>
      </c>
      <c r="D1519">
        <v>10.25</v>
      </c>
      <c r="E1519" s="145">
        <v>-0.05</v>
      </c>
      <c r="F1519" s="143">
        <v>-0.49</v>
      </c>
      <c r="G1519" t="s">
        <v>3972</v>
      </c>
      <c r="H1519">
        <v>232</v>
      </c>
      <c r="I1519">
        <v>314</v>
      </c>
      <c r="J1519">
        <v>15.99</v>
      </c>
      <c r="K1519">
        <v>10.5</v>
      </c>
      <c r="L1519">
        <v>10.199999999999999</v>
      </c>
      <c r="M1519" s="142">
        <v>0.15</v>
      </c>
      <c r="N1519" t="s">
        <v>6485</v>
      </c>
    </row>
    <row r="1520" spans="1:14">
      <c r="A1520">
        <v>5306</v>
      </c>
      <c r="B1520" t="s">
        <v>1102</v>
      </c>
      <c r="C1520">
        <v>93.7</v>
      </c>
      <c r="D1520">
        <v>93.1</v>
      </c>
      <c r="E1520" s="145">
        <v>0.5</v>
      </c>
      <c r="F1520" s="143">
        <v>0.54</v>
      </c>
      <c r="G1520" t="s">
        <v>4127</v>
      </c>
      <c r="H1520">
        <v>53</v>
      </c>
      <c r="I1520">
        <v>115</v>
      </c>
      <c r="J1520">
        <v>12.6</v>
      </c>
      <c r="K1520">
        <v>93.7</v>
      </c>
      <c r="L1520">
        <v>92.1</v>
      </c>
      <c r="M1520" s="142">
        <v>0.04</v>
      </c>
      <c r="N1520" t="s">
        <v>6486</v>
      </c>
    </row>
    <row r="1521" spans="1:14">
      <c r="A1521">
        <v>5309</v>
      </c>
      <c r="B1521" t="s">
        <v>1103</v>
      </c>
      <c r="C1521">
        <v>52.8</v>
      </c>
      <c r="D1521">
        <v>51.4</v>
      </c>
      <c r="E1521" s="145">
        <v>-0.6</v>
      </c>
      <c r="F1521" s="143">
        <v>-1.1499999999999999</v>
      </c>
      <c r="G1521" t="s">
        <v>6487</v>
      </c>
      <c r="H1521">
        <v>846</v>
      </c>
      <c r="I1521">
        <v>940</v>
      </c>
      <c r="J1521">
        <v>23.17</v>
      </c>
      <c r="K1521">
        <v>52.8</v>
      </c>
      <c r="L1521">
        <v>51.3</v>
      </c>
      <c r="M1521" s="142">
        <v>0.37</v>
      </c>
      <c r="N1521" t="s">
        <v>6488</v>
      </c>
    </row>
    <row r="1522" spans="1:14">
      <c r="A1522">
        <v>5310</v>
      </c>
      <c r="B1522" t="s">
        <v>1443</v>
      </c>
      <c r="C1522">
        <v>23.6</v>
      </c>
      <c r="D1522">
        <v>23.55</v>
      </c>
      <c r="E1522" s="145">
        <v>-0.55000000000000004</v>
      </c>
      <c r="F1522" s="143">
        <v>-2.2799999999999998</v>
      </c>
      <c r="G1522" t="s">
        <v>6204</v>
      </c>
      <c r="H1522">
        <v>6</v>
      </c>
      <c r="I1522">
        <v>1</v>
      </c>
      <c r="J1522">
        <v>2.89</v>
      </c>
      <c r="K1522">
        <v>23.95</v>
      </c>
      <c r="L1522">
        <v>23.5</v>
      </c>
      <c r="M1522" s="142">
        <v>0.02</v>
      </c>
      <c r="N1522" t="s">
        <v>6489</v>
      </c>
    </row>
    <row r="1523" spans="1:14">
      <c r="A1523">
        <v>5312</v>
      </c>
      <c r="B1523" t="s">
        <v>1104</v>
      </c>
      <c r="C1523">
        <v>90.1</v>
      </c>
      <c r="D1523">
        <v>91.9</v>
      </c>
      <c r="E1523" s="145">
        <v>0.3</v>
      </c>
      <c r="F1523" s="143">
        <v>0.33</v>
      </c>
      <c r="G1523" t="s">
        <v>3937</v>
      </c>
      <c r="H1523">
        <v>13</v>
      </c>
      <c r="I1523">
        <v>15</v>
      </c>
      <c r="J1523">
        <v>6.01</v>
      </c>
      <c r="K1523">
        <v>92</v>
      </c>
      <c r="L1523">
        <v>90.1</v>
      </c>
      <c r="M1523" s="142">
        <v>0.02</v>
      </c>
      <c r="N1523" t="s">
        <v>6490</v>
      </c>
    </row>
    <row r="1524" spans="1:14">
      <c r="A1524">
        <v>5314</v>
      </c>
      <c r="B1524" t="s">
        <v>2779</v>
      </c>
      <c r="C1524">
        <v>32.549999999999997</v>
      </c>
      <c r="D1524">
        <v>35.200000000000003</v>
      </c>
      <c r="E1524" s="145">
        <v>3.2</v>
      </c>
      <c r="F1524" s="143">
        <v>10</v>
      </c>
      <c r="G1524" t="s">
        <v>6491</v>
      </c>
      <c r="H1524">
        <v>6645</v>
      </c>
      <c r="I1524">
        <v>4798</v>
      </c>
      <c r="J1524">
        <v>6.02</v>
      </c>
      <c r="K1524">
        <v>35.200000000000003</v>
      </c>
      <c r="L1524">
        <v>32.5</v>
      </c>
      <c r="M1524" s="142">
        <v>0.55000000000000004</v>
      </c>
      <c r="N1524" t="s">
        <v>6492</v>
      </c>
    </row>
    <row r="1525" spans="1:14">
      <c r="A1525">
        <v>5315</v>
      </c>
      <c r="B1525" t="s">
        <v>1105</v>
      </c>
      <c r="C1525">
        <v>18.75</v>
      </c>
      <c r="D1525">
        <v>18.649999999999999</v>
      </c>
      <c r="E1525" s="145">
        <v>-0.1</v>
      </c>
      <c r="F1525" s="143">
        <v>-0.53</v>
      </c>
      <c r="G1525" t="s">
        <v>4308</v>
      </c>
      <c r="H1525">
        <v>124</v>
      </c>
      <c r="I1525">
        <v>304</v>
      </c>
      <c r="J1525">
        <v>10.64</v>
      </c>
      <c r="K1525">
        <v>18.75</v>
      </c>
      <c r="L1525">
        <v>18.600000000000001</v>
      </c>
      <c r="M1525" s="142">
        <v>0.12</v>
      </c>
      <c r="N1525" t="s">
        <v>6493</v>
      </c>
    </row>
    <row r="1526" spans="1:14">
      <c r="A1526">
        <v>5321</v>
      </c>
      <c r="B1526" t="s">
        <v>1396</v>
      </c>
      <c r="C1526">
        <v>81.2</v>
      </c>
      <c r="D1526">
        <v>77.5</v>
      </c>
      <c r="E1526" s="145">
        <v>-1.9</v>
      </c>
      <c r="F1526" s="143">
        <v>-2.39</v>
      </c>
      <c r="G1526" t="s">
        <v>6494</v>
      </c>
      <c r="H1526">
        <v>573</v>
      </c>
      <c r="I1526">
        <v>981</v>
      </c>
      <c r="J1526">
        <v>5.95</v>
      </c>
      <c r="K1526">
        <v>83.4</v>
      </c>
      <c r="L1526">
        <v>77.5</v>
      </c>
      <c r="M1526" s="142">
        <v>0.96</v>
      </c>
      <c r="N1526" t="s">
        <v>6495</v>
      </c>
    </row>
    <row r="1527" spans="1:14">
      <c r="A1527">
        <v>5324</v>
      </c>
      <c r="B1527" t="s">
        <v>1106</v>
      </c>
      <c r="C1527">
        <v>12.3</v>
      </c>
      <c r="D1527">
        <v>12.3</v>
      </c>
      <c r="E1527" s="145">
        <v>0.05</v>
      </c>
      <c r="F1527" s="143">
        <v>0.41</v>
      </c>
      <c r="G1527" t="s">
        <v>4109</v>
      </c>
      <c r="H1527">
        <v>188</v>
      </c>
      <c r="I1527">
        <v>196</v>
      </c>
      <c r="J1527">
        <v>22.64</v>
      </c>
      <c r="K1527">
        <v>12.3</v>
      </c>
      <c r="L1527">
        <v>12.2</v>
      </c>
      <c r="M1527" s="142">
        <v>0.08</v>
      </c>
      <c r="N1527" t="s">
        <v>6496</v>
      </c>
    </row>
    <row r="1528" spans="1:14">
      <c r="A1528">
        <v>5328</v>
      </c>
      <c r="B1528" t="s">
        <v>1107</v>
      </c>
      <c r="C1528">
        <v>62.8</v>
      </c>
      <c r="D1528">
        <v>60.7</v>
      </c>
      <c r="E1528" s="145">
        <v>-0.3</v>
      </c>
      <c r="F1528" s="143">
        <v>-0.49</v>
      </c>
      <c r="G1528" t="s">
        <v>6497</v>
      </c>
      <c r="H1528">
        <v>3346</v>
      </c>
      <c r="I1528">
        <v>4188</v>
      </c>
      <c r="J1528">
        <v>17.27</v>
      </c>
      <c r="K1528">
        <v>63.2</v>
      </c>
      <c r="L1528">
        <v>60.7</v>
      </c>
      <c r="M1528" s="142">
        <v>1.94</v>
      </c>
      <c r="N1528" t="s">
        <v>6498</v>
      </c>
    </row>
    <row r="1529" spans="1:14">
      <c r="A1529">
        <v>5340</v>
      </c>
      <c r="B1529" t="s">
        <v>43</v>
      </c>
      <c r="C1529">
        <v>79.8</v>
      </c>
      <c r="D1529">
        <v>81.2</v>
      </c>
      <c r="E1529" s="145">
        <v>2</v>
      </c>
      <c r="F1529" s="143">
        <v>2.5299999999999998</v>
      </c>
      <c r="G1529" t="s">
        <v>4119</v>
      </c>
      <c r="H1529">
        <v>1578</v>
      </c>
      <c r="I1529">
        <v>2547</v>
      </c>
      <c r="J1529">
        <v>19.489999999999998</v>
      </c>
      <c r="K1529">
        <v>82.7</v>
      </c>
      <c r="L1529">
        <v>79.8</v>
      </c>
      <c r="M1529" s="142">
        <v>0.81</v>
      </c>
      <c r="N1529" t="s">
        <v>6499</v>
      </c>
    </row>
    <row r="1530" spans="1:14">
      <c r="A1530">
        <v>5344</v>
      </c>
      <c r="B1530" t="s">
        <v>1108</v>
      </c>
      <c r="C1530">
        <v>13.7</v>
      </c>
      <c r="D1530">
        <v>13.55</v>
      </c>
      <c r="E1530" s="145">
        <v>-0.2</v>
      </c>
      <c r="F1530" s="143">
        <v>-1.45</v>
      </c>
      <c r="G1530" t="s">
        <v>5646</v>
      </c>
      <c r="H1530">
        <v>14</v>
      </c>
      <c r="I1530">
        <v>23</v>
      </c>
      <c r="J1530">
        <v>7.94</v>
      </c>
      <c r="K1530">
        <v>13.7</v>
      </c>
      <c r="L1530">
        <v>13.55</v>
      </c>
      <c r="M1530" s="142">
        <v>0.02</v>
      </c>
      <c r="N1530" t="s">
        <v>6500</v>
      </c>
    </row>
    <row r="1531" spans="1:14">
      <c r="A1531">
        <v>5345</v>
      </c>
      <c r="B1531" t="s">
        <v>2844</v>
      </c>
      <c r="C1531">
        <v>21.5</v>
      </c>
      <c r="D1531">
        <v>21.8</v>
      </c>
      <c r="E1531" s="145">
        <v>-0.1</v>
      </c>
      <c r="F1531" s="143">
        <v>-0.46</v>
      </c>
      <c r="G1531" t="s">
        <v>4519</v>
      </c>
      <c r="H1531">
        <v>11</v>
      </c>
      <c r="I1531">
        <v>9</v>
      </c>
      <c r="J1531">
        <v>3.78</v>
      </c>
      <c r="K1531">
        <v>21.8</v>
      </c>
      <c r="L1531">
        <v>21.4</v>
      </c>
      <c r="M1531" s="142">
        <v>0.03</v>
      </c>
      <c r="N1531" t="s">
        <v>6501</v>
      </c>
    </row>
    <row r="1532" spans="1:14">
      <c r="A1532">
        <v>5347</v>
      </c>
      <c r="B1532" t="s">
        <v>124</v>
      </c>
      <c r="C1532">
        <v>152.5</v>
      </c>
      <c r="D1532">
        <v>156</v>
      </c>
      <c r="E1532" s="145">
        <v>6</v>
      </c>
      <c r="F1532" s="143">
        <v>4</v>
      </c>
      <c r="G1532" t="s">
        <v>6502</v>
      </c>
      <c r="H1532">
        <v>13792</v>
      </c>
      <c r="I1532">
        <v>10324</v>
      </c>
      <c r="J1532">
        <v>187.85</v>
      </c>
      <c r="K1532">
        <v>156.5</v>
      </c>
      <c r="L1532">
        <v>151</v>
      </c>
      <c r="M1532" s="142">
        <v>0.73</v>
      </c>
      <c r="N1532" t="s">
        <v>6503</v>
      </c>
    </row>
    <row r="1533" spans="1:14">
      <c r="A1533">
        <v>5348</v>
      </c>
      <c r="B1533" t="s">
        <v>2587</v>
      </c>
      <c r="C1533">
        <v>16.649999999999999</v>
      </c>
      <c r="D1533">
        <v>16.600000000000001</v>
      </c>
      <c r="E1533" s="145">
        <v>-0.05</v>
      </c>
      <c r="F1533" s="143">
        <v>-0.3</v>
      </c>
      <c r="G1533" t="s">
        <v>6504</v>
      </c>
      <c r="H1533">
        <v>2</v>
      </c>
      <c r="I1533">
        <v>1</v>
      </c>
      <c r="J1533">
        <v>1.48</v>
      </c>
      <c r="K1533">
        <v>16.649999999999999</v>
      </c>
      <c r="L1533">
        <v>16.600000000000001</v>
      </c>
      <c r="M1533" s="142">
        <v>0.01</v>
      </c>
      <c r="N1533" t="s">
        <v>6505</v>
      </c>
    </row>
    <row r="1534" spans="1:14">
      <c r="A1534">
        <v>5351</v>
      </c>
      <c r="B1534" t="s">
        <v>1109</v>
      </c>
      <c r="C1534">
        <v>116.5</v>
      </c>
      <c r="D1534">
        <v>118.5</v>
      </c>
      <c r="E1534" s="145">
        <v>6</v>
      </c>
      <c r="F1534" s="143">
        <v>5.33</v>
      </c>
      <c r="G1534" t="s">
        <v>6506</v>
      </c>
      <c r="H1534">
        <v>15448</v>
      </c>
      <c r="I1534">
        <v>16059</v>
      </c>
      <c r="J1534">
        <v>32.880000000000003</v>
      </c>
      <c r="K1534">
        <v>121</v>
      </c>
      <c r="L1534">
        <v>116.5</v>
      </c>
      <c r="M1534" s="142">
        <v>4.7</v>
      </c>
      <c r="N1534" t="s">
        <v>5660</v>
      </c>
    </row>
    <row r="1535" spans="1:14">
      <c r="A1535">
        <v>5353</v>
      </c>
      <c r="B1535" t="s">
        <v>1110</v>
      </c>
      <c r="C1535">
        <v>28.9</v>
      </c>
      <c r="D1535">
        <v>28</v>
      </c>
      <c r="E1535" s="145">
        <v>0</v>
      </c>
      <c r="F1535" s="143">
        <v>0</v>
      </c>
      <c r="G1535" t="s">
        <v>3871</v>
      </c>
      <c r="H1535">
        <v>39</v>
      </c>
      <c r="I1535">
        <v>43</v>
      </c>
      <c r="J1535">
        <v>7.65</v>
      </c>
      <c r="K1535">
        <v>28.9</v>
      </c>
      <c r="L1535">
        <v>27.8</v>
      </c>
      <c r="M1535" s="142">
        <v>0.05</v>
      </c>
      <c r="N1535" t="s">
        <v>6507</v>
      </c>
    </row>
    <row r="1536" spans="1:14">
      <c r="A1536">
        <v>5355</v>
      </c>
      <c r="B1536" t="s">
        <v>1111</v>
      </c>
      <c r="C1536">
        <v>5.81</v>
      </c>
      <c r="D1536">
        <v>6</v>
      </c>
      <c r="E1536" s="145">
        <v>0.05</v>
      </c>
      <c r="F1536" s="143">
        <v>0.84</v>
      </c>
      <c r="G1536" t="s">
        <v>6508</v>
      </c>
      <c r="H1536">
        <v>126</v>
      </c>
      <c r="I1536">
        <v>73</v>
      </c>
      <c r="J1536">
        <v>16.61</v>
      </c>
      <c r="K1536">
        <v>6</v>
      </c>
      <c r="L1536">
        <v>5.73</v>
      </c>
      <c r="M1536" s="142">
        <v>0.08</v>
      </c>
      <c r="N1536" t="s">
        <v>6509</v>
      </c>
    </row>
    <row r="1537" spans="1:14">
      <c r="A1537">
        <v>5356</v>
      </c>
      <c r="B1537" t="s">
        <v>1112</v>
      </c>
      <c r="C1537">
        <v>26.3</v>
      </c>
      <c r="D1537">
        <v>26.05</v>
      </c>
      <c r="E1537" s="145">
        <v>0</v>
      </c>
      <c r="F1537" s="143">
        <v>0</v>
      </c>
      <c r="G1537" t="s">
        <v>6510</v>
      </c>
      <c r="H1537">
        <v>67</v>
      </c>
      <c r="I1537">
        <v>41</v>
      </c>
      <c r="J1537">
        <v>10.3</v>
      </c>
      <c r="K1537">
        <v>26.35</v>
      </c>
      <c r="L1537">
        <v>25.95</v>
      </c>
      <c r="M1537" s="142">
        <v>7.0000000000000007E-2</v>
      </c>
      <c r="N1537" t="s">
        <v>6511</v>
      </c>
    </row>
    <row r="1538" spans="1:14">
      <c r="A1538">
        <v>5364</v>
      </c>
      <c r="B1538" t="s">
        <v>1113</v>
      </c>
      <c r="C1538">
        <v>8.4</v>
      </c>
      <c r="D1538">
        <v>8.3699999999999992</v>
      </c>
      <c r="E1538" s="145">
        <v>-0.02</v>
      </c>
      <c r="F1538" s="143">
        <v>-0.24</v>
      </c>
      <c r="G1538" t="s">
        <v>6512</v>
      </c>
      <c r="H1538">
        <v>45</v>
      </c>
      <c r="I1538">
        <v>87</v>
      </c>
      <c r="J1538">
        <v>6.38</v>
      </c>
      <c r="K1538">
        <v>8.48</v>
      </c>
      <c r="L1538">
        <v>8.33</v>
      </c>
      <c r="M1538" s="142">
        <v>7.0000000000000007E-2</v>
      </c>
      <c r="N1538" t="s">
        <v>6513</v>
      </c>
    </row>
    <row r="1539" spans="1:14">
      <c r="A1539">
        <v>5381</v>
      </c>
      <c r="B1539" t="s">
        <v>3804</v>
      </c>
      <c r="C1539">
        <v>24.9</v>
      </c>
      <c r="D1539">
        <v>24.5</v>
      </c>
      <c r="E1539" s="145">
        <v>-0.15</v>
      </c>
      <c r="F1539" s="143">
        <v>-0.61</v>
      </c>
      <c r="G1539" t="s">
        <v>4472</v>
      </c>
      <c r="H1539">
        <v>405</v>
      </c>
      <c r="I1539">
        <v>587</v>
      </c>
      <c r="J1539">
        <v>20.77</v>
      </c>
      <c r="K1539">
        <v>24.95</v>
      </c>
      <c r="L1539">
        <v>24.45</v>
      </c>
      <c r="M1539" s="142">
        <v>0.2</v>
      </c>
      <c r="N1539" t="s">
        <v>6514</v>
      </c>
    </row>
    <row r="1540" spans="1:14">
      <c r="A1540">
        <v>5386</v>
      </c>
      <c r="B1540" t="s">
        <v>1114</v>
      </c>
      <c r="C1540">
        <v>260.5</v>
      </c>
      <c r="D1540">
        <v>259.5</v>
      </c>
      <c r="E1540" s="145">
        <v>1</v>
      </c>
      <c r="F1540" s="143">
        <v>0.39</v>
      </c>
      <c r="G1540" t="s">
        <v>4035</v>
      </c>
      <c r="H1540">
        <v>558</v>
      </c>
      <c r="I1540">
        <v>1321</v>
      </c>
      <c r="J1540">
        <v>5.41</v>
      </c>
      <c r="K1540">
        <v>265</v>
      </c>
      <c r="L1540">
        <v>259.5</v>
      </c>
      <c r="M1540" s="142">
        <v>1.03</v>
      </c>
      <c r="N1540" t="s">
        <v>6515</v>
      </c>
    </row>
    <row r="1541" spans="1:14">
      <c r="A1541">
        <v>5388</v>
      </c>
      <c r="B1541" t="s">
        <v>1115</v>
      </c>
      <c r="C1541">
        <v>76</v>
      </c>
      <c r="D1541">
        <v>75.3</v>
      </c>
      <c r="E1541" s="145">
        <v>-0.3</v>
      </c>
      <c r="F1541" s="143">
        <v>-0.4</v>
      </c>
      <c r="G1541" t="s">
        <v>3933</v>
      </c>
      <c r="H1541">
        <v>1603</v>
      </c>
      <c r="I1541">
        <v>2699</v>
      </c>
      <c r="J1541">
        <v>30.43</v>
      </c>
      <c r="K1541">
        <v>76</v>
      </c>
      <c r="L1541">
        <v>74.599999999999994</v>
      </c>
      <c r="M1541" s="142">
        <v>0.53</v>
      </c>
      <c r="N1541" t="s">
        <v>6516</v>
      </c>
    </row>
    <row r="1542" spans="1:14">
      <c r="A1542">
        <v>5392</v>
      </c>
      <c r="B1542" t="s">
        <v>1397</v>
      </c>
      <c r="C1542">
        <v>43.25</v>
      </c>
      <c r="D1542">
        <v>42.2</v>
      </c>
      <c r="E1542" s="145">
        <v>-0.75</v>
      </c>
      <c r="F1542" s="143">
        <v>-1.75</v>
      </c>
      <c r="G1542" t="s">
        <v>6517</v>
      </c>
      <c r="H1542">
        <v>1190</v>
      </c>
      <c r="I1542">
        <v>1492</v>
      </c>
      <c r="J1542">
        <v>18.010000000000002</v>
      </c>
      <c r="K1542">
        <v>43.25</v>
      </c>
      <c r="L1542">
        <v>42.05</v>
      </c>
      <c r="M1542" s="142">
        <v>0.66</v>
      </c>
      <c r="N1542" t="s">
        <v>6518</v>
      </c>
    </row>
    <row r="1543" spans="1:14">
      <c r="A1543">
        <v>5398</v>
      </c>
      <c r="B1543" t="s">
        <v>1116</v>
      </c>
      <c r="C1543">
        <v>14.25</v>
      </c>
      <c r="D1543">
        <v>14.4</v>
      </c>
      <c r="E1543" s="145">
        <v>0.2</v>
      </c>
      <c r="F1543" s="143">
        <v>1.41</v>
      </c>
      <c r="G1543" t="s">
        <v>4694</v>
      </c>
      <c r="H1543">
        <v>258</v>
      </c>
      <c r="I1543">
        <v>121</v>
      </c>
      <c r="J1543">
        <v>4.95</v>
      </c>
      <c r="K1543">
        <v>14.4</v>
      </c>
      <c r="L1543">
        <v>14.2</v>
      </c>
      <c r="M1543" s="142">
        <v>0.52</v>
      </c>
      <c r="N1543" t="s">
        <v>6519</v>
      </c>
    </row>
    <row r="1544" spans="1:14">
      <c r="A1544">
        <v>5403</v>
      </c>
      <c r="B1544" t="s">
        <v>1117</v>
      </c>
      <c r="C1544">
        <v>93.8</v>
      </c>
      <c r="D1544">
        <v>93.7</v>
      </c>
      <c r="E1544" s="145">
        <v>-0.1</v>
      </c>
      <c r="F1544" s="143">
        <v>-0.11</v>
      </c>
      <c r="G1544" t="s">
        <v>6520</v>
      </c>
      <c r="H1544">
        <v>52</v>
      </c>
      <c r="I1544">
        <v>47</v>
      </c>
      <c r="J1544">
        <v>7.81</v>
      </c>
      <c r="K1544">
        <v>93.8</v>
      </c>
      <c r="L1544">
        <v>92.8</v>
      </c>
      <c r="M1544" s="142">
        <v>7.0000000000000007E-2</v>
      </c>
      <c r="N1544" t="s">
        <v>6521</v>
      </c>
    </row>
    <row r="1545" spans="1:14">
      <c r="A1545">
        <v>5410</v>
      </c>
      <c r="B1545" t="s">
        <v>1118</v>
      </c>
      <c r="C1545">
        <v>36.1</v>
      </c>
      <c r="D1545">
        <v>35.700000000000003</v>
      </c>
      <c r="E1545" s="145">
        <v>-0.4</v>
      </c>
      <c r="F1545" s="143">
        <v>-1.1100000000000001</v>
      </c>
      <c r="G1545" t="s">
        <v>4396</v>
      </c>
      <c r="H1545">
        <v>223</v>
      </c>
      <c r="I1545">
        <v>182</v>
      </c>
      <c r="J1545">
        <v>9.35</v>
      </c>
      <c r="K1545">
        <v>36.1</v>
      </c>
      <c r="L1545">
        <v>35.5</v>
      </c>
      <c r="M1545" s="142">
        <v>0.24</v>
      </c>
      <c r="N1545" t="s">
        <v>6522</v>
      </c>
    </row>
    <row r="1546" spans="1:14">
      <c r="A1546">
        <v>5425</v>
      </c>
      <c r="B1546" t="s">
        <v>1119</v>
      </c>
      <c r="C1546">
        <v>93.5</v>
      </c>
      <c r="D1546">
        <v>92.4</v>
      </c>
      <c r="E1546" s="145">
        <v>-0.5</v>
      </c>
      <c r="F1546" s="143">
        <v>-0.54</v>
      </c>
      <c r="G1546" t="s">
        <v>6523</v>
      </c>
      <c r="H1546">
        <v>10668</v>
      </c>
      <c r="I1546">
        <v>12440</v>
      </c>
      <c r="J1546">
        <v>26.35</v>
      </c>
      <c r="K1546">
        <v>95.3</v>
      </c>
      <c r="L1546">
        <v>91.8</v>
      </c>
      <c r="M1546" s="142">
        <v>4.05</v>
      </c>
      <c r="N1546" t="s">
        <v>6524</v>
      </c>
    </row>
    <row r="1547" spans="1:14">
      <c r="A1547">
        <v>5426</v>
      </c>
      <c r="B1547" t="s">
        <v>1120</v>
      </c>
      <c r="C1547">
        <v>28.9</v>
      </c>
      <c r="D1547">
        <v>28.65</v>
      </c>
      <c r="E1547" s="145">
        <v>-0.15</v>
      </c>
      <c r="F1547" s="143">
        <v>-0.52</v>
      </c>
      <c r="G1547" t="s">
        <v>6525</v>
      </c>
      <c r="H1547">
        <v>474</v>
      </c>
      <c r="I1547">
        <v>1106</v>
      </c>
      <c r="J1547">
        <v>14.38</v>
      </c>
      <c r="K1547">
        <v>28.9</v>
      </c>
      <c r="L1547">
        <v>28.45</v>
      </c>
      <c r="M1547" s="142">
        <v>0.33</v>
      </c>
      <c r="N1547" t="s">
        <v>6526</v>
      </c>
    </row>
    <row r="1548" spans="1:14">
      <c r="A1548">
        <v>5432</v>
      </c>
      <c r="B1548" t="s">
        <v>1398</v>
      </c>
      <c r="C1548">
        <v>159</v>
      </c>
      <c r="D1548">
        <v>164.5</v>
      </c>
      <c r="E1548" s="145">
        <v>9.5</v>
      </c>
      <c r="F1548" s="143">
        <v>6.13</v>
      </c>
      <c r="G1548" t="s">
        <v>6527</v>
      </c>
      <c r="H1548">
        <v>528</v>
      </c>
      <c r="I1548">
        <v>226</v>
      </c>
      <c r="J1548">
        <v>2.0699999999999998</v>
      </c>
      <c r="K1548">
        <v>170</v>
      </c>
      <c r="L1548">
        <v>154</v>
      </c>
      <c r="M1548" s="142">
        <v>2.5499999999999998</v>
      </c>
      <c r="N1548" t="s">
        <v>6528</v>
      </c>
    </row>
    <row r="1549" spans="1:14">
      <c r="A1549">
        <v>5434</v>
      </c>
      <c r="B1549" t="s">
        <v>1121</v>
      </c>
      <c r="C1549">
        <v>548</v>
      </c>
      <c r="D1549">
        <v>541</v>
      </c>
      <c r="E1549" s="145">
        <v>3</v>
      </c>
      <c r="F1549" s="143">
        <v>0.56000000000000005</v>
      </c>
      <c r="G1549" t="s">
        <v>5252</v>
      </c>
      <c r="H1549">
        <v>418</v>
      </c>
      <c r="I1549">
        <v>670</v>
      </c>
      <c r="J1549">
        <v>19.399999999999999</v>
      </c>
      <c r="K1549">
        <v>549</v>
      </c>
      <c r="L1549">
        <v>539</v>
      </c>
      <c r="M1549" s="142">
        <v>0.22</v>
      </c>
      <c r="N1549" t="s">
        <v>6529</v>
      </c>
    </row>
    <row r="1550" spans="1:14">
      <c r="A1550">
        <v>5438</v>
      </c>
      <c r="B1550" t="s">
        <v>1122</v>
      </c>
      <c r="C1550">
        <v>16.600000000000001</v>
      </c>
      <c r="D1550">
        <v>16.850000000000001</v>
      </c>
      <c r="E1550" s="145">
        <v>0.2</v>
      </c>
      <c r="F1550" s="143">
        <v>1.2</v>
      </c>
      <c r="G1550" t="s">
        <v>6530</v>
      </c>
      <c r="H1550">
        <v>24</v>
      </c>
      <c r="I1550">
        <v>24</v>
      </c>
      <c r="J1550">
        <v>11.25</v>
      </c>
      <c r="K1550">
        <v>16.899999999999999</v>
      </c>
      <c r="L1550">
        <v>16.600000000000001</v>
      </c>
      <c r="M1550" s="142">
        <v>0.02</v>
      </c>
      <c r="N1550" t="s">
        <v>6531</v>
      </c>
    </row>
    <row r="1551" spans="1:14">
      <c r="A1551">
        <v>5439</v>
      </c>
      <c r="B1551" t="s">
        <v>1123</v>
      </c>
      <c r="C1551">
        <v>262.5</v>
      </c>
      <c r="D1551">
        <v>262.5</v>
      </c>
      <c r="E1551" s="145">
        <v>1</v>
      </c>
      <c r="F1551" s="143">
        <v>0.38</v>
      </c>
      <c r="G1551" t="s">
        <v>6532</v>
      </c>
      <c r="H1551">
        <v>1871</v>
      </c>
      <c r="I1551">
        <v>2704</v>
      </c>
      <c r="J1551">
        <v>9.3000000000000007</v>
      </c>
      <c r="K1551">
        <v>269</v>
      </c>
      <c r="L1551">
        <v>262</v>
      </c>
      <c r="M1551" s="142">
        <v>2.0099999999999998</v>
      </c>
      <c r="N1551" t="s">
        <v>6533</v>
      </c>
    </row>
    <row r="1552" spans="1:14">
      <c r="A1552">
        <v>5443</v>
      </c>
      <c r="B1552" t="s">
        <v>1124</v>
      </c>
      <c r="C1552">
        <v>114</v>
      </c>
      <c r="D1552">
        <v>120</v>
      </c>
      <c r="E1552" s="145">
        <v>7.5</v>
      </c>
      <c r="F1552" s="143">
        <v>6.67</v>
      </c>
      <c r="G1552" t="s">
        <v>6534</v>
      </c>
      <c r="H1552">
        <v>7311</v>
      </c>
      <c r="I1552">
        <v>4321</v>
      </c>
      <c r="J1552">
        <v>16.47</v>
      </c>
      <c r="K1552">
        <v>121.5</v>
      </c>
      <c r="L1552">
        <v>112.5</v>
      </c>
      <c r="M1552" s="142">
        <v>4.4400000000000004</v>
      </c>
      <c r="N1552" t="s">
        <v>6535</v>
      </c>
    </row>
    <row r="1553" spans="1:14">
      <c r="A1553">
        <v>5450</v>
      </c>
      <c r="B1553" t="s">
        <v>1125</v>
      </c>
      <c r="C1553">
        <v>14.7</v>
      </c>
      <c r="D1553">
        <v>14.7</v>
      </c>
      <c r="E1553" s="145">
        <v>-0.05</v>
      </c>
      <c r="F1553" s="143">
        <v>-0.34</v>
      </c>
      <c r="G1553" t="s">
        <v>6536</v>
      </c>
      <c r="H1553">
        <v>47</v>
      </c>
      <c r="I1553">
        <v>70</v>
      </c>
      <c r="J1553">
        <v>12.24</v>
      </c>
      <c r="K1553">
        <v>14.9</v>
      </c>
      <c r="L1553">
        <v>14.55</v>
      </c>
      <c r="M1553" s="142">
        <v>0.04</v>
      </c>
      <c r="N1553" t="s">
        <v>6537</v>
      </c>
    </row>
    <row r="1554" spans="1:14">
      <c r="A1554">
        <v>5452</v>
      </c>
      <c r="B1554" t="s">
        <v>1126</v>
      </c>
      <c r="C1554">
        <v>27.25</v>
      </c>
      <c r="D1554">
        <v>26.9</v>
      </c>
      <c r="E1554" s="145">
        <v>-0.2</v>
      </c>
      <c r="F1554" s="143">
        <v>-0.74</v>
      </c>
      <c r="G1554" t="s">
        <v>6538</v>
      </c>
      <c r="H1554">
        <v>272</v>
      </c>
      <c r="I1554">
        <v>358</v>
      </c>
      <c r="J1554">
        <v>14.88</v>
      </c>
      <c r="K1554">
        <v>27.35</v>
      </c>
      <c r="L1554">
        <v>26.8</v>
      </c>
      <c r="M1554" s="142">
        <v>0.18</v>
      </c>
      <c r="N1554" t="s">
        <v>6539</v>
      </c>
    </row>
    <row r="1555" spans="1:14">
      <c r="A1555">
        <v>5455</v>
      </c>
      <c r="B1555" t="s">
        <v>1127</v>
      </c>
      <c r="C1555">
        <v>29.75</v>
      </c>
      <c r="D1555">
        <v>29.5</v>
      </c>
      <c r="E1555" s="145">
        <v>-0.5</v>
      </c>
      <c r="F1555" s="143">
        <v>-1.67</v>
      </c>
      <c r="G1555" t="s">
        <v>4217</v>
      </c>
      <c r="H1555">
        <v>11</v>
      </c>
      <c r="I1555">
        <v>4</v>
      </c>
      <c r="J1555">
        <v>6.55</v>
      </c>
      <c r="K1555">
        <v>29.75</v>
      </c>
      <c r="L1555">
        <v>29.5</v>
      </c>
      <c r="M1555" s="142">
        <v>0.02</v>
      </c>
      <c r="N1555" t="s">
        <v>6540</v>
      </c>
    </row>
    <row r="1556" spans="1:14">
      <c r="A1556">
        <v>5457</v>
      </c>
      <c r="B1556" t="s">
        <v>1128</v>
      </c>
      <c r="C1556">
        <v>27.65</v>
      </c>
      <c r="D1556">
        <v>27.2</v>
      </c>
      <c r="E1556" s="145">
        <v>-0.45</v>
      </c>
      <c r="F1556" s="143">
        <v>-1.63</v>
      </c>
      <c r="G1556" t="s">
        <v>6541</v>
      </c>
      <c r="H1556">
        <v>263</v>
      </c>
      <c r="I1556">
        <v>257</v>
      </c>
      <c r="J1556">
        <v>19.63</v>
      </c>
      <c r="K1556">
        <v>27.7</v>
      </c>
      <c r="L1556">
        <v>27.1</v>
      </c>
      <c r="M1556" s="142">
        <v>0.13</v>
      </c>
      <c r="N1556" t="s">
        <v>6542</v>
      </c>
    </row>
    <row r="1557" spans="1:14">
      <c r="A1557">
        <v>5460</v>
      </c>
      <c r="B1557" t="s">
        <v>1129</v>
      </c>
      <c r="C1557">
        <v>16.05</v>
      </c>
      <c r="D1557">
        <v>16.2</v>
      </c>
      <c r="E1557" s="145">
        <v>-0.05</v>
      </c>
      <c r="F1557" s="143">
        <v>-0.31</v>
      </c>
      <c r="G1557" t="s">
        <v>6543</v>
      </c>
      <c r="H1557">
        <v>35</v>
      </c>
      <c r="I1557">
        <v>24</v>
      </c>
      <c r="J1557">
        <v>5.88</v>
      </c>
      <c r="K1557">
        <v>16.25</v>
      </c>
      <c r="L1557">
        <v>16</v>
      </c>
      <c r="M1557" s="142">
        <v>0.06</v>
      </c>
      <c r="N1557" t="s">
        <v>6544</v>
      </c>
    </row>
    <row r="1558" spans="1:14">
      <c r="A1558">
        <v>5464</v>
      </c>
      <c r="B1558" t="s">
        <v>1130</v>
      </c>
      <c r="C1558">
        <v>74</v>
      </c>
      <c r="D1558">
        <v>76.400000000000006</v>
      </c>
      <c r="E1558" s="145">
        <v>6.9</v>
      </c>
      <c r="F1558" s="143">
        <v>9.93</v>
      </c>
      <c r="G1558" t="s">
        <v>6545</v>
      </c>
      <c r="H1558">
        <v>757</v>
      </c>
      <c r="I1558">
        <v>369</v>
      </c>
      <c r="J1558">
        <v>7.61</v>
      </c>
      <c r="K1558">
        <v>76.400000000000006</v>
      </c>
      <c r="L1558">
        <v>74</v>
      </c>
      <c r="M1558" s="142">
        <v>1.07</v>
      </c>
      <c r="N1558" t="s">
        <v>6546</v>
      </c>
    </row>
    <row r="1559" spans="1:14">
      <c r="A1559">
        <v>5465</v>
      </c>
      <c r="B1559" t="s">
        <v>1437</v>
      </c>
      <c r="C1559">
        <v>24.55</v>
      </c>
      <c r="D1559">
        <v>24.3</v>
      </c>
      <c r="E1559" s="145">
        <v>0</v>
      </c>
      <c r="F1559" s="143">
        <v>0</v>
      </c>
      <c r="G1559" t="s">
        <v>6547</v>
      </c>
      <c r="H1559">
        <v>30</v>
      </c>
      <c r="I1559">
        <v>59</v>
      </c>
      <c r="J1559">
        <v>14.77</v>
      </c>
      <c r="K1559">
        <v>24.55</v>
      </c>
      <c r="L1559">
        <v>24.2</v>
      </c>
      <c r="M1559" s="142">
        <v>0.02</v>
      </c>
      <c r="N1559" t="s">
        <v>6548</v>
      </c>
    </row>
    <row r="1560" spans="1:14">
      <c r="A1560">
        <v>5468</v>
      </c>
      <c r="B1560" t="s">
        <v>1131</v>
      </c>
      <c r="C1560">
        <v>24.7</v>
      </c>
      <c r="D1560">
        <v>24.65</v>
      </c>
      <c r="E1560" s="145">
        <v>-0.05</v>
      </c>
      <c r="F1560" s="143">
        <v>-0.2</v>
      </c>
      <c r="G1560" t="s">
        <v>4625</v>
      </c>
      <c r="H1560">
        <v>110</v>
      </c>
      <c r="I1560">
        <v>145</v>
      </c>
      <c r="J1560">
        <v>5.89</v>
      </c>
      <c r="K1560">
        <v>24.95</v>
      </c>
      <c r="L1560">
        <v>24.4</v>
      </c>
      <c r="M1560" s="142">
        <v>0.19</v>
      </c>
      <c r="N1560" t="s">
        <v>6549</v>
      </c>
    </row>
    <row r="1561" spans="1:14">
      <c r="A1561">
        <v>5469</v>
      </c>
      <c r="B1561" t="s">
        <v>2607</v>
      </c>
      <c r="C1561">
        <v>72.599999999999994</v>
      </c>
      <c r="D1561">
        <v>72.3</v>
      </c>
      <c r="E1561" s="145">
        <v>0.7</v>
      </c>
      <c r="F1561" s="143">
        <v>0.98</v>
      </c>
      <c r="G1561" t="s">
        <v>6550</v>
      </c>
      <c r="H1561">
        <v>674</v>
      </c>
      <c r="I1561">
        <v>855</v>
      </c>
      <c r="J1561">
        <v>48.62</v>
      </c>
      <c r="K1561">
        <v>72.900000000000006</v>
      </c>
      <c r="L1561">
        <v>71.7</v>
      </c>
      <c r="M1561" s="142">
        <v>0.14000000000000001</v>
      </c>
      <c r="N1561" t="s">
        <v>6551</v>
      </c>
    </row>
    <row r="1562" spans="1:14">
      <c r="A1562">
        <v>5471</v>
      </c>
      <c r="B1562" t="s">
        <v>1132</v>
      </c>
      <c r="C1562">
        <v>61.7</v>
      </c>
      <c r="D1562">
        <v>61</v>
      </c>
      <c r="E1562" s="145">
        <v>-0.1</v>
      </c>
      <c r="F1562" s="143">
        <v>-0.16</v>
      </c>
      <c r="G1562" t="s">
        <v>4008</v>
      </c>
      <c r="H1562">
        <v>2697</v>
      </c>
      <c r="I1562">
        <v>2234</v>
      </c>
      <c r="J1562">
        <v>16.79</v>
      </c>
      <c r="K1562">
        <v>62.1</v>
      </c>
      <c r="L1562">
        <v>60.4</v>
      </c>
      <c r="M1562" s="142">
        <v>1.61</v>
      </c>
      <c r="N1562" t="s">
        <v>6552</v>
      </c>
    </row>
    <row r="1563" spans="1:14">
      <c r="A1563">
        <v>5474</v>
      </c>
      <c r="B1563" t="s">
        <v>1133</v>
      </c>
      <c r="C1563">
        <v>149.5</v>
      </c>
      <c r="D1563">
        <v>152</v>
      </c>
      <c r="E1563" s="145">
        <v>3</v>
      </c>
      <c r="F1563" s="143">
        <v>2.0099999999999998</v>
      </c>
      <c r="G1563" t="s">
        <v>6553</v>
      </c>
      <c r="H1563">
        <v>153</v>
      </c>
      <c r="I1563">
        <v>114</v>
      </c>
      <c r="J1563">
        <v>3.98</v>
      </c>
      <c r="K1563">
        <v>152</v>
      </c>
      <c r="L1563">
        <v>147</v>
      </c>
      <c r="M1563" s="142">
        <v>0.38</v>
      </c>
      <c r="N1563" t="s">
        <v>6554</v>
      </c>
    </row>
    <row r="1564" spans="1:14">
      <c r="A1564">
        <v>5475</v>
      </c>
      <c r="B1564" t="s">
        <v>1134</v>
      </c>
      <c r="C1564">
        <v>192</v>
      </c>
      <c r="D1564">
        <v>194</v>
      </c>
      <c r="E1564" s="145">
        <v>4</v>
      </c>
      <c r="F1564" s="143">
        <v>2.11</v>
      </c>
      <c r="G1564" t="s">
        <v>5772</v>
      </c>
      <c r="H1564">
        <v>4319</v>
      </c>
      <c r="I1564">
        <v>5734</v>
      </c>
      <c r="J1564">
        <v>12.71</v>
      </c>
      <c r="K1564">
        <v>198</v>
      </c>
      <c r="L1564">
        <v>190</v>
      </c>
      <c r="M1564" s="142">
        <v>3.4</v>
      </c>
      <c r="N1564" t="s">
        <v>6555</v>
      </c>
    </row>
    <row r="1565" spans="1:14">
      <c r="A1565">
        <v>5478</v>
      </c>
      <c r="B1565" t="s">
        <v>1135</v>
      </c>
      <c r="C1565">
        <v>98.1</v>
      </c>
      <c r="D1565">
        <v>97.9</v>
      </c>
      <c r="E1565" s="145">
        <v>-0.1</v>
      </c>
      <c r="F1565" s="143">
        <v>-0.1</v>
      </c>
      <c r="G1565" t="s">
        <v>6556</v>
      </c>
      <c r="H1565">
        <v>79</v>
      </c>
      <c r="I1565">
        <v>66</v>
      </c>
      <c r="J1565">
        <v>15.61</v>
      </c>
      <c r="K1565">
        <v>98.1</v>
      </c>
      <c r="L1565">
        <v>97.6</v>
      </c>
      <c r="M1565" s="142">
        <v>0.05</v>
      </c>
      <c r="N1565" t="s">
        <v>6557</v>
      </c>
    </row>
    <row r="1566" spans="1:14">
      <c r="A1566">
        <v>5481</v>
      </c>
      <c r="B1566" t="s">
        <v>2897</v>
      </c>
      <c r="C1566">
        <v>20.5</v>
      </c>
      <c r="D1566">
        <v>20.05</v>
      </c>
      <c r="E1566" s="145">
        <v>-0.15</v>
      </c>
      <c r="F1566" s="143">
        <v>-0.74</v>
      </c>
      <c r="G1566" t="s">
        <v>6558</v>
      </c>
      <c r="H1566">
        <v>235</v>
      </c>
      <c r="I1566">
        <v>249</v>
      </c>
      <c r="J1566">
        <v>7.14</v>
      </c>
      <c r="K1566">
        <v>20.5</v>
      </c>
      <c r="L1566">
        <v>20.05</v>
      </c>
      <c r="M1566" s="142">
        <v>0.33</v>
      </c>
      <c r="N1566" t="s">
        <v>6559</v>
      </c>
    </row>
    <row r="1567" spans="1:14">
      <c r="A1567">
        <v>5483</v>
      </c>
      <c r="B1567" t="s">
        <v>1399</v>
      </c>
      <c r="C1567">
        <v>186</v>
      </c>
      <c r="D1567">
        <v>183.5</v>
      </c>
      <c r="E1567" s="145">
        <v>0</v>
      </c>
      <c r="F1567" s="143">
        <v>0</v>
      </c>
      <c r="G1567" t="s">
        <v>4159</v>
      </c>
      <c r="H1567">
        <v>10660</v>
      </c>
      <c r="I1567">
        <v>12872</v>
      </c>
      <c r="J1567">
        <v>64.12</v>
      </c>
      <c r="K1567">
        <v>187.5</v>
      </c>
      <c r="L1567">
        <v>182</v>
      </c>
      <c r="M1567" s="142">
        <v>1.66</v>
      </c>
      <c r="N1567" t="s">
        <v>6560</v>
      </c>
    </row>
    <row r="1568" spans="1:14">
      <c r="A1568">
        <v>5484</v>
      </c>
      <c r="B1568" t="s">
        <v>1136</v>
      </c>
      <c r="C1568">
        <v>39.799999999999997</v>
      </c>
      <c r="D1568">
        <v>39.4</v>
      </c>
      <c r="E1568" s="145">
        <v>-0.1</v>
      </c>
      <c r="F1568" s="143">
        <v>-0.25</v>
      </c>
      <c r="G1568" t="s">
        <v>4542</v>
      </c>
      <c r="H1568">
        <v>100</v>
      </c>
      <c r="I1568">
        <v>152</v>
      </c>
      <c r="J1568">
        <v>6.68</v>
      </c>
      <c r="K1568">
        <v>39.799999999999997</v>
      </c>
      <c r="L1568">
        <v>39.35</v>
      </c>
      <c r="M1568" s="142">
        <v>0.15</v>
      </c>
      <c r="N1568" t="s">
        <v>6561</v>
      </c>
    </row>
    <row r="1569" spans="1:14">
      <c r="A1569">
        <v>5487</v>
      </c>
      <c r="B1569" t="s">
        <v>1137</v>
      </c>
      <c r="C1569">
        <v>29.45</v>
      </c>
      <c r="D1569">
        <v>28</v>
      </c>
      <c r="E1569" s="145">
        <v>-1.45</v>
      </c>
      <c r="F1569" s="143">
        <v>-4.92</v>
      </c>
      <c r="G1569" t="s">
        <v>4446</v>
      </c>
      <c r="H1569">
        <v>91</v>
      </c>
      <c r="I1569">
        <v>64</v>
      </c>
      <c r="J1569">
        <v>2.42</v>
      </c>
      <c r="K1569">
        <v>29.45</v>
      </c>
      <c r="L1569">
        <v>28</v>
      </c>
      <c r="M1569" s="142">
        <v>0.38</v>
      </c>
      <c r="N1569" t="s">
        <v>6562</v>
      </c>
    </row>
    <row r="1570" spans="1:14">
      <c r="A1570">
        <v>5488</v>
      </c>
      <c r="B1570" t="s">
        <v>1138</v>
      </c>
      <c r="C1570">
        <v>12.3</v>
      </c>
      <c r="D1570">
        <v>12</v>
      </c>
      <c r="E1570" s="145">
        <v>-0.1</v>
      </c>
      <c r="F1570" s="143">
        <v>-0.83</v>
      </c>
      <c r="G1570" t="s">
        <v>4076</v>
      </c>
      <c r="H1570">
        <v>197</v>
      </c>
      <c r="I1570">
        <v>324</v>
      </c>
      <c r="J1570">
        <v>9.16</v>
      </c>
      <c r="K1570">
        <v>12.3</v>
      </c>
      <c r="L1570">
        <v>11.95</v>
      </c>
      <c r="M1570" s="142">
        <v>0.22</v>
      </c>
      <c r="N1570" t="s">
        <v>6563</v>
      </c>
    </row>
    <row r="1571" spans="1:14">
      <c r="A1571">
        <v>5489</v>
      </c>
      <c r="B1571" t="s">
        <v>1139</v>
      </c>
      <c r="C1571">
        <v>41</v>
      </c>
      <c r="D1571">
        <v>41.25</v>
      </c>
      <c r="E1571" s="145">
        <v>-0.15</v>
      </c>
      <c r="F1571" s="143">
        <v>-0.36</v>
      </c>
      <c r="G1571" t="s">
        <v>6564</v>
      </c>
      <c r="H1571">
        <v>19</v>
      </c>
      <c r="I1571">
        <v>39</v>
      </c>
      <c r="J1571">
        <v>10.27</v>
      </c>
      <c r="K1571">
        <v>41.35</v>
      </c>
      <c r="L1571">
        <v>41</v>
      </c>
      <c r="M1571" s="142">
        <v>0.02</v>
      </c>
      <c r="N1571" t="s">
        <v>6565</v>
      </c>
    </row>
    <row r="1572" spans="1:14">
      <c r="A1572">
        <v>5490</v>
      </c>
      <c r="B1572" t="s">
        <v>2895</v>
      </c>
      <c r="C1572">
        <v>26.55</v>
      </c>
      <c r="D1572">
        <v>25.95</v>
      </c>
      <c r="E1572" s="145">
        <v>-0.55000000000000004</v>
      </c>
      <c r="F1572" s="143">
        <v>-2.08</v>
      </c>
      <c r="G1572" t="s">
        <v>4205</v>
      </c>
      <c r="H1572">
        <v>808</v>
      </c>
      <c r="I1572">
        <v>752</v>
      </c>
      <c r="J1572">
        <v>9.6199999999999992</v>
      </c>
      <c r="K1572">
        <v>26.55</v>
      </c>
      <c r="L1572">
        <v>25.85</v>
      </c>
      <c r="M1572" s="142">
        <v>0.84</v>
      </c>
      <c r="N1572" t="s">
        <v>6566</v>
      </c>
    </row>
    <row r="1573" spans="1:14">
      <c r="A1573">
        <v>5493</v>
      </c>
      <c r="B1573" t="s">
        <v>1140</v>
      </c>
      <c r="C1573">
        <v>84.5</v>
      </c>
      <c r="D1573">
        <v>84</v>
      </c>
      <c r="E1573" s="145">
        <v>-0.4</v>
      </c>
      <c r="F1573" s="143">
        <v>-0.47</v>
      </c>
      <c r="G1573" t="s">
        <v>6567</v>
      </c>
      <c r="H1573">
        <v>48</v>
      </c>
      <c r="I1573">
        <v>88</v>
      </c>
      <c r="J1573">
        <v>4.37</v>
      </c>
      <c r="K1573">
        <v>84.8</v>
      </c>
      <c r="L1573">
        <v>83.8</v>
      </c>
      <c r="M1573" s="142">
        <v>0.11</v>
      </c>
      <c r="N1573" t="s">
        <v>6568</v>
      </c>
    </row>
    <row r="1574" spans="1:14">
      <c r="A1574">
        <v>5498</v>
      </c>
      <c r="B1574" t="s">
        <v>1141</v>
      </c>
      <c r="C1574">
        <v>54</v>
      </c>
      <c r="D1574">
        <v>54.6</v>
      </c>
      <c r="E1574" s="145">
        <v>1.2</v>
      </c>
      <c r="F1574" s="143">
        <v>2.25</v>
      </c>
      <c r="G1574" t="s">
        <v>6569</v>
      </c>
      <c r="H1574">
        <v>3078</v>
      </c>
      <c r="I1574">
        <v>2534</v>
      </c>
      <c r="J1574">
        <v>19.350000000000001</v>
      </c>
      <c r="K1574">
        <v>56.8</v>
      </c>
      <c r="L1574">
        <v>54</v>
      </c>
      <c r="M1574" s="142">
        <v>1.59</v>
      </c>
      <c r="N1574" t="s">
        <v>6570</v>
      </c>
    </row>
    <row r="1575" spans="1:14">
      <c r="A1575">
        <v>5508</v>
      </c>
      <c r="B1575" t="s">
        <v>1142</v>
      </c>
      <c r="C1575">
        <v>55.1</v>
      </c>
      <c r="D1575">
        <v>53.5</v>
      </c>
      <c r="E1575" s="145">
        <v>-1.6</v>
      </c>
      <c r="F1575" s="143">
        <v>-2.9</v>
      </c>
      <c r="G1575" t="s">
        <v>4332</v>
      </c>
      <c r="H1575">
        <v>428</v>
      </c>
      <c r="I1575">
        <v>324</v>
      </c>
      <c r="J1575">
        <v>21.74</v>
      </c>
      <c r="K1575">
        <v>55.1</v>
      </c>
      <c r="L1575">
        <v>53.1</v>
      </c>
      <c r="M1575" s="142">
        <v>0.2</v>
      </c>
      <c r="N1575" t="s">
        <v>6571</v>
      </c>
    </row>
    <row r="1576" spans="1:14">
      <c r="A1576">
        <v>5511</v>
      </c>
      <c r="B1576" t="s">
        <v>1143</v>
      </c>
      <c r="C1576">
        <v>69.8</v>
      </c>
      <c r="D1576">
        <v>69.400000000000006</v>
      </c>
      <c r="E1576" s="145">
        <v>0.1</v>
      </c>
      <c r="F1576" s="143">
        <v>0.14000000000000001</v>
      </c>
      <c r="G1576" t="s">
        <v>4517</v>
      </c>
      <c r="H1576">
        <v>128</v>
      </c>
      <c r="I1576">
        <v>140</v>
      </c>
      <c r="J1576">
        <v>13.6</v>
      </c>
      <c r="K1576">
        <v>70</v>
      </c>
      <c r="L1576">
        <v>69</v>
      </c>
      <c r="M1576" s="142">
        <v>0.09</v>
      </c>
      <c r="N1576" t="s">
        <v>6572</v>
      </c>
    </row>
    <row r="1577" spans="1:14">
      <c r="A1577">
        <v>5512</v>
      </c>
      <c r="B1577" t="s">
        <v>1144</v>
      </c>
      <c r="C1577">
        <v>7.84</v>
      </c>
      <c r="D1577">
        <v>7.72</v>
      </c>
      <c r="E1577" s="145">
        <v>-0.05</v>
      </c>
      <c r="F1577" s="143">
        <v>-0.64</v>
      </c>
      <c r="G1577" t="s">
        <v>4054</v>
      </c>
      <c r="H1577">
        <v>300</v>
      </c>
      <c r="I1577">
        <v>528</v>
      </c>
      <c r="J1577">
        <v>76.63</v>
      </c>
      <c r="K1577">
        <v>7.84</v>
      </c>
      <c r="L1577">
        <v>7.72</v>
      </c>
      <c r="M1577" s="142">
        <v>0.04</v>
      </c>
      <c r="N1577" t="s">
        <v>6573</v>
      </c>
    </row>
    <row r="1578" spans="1:14">
      <c r="A1578">
        <v>5514</v>
      </c>
      <c r="B1578" t="s">
        <v>1145</v>
      </c>
      <c r="C1578">
        <v>15</v>
      </c>
      <c r="D1578">
        <v>15</v>
      </c>
      <c r="E1578" s="145">
        <v>-0.05</v>
      </c>
      <c r="F1578" s="143">
        <v>-0.33</v>
      </c>
      <c r="G1578" t="s">
        <v>6574</v>
      </c>
      <c r="H1578">
        <v>5</v>
      </c>
      <c r="I1578">
        <v>14</v>
      </c>
      <c r="J1578">
        <v>23.61</v>
      </c>
      <c r="K1578">
        <v>15</v>
      </c>
      <c r="L1578">
        <v>15</v>
      </c>
      <c r="M1578" s="142">
        <v>0</v>
      </c>
      <c r="N1578" t="s">
        <v>6575</v>
      </c>
    </row>
    <row r="1579" spans="1:14">
      <c r="A1579">
        <v>5515</v>
      </c>
      <c r="B1579" t="s">
        <v>2625</v>
      </c>
      <c r="C1579">
        <v>52.7</v>
      </c>
      <c r="D1579">
        <v>51.8</v>
      </c>
      <c r="E1579" s="145">
        <v>-0.7</v>
      </c>
      <c r="F1579" s="143">
        <v>-1.33</v>
      </c>
      <c r="G1579" t="s">
        <v>6576</v>
      </c>
      <c r="H1579">
        <v>358</v>
      </c>
      <c r="I1579">
        <v>295</v>
      </c>
      <c r="J1579">
        <v>20.16</v>
      </c>
      <c r="K1579">
        <v>52.7</v>
      </c>
      <c r="L1579">
        <v>51.6</v>
      </c>
      <c r="M1579" s="142">
        <v>0.18</v>
      </c>
      <c r="N1579" t="s">
        <v>6577</v>
      </c>
    </row>
    <row r="1580" spans="1:14">
      <c r="A1580">
        <v>5516</v>
      </c>
      <c r="B1580" t="s">
        <v>1146</v>
      </c>
      <c r="C1580">
        <v>12</v>
      </c>
      <c r="D1580">
        <v>11.9</v>
      </c>
      <c r="E1580" s="145">
        <v>-0.1</v>
      </c>
      <c r="F1580" s="143">
        <v>-0.83</v>
      </c>
      <c r="G1580" t="s">
        <v>6578</v>
      </c>
      <c r="H1580">
        <v>18</v>
      </c>
      <c r="I1580">
        <v>16</v>
      </c>
      <c r="J1580">
        <v>5.15</v>
      </c>
      <c r="K1580">
        <v>12.15</v>
      </c>
      <c r="L1580">
        <v>11.9</v>
      </c>
      <c r="M1580" s="142">
        <v>0.03</v>
      </c>
      <c r="N1580" t="s">
        <v>6579</v>
      </c>
    </row>
    <row r="1581" spans="1:14">
      <c r="A1581">
        <v>5519</v>
      </c>
      <c r="B1581" t="s">
        <v>1147</v>
      </c>
      <c r="C1581">
        <v>27.4</v>
      </c>
      <c r="D1581">
        <v>26.8</v>
      </c>
      <c r="E1581" s="145">
        <v>-0.55000000000000004</v>
      </c>
      <c r="F1581" s="143">
        <v>-2.0099999999999998</v>
      </c>
      <c r="G1581" t="s">
        <v>6580</v>
      </c>
      <c r="H1581">
        <v>784</v>
      </c>
      <c r="I1581">
        <v>383</v>
      </c>
      <c r="J1581">
        <v>23.02</v>
      </c>
      <c r="K1581">
        <v>27.4</v>
      </c>
      <c r="L1581">
        <v>26.8</v>
      </c>
      <c r="M1581" s="142">
        <v>0.34</v>
      </c>
      <c r="N1581" t="s">
        <v>6581</v>
      </c>
    </row>
    <row r="1582" spans="1:14">
      <c r="A1582">
        <v>5520</v>
      </c>
      <c r="B1582" t="s">
        <v>1148</v>
      </c>
      <c r="C1582">
        <v>82.8</v>
      </c>
      <c r="D1582">
        <v>82.8</v>
      </c>
      <c r="E1582" s="145">
        <v>0</v>
      </c>
      <c r="F1582" s="143">
        <v>0</v>
      </c>
      <c r="G1582" t="s">
        <v>4102</v>
      </c>
      <c r="H1582">
        <v>19</v>
      </c>
      <c r="I1582">
        <v>7</v>
      </c>
      <c r="J1582">
        <v>6</v>
      </c>
      <c r="K1582">
        <v>82.8</v>
      </c>
      <c r="L1582">
        <v>82.5</v>
      </c>
      <c r="M1582" s="142">
        <v>0.03</v>
      </c>
      <c r="N1582" t="s">
        <v>6582</v>
      </c>
    </row>
    <row r="1583" spans="1:14">
      <c r="A1583">
        <v>5521</v>
      </c>
      <c r="B1583" t="s">
        <v>1149</v>
      </c>
      <c r="C1583">
        <v>10.6</v>
      </c>
      <c r="D1583">
        <v>10.55</v>
      </c>
      <c r="E1583" s="145">
        <v>-0.05</v>
      </c>
      <c r="F1583" s="143">
        <v>-0.47</v>
      </c>
      <c r="G1583" t="s">
        <v>6583</v>
      </c>
      <c r="H1583">
        <v>1704</v>
      </c>
      <c r="I1583">
        <v>1181</v>
      </c>
      <c r="J1583">
        <v>49.23</v>
      </c>
      <c r="K1583">
        <v>10.6</v>
      </c>
      <c r="L1583">
        <v>10.4</v>
      </c>
      <c r="M1583" s="142">
        <v>0.35</v>
      </c>
      <c r="N1583" t="s">
        <v>6584</v>
      </c>
    </row>
    <row r="1584" spans="1:14">
      <c r="A1584">
        <v>5522</v>
      </c>
      <c r="B1584" t="s">
        <v>1150</v>
      </c>
      <c r="C1584">
        <v>64.599999999999994</v>
      </c>
      <c r="D1584">
        <v>63.3</v>
      </c>
      <c r="E1584" s="145">
        <v>-0.7</v>
      </c>
      <c r="F1584" s="143">
        <v>-1.0900000000000001</v>
      </c>
      <c r="G1584" t="s">
        <v>4561</v>
      </c>
      <c r="H1584">
        <v>358</v>
      </c>
      <c r="I1584">
        <v>325</v>
      </c>
      <c r="J1584">
        <v>78.16</v>
      </c>
      <c r="K1584">
        <v>64.599999999999994</v>
      </c>
      <c r="L1584">
        <v>63.1</v>
      </c>
      <c r="M1584" s="142">
        <v>0.05</v>
      </c>
      <c r="N1584" t="s">
        <v>6585</v>
      </c>
    </row>
    <row r="1585" spans="1:14">
      <c r="A1585">
        <v>5523</v>
      </c>
      <c r="B1585" t="s">
        <v>1151</v>
      </c>
      <c r="C1585" t="s">
        <v>1380</v>
      </c>
      <c r="D1585" t="s">
        <v>1380</v>
      </c>
      <c r="E1585" s="145" t="s">
        <v>1380</v>
      </c>
      <c r="F1585" s="143" t="s">
        <v>1380</v>
      </c>
      <c r="G1585" t="s">
        <v>1380</v>
      </c>
      <c r="H1585">
        <v>0</v>
      </c>
      <c r="I1585">
        <v>17</v>
      </c>
      <c r="J1585">
        <v>15.5</v>
      </c>
      <c r="K1585" t="s">
        <v>1380</v>
      </c>
      <c r="L1585" t="s">
        <v>1380</v>
      </c>
      <c r="M1585" s="142">
        <v>0</v>
      </c>
      <c r="N1585" t="s">
        <v>6586</v>
      </c>
    </row>
    <row r="1586" spans="1:14">
      <c r="A1586">
        <v>5525</v>
      </c>
      <c r="B1586" t="s">
        <v>1152</v>
      </c>
      <c r="C1586">
        <v>22.2</v>
      </c>
      <c r="D1586">
        <v>22.25</v>
      </c>
      <c r="E1586" s="145">
        <v>0.1</v>
      </c>
      <c r="F1586" s="143">
        <v>0.45</v>
      </c>
      <c r="G1586" t="s">
        <v>4065</v>
      </c>
      <c r="H1586">
        <v>100</v>
      </c>
      <c r="I1586">
        <v>90</v>
      </c>
      <c r="J1586">
        <v>31.81</v>
      </c>
      <c r="K1586">
        <v>22.25</v>
      </c>
      <c r="L1586">
        <v>22</v>
      </c>
      <c r="M1586" s="142">
        <v>0.03</v>
      </c>
      <c r="N1586" t="s">
        <v>6587</v>
      </c>
    </row>
    <row r="1587" spans="1:14">
      <c r="A1587">
        <v>5529</v>
      </c>
      <c r="B1587" t="s">
        <v>1400</v>
      </c>
      <c r="C1587">
        <v>24.4</v>
      </c>
      <c r="D1587">
        <v>24.5</v>
      </c>
      <c r="E1587" s="145">
        <v>0.1</v>
      </c>
      <c r="F1587" s="143">
        <v>0.41</v>
      </c>
      <c r="G1587" t="s">
        <v>6588</v>
      </c>
      <c r="H1587">
        <v>168</v>
      </c>
      <c r="I1587">
        <v>174</v>
      </c>
      <c r="J1587">
        <v>10.58</v>
      </c>
      <c r="K1587">
        <v>25.45</v>
      </c>
      <c r="L1587">
        <v>24.4</v>
      </c>
      <c r="M1587" s="142">
        <v>0.16</v>
      </c>
      <c r="N1587" t="s">
        <v>6589</v>
      </c>
    </row>
    <row r="1588" spans="1:14">
      <c r="A1588">
        <v>5530</v>
      </c>
      <c r="B1588" t="s">
        <v>1153</v>
      </c>
      <c r="C1588">
        <v>49.85</v>
      </c>
      <c r="D1588">
        <v>49.45</v>
      </c>
      <c r="E1588" s="145">
        <v>-0.55000000000000004</v>
      </c>
      <c r="F1588" s="143">
        <v>-1.1000000000000001</v>
      </c>
      <c r="G1588" t="s">
        <v>6590</v>
      </c>
      <c r="H1588">
        <v>176</v>
      </c>
      <c r="I1588">
        <v>201</v>
      </c>
      <c r="J1588">
        <v>42.01</v>
      </c>
      <c r="K1588">
        <v>49.85</v>
      </c>
      <c r="L1588">
        <v>49.35</v>
      </c>
      <c r="M1588" s="142">
        <v>0.04</v>
      </c>
      <c r="N1588" t="s">
        <v>6591</v>
      </c>
    </row>
    <row r="1589" spans="1:14">
      <c r="A1589">
        <v>5531</v>
      </c>
      <c r="B1589" t="s">
        <v>1154</v>
      </c>
      <c r="C1589">
        <v>7.41</v>
      </c>
      <c r="D1589">
        <v>7.22</v>
      </c>
      <c r="E1589" s="145">
        <v>-0.12</v>
      </c>
      <c r="F1589" s="143">
        <v>-1.63</v>
      </c>
      <c r="G1589" t="s">
        <v>4270</v>
      </c>
      <c r="H1589">
        <v>449</v>
      </c>
      <c r="I1589">
        <v>642</v>
      </c>
      <c r="J1589">
        <v>97.76</v>
      </c>
      <c r="K1589">
        <v>7.41</v>
      </c>
      <c r="L1589">
        <v>7.22</v>
      </c>
      <c r="M1589" s="142">
        <v>0.05</v>
      </c>
      <c r="N1589" t="s">
        <v>6592</v>
      </c>
    </row>
    <row r="1590" spans="1:14">
      <c r="A1590">
        <v>5533</v>
      </c>
      <c r="B1590" t="s">
        <v>1155</v>
      </c>
      <c r="C1590">
        <v>14</v>
      </c>
      <c r="D1590">
        <v>13.9</v>
      </c>
      <c r="E1590" s="145">
        <v>-0.05</v>
      </c>
      <c r="F1590" s="143">
        <v>-0.36</v>
      </c>
      <c r="G1590" t="s">
        <v>6593</v>
      </c>
      <c r="H1590">
        <v>70</v>
      </c>
      <c r="I1590">
        <v>85</v>
      </c>
      <c r="J1590">
        <v>28.52</v>
      </c>
      <c r="K1590">
        <v>14</v>
      </c>
      <c r="L1590">
        <v>13.85</v>
      </c>
      <c r="M1590" s="142">
        <v>0.02</v>
      </c>
      <c r="N1590" t="s">
        <v>6594</v>
      </c>
    </row>
    <row r="1591" spans="1:14">
      <c r="A1591">
        <v>5534</v>
      </c>
      <c r="B1591" t="s">
        <v>1156</v>
      </c>
      <c r="C1591">
        <v>77.2</v>
      </c>
      <c r="D1591">
        <v>75.599999999999994</v>
      </c>
      <c r="E1591" s="145">
        <v>-1</v>
      </c>
      <c r="F1591" s="143">
        <v>-1.31</v>
      </c>
      <c r="G1591" t="s">
        <v>6595</v>
      </c>
      <c r="H1591">
        <v>630</v>
      </c>
      <c r="I1591">
        <v>557</v>
      </c>
      <c r="J1591">
        <v>31.53</v>
      </c>
      <c r="K1591">
        <v>77.2</v>
      </c>
      <c r="L1591">
        <v>75.3</v>
      </c>
      <c r="M1591" s="142">
        <v>0.2</v>
      </c>
      <c r="N1591" t="s">
        <v>6596</v>
      </c>
    </row>
    <row r="1592" spans="1:14">
      <c r="A1592">
        <v>5536</v>
      </c>
      <c r="B1592" t="s">
        <v>1479</v>
      </c>
      <c r="C1592">
        <v>858</v>
      </c>
      <c r="D1592">
        <v>874</v>
      </c>
      <c r="E1592" s="145">
        <v>21</v>
      </c>
      <c r="F1592" s="143">
        <v>2.46</v>
      </c>
      <c r="G1592" t="s">
        <v>4646</v>
      </c>
      <c r="H1592">
        <v>734</v>
      </c>
      <c r="I1592">
        <v>963</v>
      </c>
      <c r="J1592">
        <v>6.2</v>
      </c>
      <c r="K1592">
        <v>888</v>
      </c>
      <c r="L1592">
        <v>851</v>
      </c>
      <c r="M1592" s="142">
        <v>0.59</v>
      </c>
      <c r="N1592" t="s">
        <v>6597</v>
      </c>
    </row>
    <row r="1593" spans="1:14">
      <c r="A1593">
        <v>5538</v>
      </c>
      <c r="B1593" t="s">
        <v>1157</v>
      </c>
      <c r="C1593">
        <v>37.5</v>
      </c>
      <c r="D1593">
        <v>37</v>
      </c>
      <c r="E1593" s="145">
        <v>0.1</v>
      </c>
      <c r="F1593" s="143">
        <v>0.27</v>
      </c>
      <c r="G1593" t="s">
        <v>3918</v>
      </c>
      <c r="H1593">
        <v>28</v>
      </c>
      <c r="I1593">
        <v>46</v>
      </c>
      <c r="J1593">
        <v>20.12</v>
      </c>
      <c r="K1593">
        <v>37.5</v>
      </c>
      <c r="L1593">
        <v>36.75</v>
      </c>
      <c r="M1593" s="142">
        <v>0.01</v>
      </c>
      <c r="N1593" t="s">
        <v>6598</v>
      </c>
    </row>
    <row r="1594" spans="1:14">
      <c r="A1594">
        <v>5543</v>
      </c>
      <c r="B1594" t="s">
        <v>1158</v>
      </c>
      <c r="C1594">
        <v>27.65</v>
      </c>
      <c r="D1594">
        <v>27.85</v>
      </c>
      <c r="E1594" s="145">
        <v>-0.25</v>
      </c>
      <c r="F1594" s="143">
        <v>-0.89</v>
      </c>
      <c r="G1594" t="s">
        <v>6599</v>
      </c>
      <c r="H1594">
        <v>15</v>
      </c>
      <c r="I1594">
        <v>10</v>
      </c>
      <c r="J1594">
        <v>4.67</v>
      </c>
      <c r="K1594">
        <v>27.85</v>
      </c>
      <c r="L1594">
        <v>27.5</v>
      </c>
      <c r="M1594" s="142">
        <v>0.03</v>
      </c>
      <c r="N1594" t="s">
        <v>6600</v>
      </c>
    </row>
    <row r="1595" spans="1:14">
      <c r="A1595">
        <v>5546</v>
      </c>
      <c r="B1595" t="s">
        <v>1159</v>
      </c>
      <c r="C1595">
        <v>14.8</v>
      </c>
      <c r="D1595">
        <v>14.95</v>
      </c>
      <c r="E1595" s="145">
        <v>0.15</v>
      </c>
      <c r="F1595" s="143">
        <v>1.01</v>
      </c>
      <c r="G1595" t="s">
        <v>6169</v>
      </c>
      <c r="H1595">
        <v>77</v>
      </c>
      <c r="I1595">
        <v>54</v>
      </c>
      <c r="J1595">
        <v>8.24</v>
      </c>
      <c r="K1595">
        <v>15.2</v>
      </c>
      <c r="L1595">
        <v>14.6</v>
      </c>
      <c r="M1595" s="142">
        <v>0.09</v>
      </c>
      <c r="N1595" t="s">
        <v>6601</v>
      </c>
    </row>
    <row r="1596" spans="1:14">
      <c r="A1596">
        <v>5547</v>
      </c>
      <c r="B1596" t="s">
        <v>3748</v>
      </c>
      <c r="C1596">
        <v>19.7</v>
      </c>
      <c r="D1596">
        <v>19.600000000000001</v>
      </c>
      <c r="E1596" s="145">
        <v>-0.05</v>
      </c>
      <c r="F1596" s="143">
        <v>-0.25</v>
      </c>
      <c r="G1596" t="s">
        <v>6602</v>
      </c>
      <c r="H1596">
        <v>12</v>
      </c>
      <c r="I1596">
        <v>16</v>
      </c>
      <c r="J1596">
        <v>5.0999999999999996</v>
      </c>
      <c r="K1596">
        <v>19.7</v>
      </c>
      <c r="L1596">
        <v>19.55</v>
      </c>
      <c r="M1596" s="142">
        <v>0.02</v>
      </c>
      <c r="N1596" t="s">
        <v>6603</v>
      </c>
    </row>
    <row r="1597" spans="1:14">
      <c r="A1597">
        <v>5548</v>
      </c>
      <c r="B1597" t="s">
        <v>2186</v>
      </c>
      <c r="C1597">
        <v>20.3</v>
      </c>
      <c r="D1597">
        <v>20.55</v>
      </c>
      <c r="E1597" s="145">
        <v>0</v>
      </c>
      <c r="F1597" s="143">
        <v>0</v>
      </c>
      <c r="G1597" t="s">
        <v>4424</v>
      </c>
      <c r="H1597">
        <v>10</v>
      </c>
      <c r="I1597">
        <v>9</v>
      </c>
      <c r="J1597">
        <v>6.23</v>
      </c>
      <c r="K1597">
        <v>20.55</v>
      </c>
      <c r="L1597">
        <v>20.3</v>
      </c>
      <c r="M1597" s="142">
        <v>0.02</v>
      </c>
      <c r="N1597" t="s">
        <v>6604</v>
      </c>
    </row>
    <row r="1598" spans="1:14">
      <c r="A1598">
        <v>5601</v>
      </c>
      <c r="B1598" t="s">
        <v>1160</v>
      </c>
      <c r="C1598">
        <v>30.5</v>
      </c>
      <c r="D1598">
        <v>30.5</v>
      </c>
      <c r="E1598" s="145">
        <v>0.15</v>
      </c>
      <c r="F1598" s="143">
        <v>0.49</v>
      </c>
      <c r="G1598" t="s">
        <v>4493</v>
      </c>
      <c r="H1598">
        <v>11</v>
      </c>
      <c r="I1598">
        <v>6</v>
      </c>
      <c r="J1598">
        <v>6.48</v>
      </c>
      <c r="K1598">
        <v>30.5</v>
      </c>
      <c r="L1598">
        <v>30.5</v>
      </c>
      <c r="M1598" s="142">
        <v>0.02</v>
      </c>
      <c r="N1598" t="s">
        <v>6605</v>
      </c>
    </row>
    <row r="1599" spans="1:14">
      <c r="A1599">
        <v>5603</v>
      </c>
      <c r="B1599" t="s">
        <v>1161</v>
      </c>
      <c r="C1599">
        <v>13.95</v>
      </c>
      <c r="D1599">
        <v>13.95</v>
      </c>
      <c r="E1599" s="145">
        <v>0</v>
      </c>
      <c r="F1599" s="143">
        <v>0</v>
      </c>
      <c r="G1599" t="s">
        <v>6606</v>
      </c>
      <c r="H1599">
        <v>37</v>
      </c>
      <c r="I1599">
        <v>84</v>
      </c>
      <c r="J1599">
        <v>10.49</v>
      </c>
      <c r="K1599">
        <v>13.95</v>
      </c>
      <c r="L1599">
        <v>13.9</v>
      </c>
      <c r="M1599" s="142">
        <v>0.04</v>
      </c>
      <c r="N1599" t="s">
        <v>6607</v>
      </c>
    </row>
    <row r="1600" spans="1:14">
      <c r="A1600">
        <v>5604</v>
      </c>
      <c r="B1600" t="s">
        <v>1438</v>
      </c>
      <c r="C1600">
        <v>31.7</v>
      </c>
      <c r="D1600">
        <v>31.3</v>
      </c>
      <c r="E1600" s="145">
        <v>-0.05</v>
      </c>
      <c r="F1600" s="143">
        <v>-0.16</v>
      </c>
      <c r="G1600" t="s">
        <v>4134</v>
      </c>
      <c r="H1600">
        <v>59</v>
      </c>
      <c r="I1600">
        <v>22</v>
      </c>
      <c r="J1600">
        <v>10.88</v>
      </c>
      <c r="K1600">
        <v>31.7</v>
      </c>
      <c r="L1600">
        <v>30.8</v>
      </c>
      <c r="M1600" s="142">
        <v>0.05</v>
      </c>
      <c r="N1600" t="s">
        <v>6608</v>
      </c>
    </row>
    <row r="1601" spans="1:14">
      <c r="A1601">
        <v>5607</v>
      </c>
      <c r="B1601" t="s">
        <v>63</v>
      </c>
      <c r="C1601">
        <v>56.8</v>
      </c>
      <c r="D1601">
        <v>55.2</v>
      </c>
      <c r="E1601" s="145">
        <v>-1.6</v>
      </c>
      <c r="F1601" s="143">
        <v>-2.82</v>
      </c>
      <c r="G1601" t="s">
        <v>6609</v>
      </c>
      <c r="H1601">
        <v>981</v>
      </c>
      <c r="I1601">
        <v>1696</v>
      </c>
      <c r="J1601">
        <v>37.06</v>
      </c>
      <c r="K1601">
        <v>57</v>
      </c>
      <c r="L1601">
        <v>55</v>
      </c>
      <c r="M1601" s="142">
        <v>0.26</v>
      </c>
      <c r="N1601" t="s">
        <v>6610</v>
      </c>
    </row>
    <row r="1602" spans="1:14">
      <c r="A1602">
        <v>5608</v>
      </c>
      <c r="B1602" t="s">
        <v>1162</v>
      </c>
      <c r="C1602">
        <v>17.149999999999999</v>
      </c>
      <c r="D1602">
        <v>17.3</v>
      </c>
      <c r="E1602" s="145">
        <v>0.1</v>
      </c>
      <c r="F1602" s="143">
        <v>0.57999999999999996</v>
      </c>
      <c r="G1602" t="s">
        <v>6611</v>
      </c>
      <c r="H1602">
        <v>3947</v>
      </c>
      <c r="I1602">
        <v>7234</v>
      </c>
      <c r="J1602">
        <v>38.93</v>
      </c>
      <c r="K1602">
        <v>17.350000000000001</v>
      </c>
      <c r="L1602">
        <v>17</v>
      </c>
      <c r="M1602" s="142">
        <v>1.01</v>
      </c>
      <c r="N1602" t="s">
        <v>6612</v>
      </c>
    </row>
    <row r="1603" spans="1:14">
      <c r="A1603">
        <v>5609</v>
      </c>
      <c r="B1603" t="s">
        <v>1163</v>
      </c>
      <c r="C1603">
        <v>78.3</v>
      </c>
      <c r="D1603">
        <v>78.5</v>
      </c>
      <c r="E1603" s="145">
        <v>0.5</v>
      </c>
      <c r="F1603" s="143">
        <v>0.64</v>
      </c>
      <c r="G1603" t="s">
        <v>4319</v>
      </c>
      <c r="H1603">
        <v>113</v>
      </c>
      <c r="I1603">
        <v>87</v>
      </c>
      <c r="J1603">
        <v>14.29</v>
      </c>
      <c r="K1603">
        <v>78.7</v>
      </c>
      <c r="L1603">
        <v>77.900000000000006</v>
      </c>
      <c r="M1603" s="142">
        <v>0.08</v>
      </c>
      <c r="N1603" t="s">
        <v>6613</v>
      </c>
    </row>
    <row r="1604" spans="1:14">
      <c r="A1604">
        <v>5701</v>
      </c>
      <c r="B1604" t="s">
        <v>1164</v>
      </c>
      <c r="C1604">
        <v>4.24</v>
      </c>
      <c r="D1604">
        <v>4.22</v>
      </c>
      <c r="E1604" s="145">
        <v>-0.02</v>
      </c>
      <c r="F1604" s="143">
        <v>-0.47</v>
      </c>
      <c r="G1604" t="s">
        <v>4504</v>
      </c>
      <c r="H1604">
        <v>51</v>
      </c>
      <c r="I1604">
        <v>60</v>
      </c>
      <c r="J1604">
        <v>14.3</v>
      </c>
      <c r="K1604">
        <v>4.3899999999999997</v>
      </c>
      <c r="L1604">
        <v>4.2</v>
      </c>
      <c r="M1604" s="142">
        <v>0.04</v>
      </c>
      <c r="N1604" t="s">
        <v>6614</v>
      </c>
    </row>
    <row r="1605" spans="1:14">
      <c r="A1605">
        <v>5703</v>
      </c>
      <c r="B1605" t="s">
        <v>1165</v>
      </c>
      <c r="C1605">
        <v>13.85</v>
      </c>
      <c r="D1605">
        <v>13.85</v>
      </c>
      <c r="E1605" s="145">
        <v>0</v>
      </c>
      <c r="F1605" s="143">
        <v>0</v>
      </c>
      <c r="G1605" t="s">
        <v>6615</v>
      </c>
      <c r="H1605">
        <v>3</v>
      </c>
      <c r="I1605">
        <v>18</v>
      </c>
      <c r="J1605">
        <v>7.02</v>
      </c>
      <c r="K1605">
        <v>13.85</v>
      </c>
      <c r="L1605">
        <v>13.85</v>
      </c>
      <c r="M1605" s="142">
        <v>0</v>
      </c>
      <c r="N1605" t="s">
        <v>6616</v>
      </c>
    </row>
    <row r="1606" spans="1:14">
      <c r="A1606">
        <v>5704</v>
      </c>
      <c r="B1606" t="s">
        <v>1166</v>
      </c>
      <c r="C1606">
        <v>23.5</v>
      </c>
      <c r="D1606">
        <v>23.15</v>
      </c>
      <c r="E1606" s="145">
        <v>-0.05</v>
      </c>
      <c r="F1606" s="143">
        <v>-0.22</v>
      </c>
      <c r="G1606" t="s">
        <v>4012</v>
      </c>
      <c r="H1606">
        <v>57</v>
      </c>
      <c r="I1606">
        <v>44</v>
      </c>
      <c r="J1606">
        <v>5.89</v>
      </c>
      <c r="K1606">
        <v>23.5</v>
      </c>
      <c r="L1606">
        <v>23</v>
      </c>
      <c r="M1606" s="142">
        <v>0.1</v>
      </c>
      <c r="N1606" t="s">
        <v>6617</v>
      </c>
    </row>
    <row r="1607" spans="1:14">
      <c r="A1607">
        <v>5706</v>
      </c>
      <c r="B1607" t="s">
        <v>1167</v>
      </c>
      <c r="C1607">
        <v>45</v>
      </c>
      <c r="D1607">
        <v>45</v>
      </c>
      <c r="E1607" s="145">
        <v>0.3</v>
      </c>
      <c r="F1607" s="143">
        <v>0.67</v>
      </c>
      <c r="G1607" t="s">
        <v>4484</v>
      </c>
      <c r="H1607">
        <v>89</v>
      </c>
      <c r="I1607">
        <v>88</v>
      </c>
      <c r="J1607">
        <v>8.3800000000000008</v>
      </c>
      <c r="K1607">
        <v>45.3</v>
      </c>
      <c r="L1607">
        <v>44.75</v>
      </c>
      <c r="M1607" s="142">
        <v>0.11</v>
      </c>
      <c r="N1607" t="s">
        <v>6618</v>
      </c>
    </row>
    <row r="1608" spans="1:14">
      <c r="A1608">
        <v>5864</v>
      </c>
      <c r="B1608" t="s">
        <v>1168</v>
      </c>
      <c r="C1608">
        <v>38</v>
      </c>
      <c r="D1608">
        <v>37.25</v>
      </c>
      <c r="E1608" s="145">
        <v>0.1</v>
      </c>
      <c r="F1608" s="143">
        <v>0.27</v>
      </c>
      <c r="G1608" t="s">
        <v>3939</v>
      </c>
      <c r="H1608">
        <v>3071</v>
      </c>
      <c r="I1608">
        <v>2583</v>
      </c>
      <c r="J1608">
        <v>50.45</v>
      </c>
      <c r="K1608">
        <v>38.200000000000003</v>
      </c>
      <c r="L1608">
        <v>36.85</v>
      </c>
      <c r="M1608" s="142">
        <v>0.61</v>
      </c>
      <c r="N1608" t="s">
        <v>6619</v>
      </c>
    </row>
    <row r="1609" spans="1:14">
      <c r="A1609">
        <v>5871</v>
      </c>
      <c r="B1609" t="s">
        <v>1169</v>
      </c>
      <c r="C1609">
        <v>112.5</v>
      </c>
      <c r="D1609">
        <v>112.5</v>
      </c>
      <c r="E1609" s="145">
        <v>1</v>
      </c>
      <c r="F1609" s="143">
        <v>0.9</v>
      </c>
      <c r="G1609" t="s">
        <v>6620</v>
      </c>
      <c r="H1609">
        <v>4763</v>
      </c>
      <c r="I1609">
        <v>7119</v>
      </c>
      <c r="J1609">
        <v>174.56</v>
      </c>
      <c r="K1609">
        <v>113.5</v>
      </c>
      <c r="L1609">
        <v>111.5</v>
      </c>
      <c r="M1609" s="142">
        <v>0.27</v>
      </c>
      <c r="N1609" t="s">
        <v>6621</v>
      </c>
    </row>
    <row r="1610" spans="1:14">
      <c r="A1610">
        <v>5876</v>
      </c>
      <c r="B1610" t="s">
        <v>73</v>
      </c>
      <c r="C1610">
        <v>46.5</v>
      </c>
      <c r="D1610">
        <v>46.95</v>
      </c>
      <c r="E1610" s="145">
        <v>0.65</v>
      </c>
      <c r="F1610" s="143">
        <v>1.4</v>
      </c>
      <c r="G1610" t="s">
        <v>6622</v>
      </c>
      <c r="H1610">
        <v>9731</v>
      </c>
      <c r="I1610">
        <v>12413</v>
      </c>
      <c r="J1610">
        <v>491.02</v>
      </c>
      <c r="K1610">
        <v>46.95</v>
      </c>
      <c r="L1610">
        <v>46.05</v>
      </c>
      <c r="M1610" s="142">
        <v>0.2</v>
      </c>
      <c r="N1610" t="s">
        <v>6623</v>
      </c>
    </row>
    <row r="1611" spans="1:14">
      <c r="A1611">
        <v>5878</v>
      </c>
      <c r="B1611" t="s">
        <v>1170</v>
      </c>
      <c r="C1611">
        <v>38.700000000000003</v>
      </c>
      <c r="D1611">
        <v>38.15</v>
      </c>
      <c r="E1611" s="145">
        <v>-0.4</v>
      </c>
      <c r="F1611" s="143">
        <v>-1.04</v>
      </c>
      <c r="G1611" t="s">
        <v>5156</v>
      </c>
      <c r="H1611">
        <v>7</v>
      </c>
      <c r="I1611">
        <v>5</v>
      </c>
      <c r="J1611">
        <v>2.5</v>
      </c>
      <c r="K1611">
        <v>38.700000000000003</v>
      </c>
      <c r="L1611">
        <v>38.15</v>
      </c>
      <c r="M1611" s="142">
        <v>0.03</v>
      </c>
      <c r="N1611" t="s">
        <v>6624</v>
      </c>
    </row>
    <row r="1612" spans="1:14">
      <c r="A1612">
        <v>5880</v>
      </c>
      <c r="B1612" t="s">
        <v>1171</v>
      </c>
      <c r="C1612">
        <v>26.75</v>
      </c>
      <c r="D1612">
        <v>26.5</v>
      </c>
      <c r="E1612" s="145">
        <v>-0.15</v>
      </c>
      <c r="F1612" s="143">
        <v>-0.56000000000000005</v>
      </c>
      <c r="G1612" t="s">
        <v>4482</v>
      </c>
      <c r="H1612">
        <v>15363</v>
      </c>
      <c r="I1612">
        <v>24194</v>
      </c>
      <c r="J1612">
        <v>1607.3</v>
      </c>
      <c r="K1612">
        <v>26.75</v>
      </c>
      <c r="L1612">
        <v>26.3</v>
      </c>
      <c r="M1612" s="142">
        <v>0.1</v>
      </c>
      <c r="N1612" t="s">
        <v>6625</v>
      </c>
    </row>
    <row r="1613" spans="1:14">
      <c r="A1613">
        <v>5902</v>
      </c>
      <c r="B1613" t="s">
        <v>1172</v>
      </c>
      <c r="C1613">
        <v>33.799999999999997</v>
      </c>
      <c r="D1613">
        <v>34.049999999999997</v>
      </c>
      <c r="E1613" s="145">
        <v>-0.35</v>
      </c>
      <c r="F1613" s="143">
        <v>-1.02</v>
      </c>
      <c r="G1613" t="s">
        <v>6626</v>
      </c>
      <c r="H1613">
        <v>164</v>
      </c>
      <c r="I1613">
        <v>36</v>
      </c>
      <c r="J1613">
        <v>9.4499999999999993</v>
      </c>
      <c r="K1613">
        <v>34.9</v>
      </c>
      <c r="L1613">
        <v>33.549999999999997</v>
      </c>
      <c r="M1613" s="142">
        <v>0.17</v>
      </c>
      <c r="N1613" t="s">
        <v>6627</v>
      </c>
    </row>
    <row r="1614" spans="1:14">
      <c r="A1614">
        <v>5903</v>
      </c>
      <c r="B1614" t="s">
        <v>1173</v>
      </c>
      <c r="C1614">
        <v>184</v>
      </c>
      <c r="D1614">
        <v>185</v>
      </c>
      <c r="E1614" s="145">
        <v>0</v>
      </c>
      <c r="F1614" s="143">
        <v>0</v>
      </c>
      <c r="G1614" t="s">
        <v>4457</v>
      </c>
      <c r="H1614">
        <v>17</v>
      </c>
      <c r="I1614">
        <v>19</v>
      </c>
      <c r="J1614">
        <v>22.32</v>
      </c>
      <c r="K1614">
        <v>185</v>
      </c>
      <c r="L1614">
        <v>184</v>
      </c>
      <c r="M1614" s="142">
        <v>0.01</v>
      </c>
      <c r="N1614" t="s">
        <v>6628</v>
      </c>
    </row>
    <row r="1615" spans="1:14">
      <c r="A1615">
        <v>5904</v>
      </c>
      <c r="B1615" t="s">
        <v>4052</v>
      </c>
      <c r="C1615">
        <v>72.099999999999994</v>
      </c>
      <c r="D1615">
        <v>71.7</v>
      </c>
      <c r="E1615" s="145">
        <v>-0.4</v>
      </c>
      <c r="F1615" s="143">
        <v>-0.55000000000000004</v>
      </c>
      <c r="G1615" t="s">
        <v>5486</v>
      </c>
      <c r="H1615">
        <v>3845</v>
      </c>
      <c r="I1615">
        <v>6555</v>
      </c>
      <c r="J1615">
        <v>10.64</v>
      </c>
      <c r="K1615">
        <v>72.5</v>
      </c>
      <c r="L1615">
        <v>71</v>
      </c>
      <c r="M1615" s="142">
        <v>0.36</v>
      </c>
      <c r="N1615" t="s">
        <v>6629</v>
      </c>
    </row>
    <row r="1616" spans="1:14">
      <c r="A1616">
        <v>5905</v>
      </c>
      <c r="B1616" t="s">
        <v>1174</v>
      </c>
      <c r="C1616">
        <v>7.68</v>
      </c>
      <c r="D1616">
        <v>7.62</v>
      </c>
      <c r="E1616" s="145">
        <v>-0.06</v>
      </c>
      <c r="F1616" s="143">
        <v>-0.78</v>
      </c>
      <c r="G1616" t="s">
        <v>3938</v>
      </c>
      <c r="H1616">
        <v>447</v>
      </c>
      <c r="I1616">
        <v>361</v>
      </c>
      <c r="J1616">
        <v>28.16</v>
      </c>
      <c r="K1616">
        <v>7.7</v>
      </c>
      <c r="L1616">
        <v>7.61</v>
      </c>
      <c r="M1616" s="142">
        <v>0.16</v>
      </c>
      <c r="N1616" t="s">
        <v>6630</v>
      </c>
    </row>
    <row r="1617" spans="1:14">
      <c r="A1617">
        <v>5906</v>
      </c>
      <c r="B1617" t="s">
        <v>1175</v>
      </c>
      <c r="C1617">
        <v>38</v>
      </c>
      <c r="D1617">
        <v>38</v>
      </c>
      <c r="E1617" s="145">
        <v>0</v>
      </c>
      <c r="F1617" s="143">
        <v>0</v>
      </c>
      <c r="G1617" t="s">
        <v>6631</v>
      </c>
      <c r="H1617">
        <v>1</v>
      </c>
      <c r="I1617">
        <v>0</v>
      </c>
      <c r="J1617">
        <v>3.57</v>
      </c>
      <c r="K1617">
        <v>38</v>
      </c>
      <c r="L1617">
        <v>38</v>
      </c>
      <c r="M1617" s="142">
        <v>0</v>
      </c>
      <c r="N1617" t="s">
        <v>6632</v>
      </c>
    </row>
    <row r="1618" spans="1:14">
      <c r="A1618">
        <v>5907</v>
      </c>
      <c r="B1618" t="s">
        <v>118</v>
      </c>
      <c r="C1618">
        <v>4.9400000000000004</v>
      </c>
      <c r="D1618">
        <v>4.8499999999999996</v>
      </c>
      <c r="E1618" s="145">
        <v>-0.1</v>
      </c>
      <c r="F1618" s="143">
        <v>-2.02</v>
      </c>
      <c r="G1618" t="s">
        <v>4238</v>
      </c>
      <c r="H1618">
        <v>354</v>
      </c>
      <c r="I1618">
        <v>330</v>
      </c>
      <c r="J1618">
        <v>19.55</v>
      </c>
      <c r="K1618">
        <v>4.9800000000000004</v>
      </c>
      <c r="L1618">
        <v>4.8499999999999996</v>
      </c>
      <c r="M1618" s="142">
        <v>0.18</v>
      </c>
      <c r="N1618" t="s">
        <v>6633</v>
      </c>
    </row>
    <row r="1619" spans="1:14">
      <c r="A1619">
        <v>6005</v>
      </c>
      <c r="B1619" t="s">
        <v>1176</v>
      </c>
      <c r="C1619">
        <v>33.1</v>
      </c>
      <c r="D1619">
        <v>32.700000000000003</v>
      </c>
      <c r="E1619" s="145">
        <v>-0.05</v>
      </c>
      <c r="F1619" s="143">
        <v>-0.15</v>
      </c>
      <c r="G1619" t="s">
        <v>4449</v>
      </c>
      <c r="H1619">
        <v>5232</v>
      </c>
      <c r="I1619">
        <v>6415</v>
      </c>
      <c r="J1619">
        <v>245.53</v>
      </c>
      <c r="K1619">
        <v>33.200000000000003</v>
      </c>
      <c r="L1619">
        <v>32.4</v>
      </c>
      <c r="M1619" s="142">
        <v>0.21</v>
      </c>
      <c r="N1619" t="s">
        <v>6634</v>
      </c>
    </row>
    <row r="1620" spans="1:14">
      <c r="A1620">
        <v>6015</v>
      </c>
      <c r="B1620" t="s">
        <v>1177</v>
      </c>
      <c r="C1620">
        <v>17.05</v>
      </c>
      <c r="D1620">
        <v>16.850000000000001</v>
      </c>
      <c r="E1620" s="145">
        <v>0.05</v>
      </c>
      <c r="F1620" s="143">
        <v>0.3</v>
      </c>
      <c r="G1620" t="s">
        <v>6635</v>
      </c>
      <c r="H1620">
        <v>2175</v>
      </c>
      <c r="I1620">
        <v>1985</v>
      </c>
      <c r="J1620">
        <v>41.57</v>
      </c>
      <c r="K1620">
        <v>17.100000000000001</v>
      </c>
      <c r="L1620">
        <v>16.55</v>
      </c>
      <c r="M1620" s="142">
        <v>0.54</v>
      </c>
      <c r="N1620" t="s">
        <v>6636</v>
      </c>
    </row>
    <row r="1621" spans="1:14">
      <c r="A1621">
        <v>6016</v>
      </c>
      <c r="B1621" t="s">
        <v>1178</v>
      </c>
      <c r="C1621">
        <v>22.65</v>
      </c>
      <c r="D1621">
        <v>22.1</v>
      </c>
      <c r="E1621" s="145">
        <v>-0.3</v>
      </c>
      <c r="F1621" s="143">
        <v>-1.34</v>
      </c>
      <c r="G1621" t="s">
        <v>6637</v>
      </c>
      <c r="H1621">
        <v>8273</v>
      </c>
      <c r="I1621">
        <v>6195</v>
      </c>
      <c r="J1621">
        <v>77.239999999999995</v>
      </c>
      <c r="K1621">
        <v>22.85</v>
      </c>
      <c r="L1621">
        <v>21.8</v>
      </c>
      <c r="M1621" s="142">
        <v>1.07</v>
      </c>
      <c r="N1621" t="s">
        <v>6638</v>
      </c>
    </row>
    <row r="1622" spans="1:14">
      <c r="A1622">
        <v>6020</v>
      </c>
      <c r="B1622" t="s">
        <v>1179</v>
      </c>
      <c r="C1622">
        <v>21</v>
      </c>
      <c r="D1622">
        <v>20.95</v>
      </c>
      <c r="E1622" s="145">
        <v>0.05</v>
      </c>
      <c r="F1622" s="143">
        <v>0.24</v>
      </c>
      <c r="G1622" t="s">
        <v>6639</v>
      </c>
      <c r="H1622">
        <v>11</v>
      </c>
      <c r="I1622">
        <v>15</v>
      </c>
      <c r="J1622">
        <v>25.24</v>
      </c>
      <c r="K1622">
        <v>21</v>
      </c>
      <c r="L1622">
        <v>20.9</v>
      </c>
      <c r="M1622" s="142">
        <v>0</v>
      </c>
      <c r="N1622" t="s">
        <v>6640</v>
      </c>
    </row>
    <row r="1623" spans="1:14">
      <c r="A1623">
        <v>6021</v>
      </c>
      <c r="B1623" t="s">
        <v>1450</v>
      </c>
      <c r="C1623">
        <v>40.75</v>
      </c>
      <c r="D1623">
        <v>40.85</v>
      </c>
      <c r="E1623" s="145">
        <v>0.6</v>
      </c>
      <c r="F1623" s="143">
        <v>1.49</v>
      </c>
      <c r="G1623" t="s">
        <v>6641</v>
      </c>
      <c r="H1623">
        <v>299</v>
      </c>
      <c r="I1623">
        <v>177</v>
      </c>
      <c r="J1623">
        <v>31.2</v>
      </c>
      <c r="K1623">
        <v>41.05</v>
      </c>
      <c r="L1623">
        <v>40.25</v>
      </c>
      <c r="M1623" s="142">
        <v>0.1</v>
      </c>
      <c r="N1623" t="s">
        <v>6642</v>
      </c>
    </row>
    <row r="1624" spans="1:14">
      <c r="A1624">
        <v>6023</v>
      </c>
      <c r="B1624" t="s">
        <v>1180</v>
      </c>
      <c r="C1624">
        <v>83.5</v>
      </c>
      <c r="D1624">
        <v>82.9</v>
      </c>
      <c r="E1624" s="145">
        <v>-3.5</v>
      </c>
      <c r="F1624" s="143">
        <v>-4.05</v>
      </c>
      <c r="G1624" t="s">
        <v>4398</v>
      </c>
      <c r="H1624">
        <v>4131</v>
      </c>
      <c r="I1624">
        <v>1190</v>
      </c>
      <c r="J1624">
        <v>44.8</v>
      </c>
      <c r="K1624">
        <v>83.9</v>
      </c>
      <c r="L1624">
        <v>82.9</v>
      </c>
      <c r="M1624" s="142">
        <v>0.92</v>
      </c>
      <c r="N1624" t="s">
        <v>6643</v>
      </c>
    </row>
    <row r="1625" spans="1:14">
      <c r="A1625">
        <v>6024</v>
      </c>
      <c r="B1625" t="s">
        <v>1181</v>
      </c>
      <c r="C1625">
        <v>63.5</v>
      </c>
      <c r="D1625">
        <v>62.9</v>
      </c>
      <c r="E1625" s="145">
        <v>-0.5</v>
      </c>
      <c r="F1625" s="143">
        <v>-0.79</v>
      </c>
      <c r="G1625" t="s">
        <v>6644</v>
      </c>
      <c r="H1625">
        <v>239</v>
      </c>
      <c r="I1625">
        <v>208</v>
      </c>
      <c r="J1625">
        <v>26.67</v>
      </c>
      <c r="K1625">
        <v>63.5</v>
      </c>
      <c r="L1625">
        <v>62.5</v>
      </c>
      <c r="M1625" s="142">
        <v>0.09</v>
      </c>
      <c r="N1625" t="s">
        <v>6645</v>
      </c>
    </row>
    <row r="1626" spans="1:14">
      <c r="A1626">
        <v>6026</v>
      </c>
      <c r="B1626" t="s">
        <v>1182</v>
      </c>
      <c r="C1626">
        <v>15.2</v>
      </c>
      <c r="D1626">
        <v>15.15</v>
      </c>
      <c r="E1626" s="145">
        <v>0</v>
      </c>
      <c r="F1626" s="143">
        <v>0</v>
      </c>
      <c r="G1626" t="s">
        <v>6646</v>
      </c>
      <c r="H1626">
        <v>1340</v>
      </c>
      <c r="I1626">
        <v>1036</v>
      </c>
      <c r="J1626">
        <v>39.619999999999997</v>
      </c>
      <c r="K1626">
        <v>15.3</v>
      </c>
      <c r="L1626">
        <v>15.05</v>
      </c>
      <c r="M1626" s="142">
        <v>0.34</v>
      </c>
      <c r="N1626" t="s">
        <v>6647</v>
      </c>
    </row>
    <row r="1627" spans="1:14">
      <c r="A1627">
        <v>6028</v>
      </c>
      <c r="B1627" t="s">
        <v>3795</v>
      </c>
      <c r="C1627">
        <v>96.6</v>
      </c>
      <c r="D1627">
        <v>96.6</v>
      </c>
      <c r="E1627" s="145">
        <v>0</v>
      </c>
      <c r="F1627" s="143">
        <v>0</v>
      </c>
      <c r="G1627" t="s">
        <v>6648</v>
      </c>
      <c r="H1627">
        <v>4</v>
      </c>
      <c r="I1627">
        <v>13</v>
      </c>
      <c r="J1627">
        <v>2.5</v>
      </c>
      <c r="K1627">
        <v>96.6</v>
      </c>
      <c r="L1627">
        <v>96</v>
      </c>
      <c r="M1627" s="142">
        <v>0.02</v>
      </c>
      <c r="N1627" t="s">
        <v>6649</v>
      </c>
    </row>
    <row r="1628" spans="1:14">
      <c r="A1628">
        <v>6101</v>
      </c>
      <c r="B1628" t="s">
        <v>1183</v>
      </c>
      <c r="C1628">
        <v>38.35</v>
      </c>
      <c r="D1628">
        <v>38.1</v>
      </c>
      <c r="E1628" s="145">
        <v>0.15</v>
      </c>
      <c r="F1628" s="143">
        <v>0.4</v>
      </c>
      <c r="G1628" t="s">
        <v>6650</v>
      </c>
      <c r="H1628">
        <v>128</v>
      </c>
      <c r="I1628">
        <v>265</v>
      </c>
      <c r="J1628">
        <v>11.68</v>
      </c>
      <c r="K1628">
        <v>38.35</v>
      </c>
      <c r="L1628">
        <v>37.700000000000003</v>
      </c>
      <c r="M1628" s="142">
        <v>0.11</v>
      </c>
      <c r="N1628" t="s">
        <v>6651</v>
      </c>
    </row>
    <row r="1629" spans="1:14">
      <c r="A1629">
        <v>6103</v>
      </c>
      <c r="B1629" t="s">
        <v>1184</v>
      </c>
      <c r="C1629">
        <v>37</v>
      </c>
      <c r="D1629">
        <v>34.1</v>
      </c>
      <c r="E1629" s="145">
        <v>-3.1</v>
      </c>
      <c r="F1629" s="143">
        <v>-8.33</v>
      </c>
      <c r="G1629" t="s">
        <v>4383</v>
      </c>
      <c r="H1629">
        <v>42</v>
      </c>
      <c r="I1629">
        <v>39</v>
      </c>
      <c r="J1629">
        <v>1.36</v>
      </c>
      <c r="K1629">
        <v>37</v>
      </c>
      <c r="L1629">
        <v>34.1</v>
      </c>
      <c r="M1629" s="142">
        <v>0.31</v>
      </c>
      <c r="N1629" t="s">
        <v>6652</v>
      </c>
    </row>
    <row r="1630" spans="1:14">
      <c r="A1630">
        <v>6104</v>
      </c>
      <c r="B1630" t="s">
        <v>1185</v>
      </c>
      <c r="C1630">
        <v>97.6</v>
      </c>
      <c r="D1630">
        <v>95.9</v>
      </c>
      <c r="E1630" s="145">
        <v>-1.1000000000000001</v>
      </c>
      <c r="F1630" s="143">
        <v>-1.1299999999999999</v>
      </c>
      <c r="G1630" t="s">
        <v>4267</v>
      </c>
      <c r="H1630">
        <v>340</v>
      </c>
      <c r="I1630">
        <v>370</v>
      </c>
      <c r="J1630">
        <v>9.11</v>
      </c>
      <c r="K1630">
        <v>97.6</v>
      </c>
      <c r="L1630">
        <v>95.7</v>
      </c>
      <c r="M1630" s="142">
        <v>0.37</v>
      </c>
      <c r="N1630" t="s">
        <v>6653</v>
      </c>
    </row>
    <row r="1631" spans="1:14">
      <c r="A1631">
        <v>6108</v>
      </c>
      <c r="B1631" t="s">
        <v>40</v>
      </c>
      <c r="C1631">
        <v>23.3</v>
      </c>
      <c r="D1631">
        <v>22.95</v>
      </c>
      <c r="E1631" s="145">
        <v>0</v>
      </c>
      <c r="F1631" s="143">
        <v>0</v>
      </c>
      <c r="G1631" t="s">
        <v>6654</v>
      </c>
      <c r="H1631">
        <v>1800</v>
      </c>
      <c r="I1631">
        <v>2228</v>
      </c>
      <c r="J1631">
        <v>15.45</v>
      </c>
      <c r="K1631">
        <v>23.6</v>
      </c>
      <c r="L1631">
        <v>22.8</v>
      </c>
      <c r="M1631" s="142">
        <v>1.17</v>
      </c>
      <c r="N1631" t="s">
        <v>6655</v>
      </c>
    </row>
    <row r="1632" spans="1:14">
      <c r="A1632">
        <v>6109</v>
      </c>
      <c r="B1632" t="s">
        <v>125</v>
      </c>
      <c r="C1632">
        <v>10.8</v>
      </c>
      <c r="D1632">
        <v>10.85</v>
      </c>
      <c r="E1632" s="145">
        <v>-0.1</v>
      </c>
      <c r="F1632" s="143">
        <v>-0.91</v>
      </c>
      <c r="G1632" t="s">
        <v>4149</v>
      </c>
      <c r="H1632">
        <v>113</v>
      </c>
      <c r="I1632">
        <v>93</v>
      </c>
      <c r="J1632">
        <v>8.7799999999999994</v>
      </c>
      <c r="K1632">
        <v>10.85</v>
      </c>
      <c r="L1632">
        <v>10.7</v>
      </c>
      <c r="M1632" s="142">
        <v>0.13</v>
      </c>
      <c r="N1632" t="s">
        <v>6656</v>
      </c>
    </row>
    <row r="1633" spans="1:14">
      <c r="A1633">
        <v>6111</v>
      </c>
      <c r="B1633" t="s">
        <v>3780</v>
      </c>
      <c r="C1633">
        <v>37.85</v>
      </c>
      <c r="D1633">
        <v>37.200000000000003</v>
      </c>
      <c r="E1633" s="145">
        <v>-0.65</v>
      </c>
      <c r="F1633" s="143">
        <v>-1.72</v>
      </c>
      <c r="G1633" t="s">
        <v>4499</v>
      </c>
      <c r="H1633">
        <v>70</v>
      </c>
      <c r="I1633">
        <v>149</v>
      </c>
      <c r="J1633">
        <v>10.85</v>
      </c>
      <c r="K1633">
        <v>37.950000000000003</v>
      </c>
      <c r="L1633">
        <v>37.200000000000003</v>
      </c>
      <c r="M1633" s="142">
        <v>0.06</v>
      </c>
      <c r="N1633" t="s">
        <v>6657</v>
      </c>
    </row>
    <row r="1634" spans="1:14">
      <c r="A1634">
        <v>6112</v>
      </c>
      <c r="B1634" t="s">
        <v>1467</v>
      </c>
      <c r="C1634">
        <v>46</v>
      </c>
      <c r="D1634">
        <v>45.25</v>
      </c>
      <c r="E1634" s="145">
        <v>-0.65</v>
      </c>
      <c r="F1634" s="143">
        <v>-1.42</v>
      </c>
      <c r="G1634" t="s">
        <v>6658</v>
      </c>
      <c r="H1634">
        <v>403</v>
      </c>
      <c r="I1634">
        <v>374</v>
      </c>
      <c r="J1634">
        <v>18.84</v>
      </c>
      <c r="K1634">
        <v>46</v>
      </c>
      <c r="L1634">
        <v>45.2</v>
      </c>
      <c r="M1634" s="142">
        <v>0.33</v>
      </c>
      <c r="N1634" t="s">
        <v>6659</v>
      </c>
    </row>
    <row r="1635" spans="1:14">
      <c r="A1635">
        <v>6113</v>
      </c>
      <c r="B1635" t="s">
        <v>1186</v>
      </c>
      <c r="C1635">
        <v>23.3</v>
      </c>
      <c r="D1635">
        <v>22.85</v>
      </c>
      <c r="E1635" s="145">
        <v>-0.3</v>
      </c>
      <c r="F1635" s="143">
        <v>-1.3</v>
      </c>
      <c r="G1635" t="s">
        <v>4086</v>
      </c>
      <c r="H1635">
        <v>158</v>
      </c>
      <c r="I1635">
        <v>115</v>
      </c>
      <c r="J1635">
        <v>5.25</v>
      </c>
      <c r="K1635">
        <v>23.3</v>
      </c>
      <c r="L1635">
        <v>22.85</v>
      </c>
      <c r="M1635" s="142">
        <v>0.3</v>
      </c>
      <c r="N1635" t="s">
        <v>6660</v>
      </c>
    </row>
    <row r="1636" spans="1:14">
      <c r="A1636">
        <v>6114</v>
      </c>
      <c r="B1636" t="s">
        <v>1187</v>
      </c>
      <c r="C1636">
        <v>25.2</v>
      </c>
      <c r="D1636">
        <v>24.9</v>
      </c>
      <c r="E1636" s="145">
        <v>-0.35</v>
      </c>
      <c r="F1636" s="143">
        <v>-1.39</v>
      </c>
      <c r="G1636" t="s">
        <v>6661</v>
      </c>
      <c r="H1636">
        <v>9</v>
      </c>
      <c r="I1636">
        <v>11</v>
      </c>
      <c r="J1636">
        <v>4.3899999999999997</v>
      </c>
      <c r="K1636">
        <v>25.75</v>
      </c>
      <c r="L1636">
        <v>24.9</v>
      </c>
      <c r="M1636" s="142">
        <v>0.02</v>
      </c>
      <c r="N1636" t="s">
        <v>6662</v>
      </c>
    </row>
    <row r="1637" spans="1:14">
      <c r="A1637">
        <v>6115</v>
      </c>
      <c r="B1637" t="s">
        <v>1188</v>
      </c>
      <c r="C1637">
        <v>44.85</v>
      </c>
      <c r="D1637">
        <v>44.1</v>
      </c>
      <c r="E1637" s="145">
        <v>-0.4</v>
      </c>
      <c r="F1637" s="143">
        <v>-0.9</v>
      </c>
      <c r="G1637" t="s">
        <v>6663</v>
      </c>
      <c r="H1637">
        <v>240</v>
      </c>
      <c r="I1637">
        <v>163</v>
      </c>
      <c r="J1637">
        <v>18.77</v>
      </c>
      <c r="K1637">
        <v>44.9</v>
      </c>
      <c r="L1637">
        <v>44.1</v>
      </c>
      <c r="M1637" s="142">
        <v>0.13</v>
      </c>
      <c r="N1637" t="s">
        <v>6664</v>
      </c>
    </row>
    <row r="1638" spans="1:14">
      <c r="A1638">
        <v>6116</v>
      </c>
      <c r="B1638" t="s">
        <v>1189</v>
      </c>
      <c r="C1638">
        <v>14.25</v>
      </c>
      <c r="D1638">
        <v>14.2</v>
      </c>
      <c r="E1638" s="145">
        <v>0.15</v>
      </c>
      <c r="F1638" s="143">
        <v>1.07</v>
      </c>
      <c r="G1638" t="s">
        <v>6665</v>
      </c>
      <c r="H1638">
        <v>20800</v>
      </c>
      <c r="I1638">
        <v>22203</v>
      </c>
      <c r="J1638">
        <v>285.87</v>
      </c>
      <c r="K1638">
        <v>14.4</v>
      </c>
      <c r="L1638">
        <v>14</v>
      </c>
      <c r="M1638" s="142">
        <v>0.73</v>
      </c>
      <c r="N1638" t="s">
        <v>6666</v>
      </c>
    </row>
    <row r="1639" spans="1:14">
      <c r="A1639">
        <v>6117</v>
      </c>
      <c r="B1639" t="s">
        <v>1190</v>
      </c>
      <c r="C1639">
        <v>64.099999999999994</v>
      </c>
      <c r="D1639">
        <v>63.4</v>
      </c>
      <c r="E1639" s="145">
        <v>-0.6</v>
      </c>
      <c r="F1639" s="143">
        <v>-0.94</v>
      </c>
      <c r="G1639" t="s">
        <v>5840</v>
      </c>
      <c r="H1639">
        <v>83</v>
      </c>
      <c r="I1639">
        <v>201</v>
      </c>
      <c r="J1639">
        <v>9.26</v>
      </c>
      <c r="K1639">
        <v>64.099999999999994</v>
      </c>
      <c r="L1639">
        <v>63.4</v>
      </c>
      <c r="M1639" s="142">
        <v>0.09</v>
      </c>
      <c r="N1639" t="s">
        <v>6667</v>
      </c>
    </row>
    <row r="1640" spans="1:14">
      <c r="A1640">
        <v>6118</v>
      </c>
      <c r="B1640" t="s">
        <v>1191</v>
      </c>
      <c r="C1640">
        <v>15.3</v>
      </c>
      <c r="D1640">
        <v>15.3</v>
      </c>
      <c r="E1640" s="145">
        <v>0.1</v>
      </c>
      <c r="F1640" s="143">
        <v>0.66</v>
      </c>
      <c r="G1640" t="s">
        <v>3948</v>
      </c>
      <c r="H1640">
        <v>89</v>
      </c>
      <c r="I1640">
        <v>108</v>
      </c>
      <c r="J1640">
        <v>9.09</v>
      </c>
      <c r="K1640">
        <v>15.3</v>
      </c>
      <c r="L1640">
        <v>15.1</v>
      </c>
      <c r="M1640" s="142">
        <v>0.1</v>
      </c>
      <c r="N1640" t="s">
        <v>6668</v>
      </c>
    </row>
    <row r="1641" spans="1:14">
      <c r="A1641">
        <v>6120</v>
      </c>
      <c r="B1641" t="s">
        <v>3638</v>
      </c>
      <c r="C1641">
        <v>12.5</v>
      </c>
      <c r="D1641">
        <v>12.35</v>
      </c>
      <c r="E1641" s="145">
        <v>0.05</v>
      </c>
      <c r="F1641" s="143">
        <v>0.41</v>
      </c>
      <c r="G1641" t="s">
        <v>4151</v>
      </c>
      <c r="H1641">
        <v>1068</v>
      </c>
      <c r="I1641">
        <v>1394</v>
      </c>
      <c r="J1641">
        <v>59.9</v>
      </c>
      <c r="K1641">
        <v>12.5</v>
      </c>
      <c r="L1641">
        <v>12.2</v>
      </c>
      <c r="M1641" s="142">
        <v>0.18</v>
      </c>
      <c r="N1641" t="s">
        <v>6669</v>
      </c>
    </row>
    <row r="1642" spans="1:14">
      <c r="A1642">
        <v>6121</v>
      </c>
      <c r="B1642" t="s">
        <v>1192</v>
      </c>
      <c r="C1642">
        <v>394</v>
      </c>
      <c r="D1642">
        <v>386.5</v>
      </c>
      <c r="E1642" s="145">
        <v>-10.5</v>
      </c>
      <c r="F1642" s="143">
        <v>-2.64</v>
      </c>
      <c r="G1642" t="s">
        <v>4813</v>
      </c>
      <c r="H1642">
        <v>793</v>
      </c>
      <c r="I1642">
        <v>469</v>
      </c>
      <c r="J1642">
        <v>18.5</v>
      </c>
      <c r="K1642">
        <v>394</v>
      </c>
      <c r="L1642">
        <v>383</v>
      </c>
      <c r="M1642" s="142">
        <v>0.43</v>
      </c>
      <c r="N1642" t="s">
        <v>6670</v>
      </c>
    </row>
    <row r="1643" spans="1:14">
      <c r="A1643">
        <v>6122</v>
      </c>
      <c r="B1643" t="s">
        <v>1193</v>
      </c>
      <c r="C1643">
        <v>51.1</v>
      </c>
      <c r="D1643">
        <v>51.5</v>
      </c>
      <c r="E1643" s="145">
        <v>0.2</v>
      </c>
      <c r="F1643" s="143">
        <v>0.39</v>
      </c>
      <c r="G1643" t="s">
        <v>6671</v>
      </c>
      <c r="H1643">
        <v>327</v>
      </c>
      <c r="I1643">
        <v>699</v>
      </c>
      <c r="J1643">
        <v>7.81</v>
      </c>
      <c r="K1643">
        <v>51.6</v>
      </c>
      <c r="L1643">
        <v>50.2</v>
      </c>
      <c r="M1643" s="142">
        <v>0.42</v>
      </c>
      <c r="N1643" t="s">
        <v>6672</v>
      </c>
    </row>
    <row r="1644" spans="1:14">
      <c r="A1644">
        <v>6123</v>
      </c>
      <c r="B1644" t="s">
        <v>1194</v>
      </c>
      <c r="C1644">
        <v>43.7</v>
      </c>
      <c r="D1644">
        <v>43.6</v>
      </c>
      <c r="E1644" s="145">
        <v>0</v>
      </c>
      <c r="F1644" s="143">
        <v>0</v>
      </c>
      <c r="G1644" t="s">
        <v>6673</v>
      </c>
      <c r="H1644">
        <v>33</v>
      </c>
      <c r="I1644">
        <v>31</v>
      </c>
      <c r="J1644">
        <v>6.21</v>
      </c>
      <c r="K1644">
        <v>43.7</v>
      </c>
      <c r="L1644">
        <v>43.15</v>
      </c>
      <c r="M1644" s="142">
        <v>0.05</v>
      </c>
      <c r="N1644" t="s">
        <v>6674</v>
      </c>
    </row>
    <row r="1645" spans="1:14">
      <c r="A1645">
        <v>6124</v>
      </c>
      <c r="B1645" t="s">
        <v>1195</v>
      </c>
      <c r="C1645">
        <v>27.7</v>
      </c>
      <c r="D1645">
        <v>27.6</v>
      </c>
      <c r="E1645" s="145">
        <v>0.45</v>
      </c>
      <c r="F1645" s="143">
        <v>1.66</v>
      </c>
      <c r="G1645" t="s">
        <v>5710</v>
      </c>
      <c r="H1645">
        <v>22</v>
      </c>
      <c r="I1645">
        <v>19</v>
      </c>
      <c r="J1645">
        <v>18.25</v>
      </c>
      <c r="K1645">
        <v>27.75</v>
      </c>
      <c r="L1645">
        <v>27.45</v>
      </c>
      <c r="M1645" s="142">
        <v>0.01</v>
      </c>
      <c r="N1645" t="s">
        <v>6675</v>
      </c>
    </row>
    <row r="1646" spans="1:14">
      <c r="A1646">
        <v>6125</v>
      </c>
      <c r="B1646" t="s">
        <v>1196</v>
      </c>
      <c r="C1646">
        <v>51.8</v>
      </c>
      <c r="D1646">
        <v>50.8</v>
      </c>
      <c r="E1646" s="145">
        <v>-0.7</v>
      </c>
      <c r="F1646" s="143">
        <v>-1.36</v>
      </c>
      <c r="G1646" t="s">
        <v>5991</v>
      </c>
      <c r="H1646">
        <v>731</v>
      </c>
      <c r="I1646">
        <v>1407</v>
      </c>
      <c r="J1646">
        <v>25.9</v>
      </c>
      <c r="K1646">
        <v>51.9</v>
      </c>
      <c r="L1646">
        <v>50.8</v>
      </c>
      <c r="M1646" s="142">
        <v>0.28000000000000003</v>
      </c>
      <c r="N1646" t="s">
        <v>6676</v>
      </c>
    </row>
    <row r="1647" spans="1:14">
      <c r="A1647">
        <v>6126</v>
      </c>
      <c r="B1647" t="s">
        <v>1197</v>
      </c>
      <c r="C1647">
        <v>29.5</v>
      </c>
      <c r="D1647">
        <v>29</v>
      </c>
      <c r="E1647" s="145">
        <v>-0.15</v>
      </c>
      <c r="F1647" s="143">
        <v>-0.51</v>
      </c>
      <c r="G1647" t="s">
        <v>6677</v>
      </c>
      <c r="H1647">
        <v>426</v>
      </c>
      <c r="I1647">
        <v>387</v>
      </c>
      <c r="J1647">
        <v>13.02</v>
      </c>
      <c r="K1647">
        <v>29.5</v>
      </c>
      <c r="L1647">
        <v>28.85</v>
      </c>
      <c r="M1647" s="142">
        <v>0.33</v>
      </c>
      <c r="N1647" t="s">
        <v>6678</v>
      </c>
    </row>
    <row r="1648" spans="1:14">
      <c r="A1648">
        <v>6127</v>
      </c>
      <c r="B1648" t="s">
        <v>1198</v>
      </c>
      <c r="C1648">
        <v>50</v>
      </c>
      <c r="D1648">
        <v>49.65</v>
      </c>
      <c r="E1648" s="145">
        <v>0.6</v>
      </c>
      <c r="F1648" s="143">
        <v>1.22</v>
      </c>
      <c r="G1648" t="s">
        <v>4030</v>
      </c>
      <c r="H1648">
        <v>2486</v>
      </c>
      <c r="I1648">
        <v>2738</v>
      </c>
      <c r="J1648">
        <v>10.81</v>
      </c>
      <c r="K1648">
        <v>50.9</v>
      </c>
      <c r="L1648">
        <v>49.45</v>
      </c>
      <c r="M1648" s="142">
        <v>2.2999999999999998</v>
      </c>
      <c r="N1648" t="s">
        <v>6679</v>
      </c>
    </row>
    <row r="1649" spans="1:14">
      <c r="A1649">
        <v>6128</v>
      </c>
      <c r="B1649" t="s">
        <v>1199</v>
      </c>
      <c r="C1649">
        <v>19.899999999999999</v>
      </c>
      <c r="D1649">
        <v>19.8</v>
      </c>
      <c r="E1649" s="145">
        <v>0.05</v>
      </c>
      <c r="F1649" s="143">
        <v>0.25</v>
      </c>
      <c r="G1649" t="s">
        <v>4019</v>
      </c>
      <c r="H1649">
        <v>118</v>
      </c>
      <c r="I1649">
        <v>81</v>
      </c>
      <c r="J1649">
        <v>12.76</v>
      </c>
      <c r="K1649">
        <v>19.899999999999999</v>
      </c>
      <c r="L1649">
        <v>19.649999999999999</v>
      </c>
      <c r="M1649" s="142">
        <v>0.09</v>
      </c>
      <c r="N1649" t="s">
        <v>6680</v>
      </c>
    </row>
    <row r="1650" spans="1:14">
      <c r="A1650">
        <v>6130</v>
      </c>
      <c r="B1650" t="s">
        <v>2106</v>
      </c>
      <c r="C1650">
        <v>26.45</v>
      </c>
      <c r="D1650">
        <v>26.35</v>
      </c>
      <c r="E1650" s="145">
        <v>0.25</v>
      </c>
      <c r="F1650" s="143">
        <v>0.96</v>
      </c>
      <c r="G1650" t="s">
        <v>3990</v>
      </c>
      <c r="H1650">
        <v>62</v>
      </c>
      <c r="I1650">
        <v>79</v>
      </c>
      <c r="J1650">
        <v>4.93</v>
      </c>
      <c r="K1650">
        <v>26.7</v>
      </c>
      <c r="L1650">
        <v>25.95</v>
      </c>
      <c r="M1650" s="142">
        <v>0.13</v>
      </c>
      <c r="N1650" t="s">
        <v>6681</v>
      </c>
    </row>
    <row r="1651" spans="1:14">
      <c r="A1651">
        <v>6133</v>
      </c>
      <c r="B1651" t="s">
        <v>1200</v>
      </c>
      <c r="C1651">
        <v>24</v>
      </c>
      <c r="D1651">
        <v>24.8</v>
      </c>
      <c r="E1651" s="145">
        <v>1.05</v>
      </c>
      <c r="F1651" s="143">
        <v>4.42</v>
      </c>
      <c r="G1651" t="s">
        <v>6682</v>
      </c>
      <c r="H1651">
        <v>2432</v>
      </c>
      <c r="I1651">
        <v>1482</v>
      </c>
      <c r="J1651">
        <v>11.7</v>
      </c>
      <c r="K1651">
        <v>25</v>
      </c>
      <c r="L1651">
        <v>23.55</v>
      </c>
      <c r="M1651" s="142">
        <v>2.08</v>
      </c>
      <c r="N1651" t="s">
        <v>6683</v>
      </c>
    </row>
    <row r="1652" spans="1:14">
      <c r="A1652">
        <v>6134</v>
      </c>
      <c r="B1652" t="s">
        <v>1201</v>
      </c>
      <c r="C1652">
        <v>29.8</v>
      </c>
      <c r="D1652">
        <v>29.2</v>
      </c>
      <c r="E1652" s="145">
        <v>-0.1</v>
      </c>
      <c r="F1652" s="143">
        <v>-0.34</v>
      </c>
      <c r="G1652" t="s">
        <v>4314</v>
      </c>
      <c r="H1652">
        <v>192</v>
      </c>
      <c r="I1652">
        <v>152</v>
      </c>
      <c r="J1652">
        <v>8.19</v>
      </c>
      <c r="K1652">
        <v>30</v>
      </c>
      <c r="L1652">
        <v>28.95</v>
      </c>
      <c r="M1652" s="142">
        <v>0.23</v>
      </c>
      <c r="N1652" t="s">
        <v>6684</v>
      </c>
    </row>
    <row r="1653" spans="1:14">
      <c r="A1653">
        <v>6136</v>
      </c>
      <c r="B1653" t="s">
        <v>1202</v>
      </c>
      <c r="C1653">
        <v>24.85</v>
      </c>
      <c r="D1653">
        <v>24.05</v>
      </c>
      <c r="E1653" s="145">
        <v>-0.8</v>
      </c>
      <c r="F1653" s="143">
        <v>-3.22</v>
      </c>
      <c r="G1653" t="s">
        <v>5730</v>
      </c>
      <c r="H1653">
        <v>270</v>
      </c>
      <c r="I1653">
        <v>168</v>
      </c>
      <c r="J1653">
        <v>11.55</v>
      </c>
      <c r="K1653">
        <v>24.85</v>
      </c>
      <c r="L1653">
        <v>24.05</v>
      </c>
      <c r="M1653" s="142">
        <v>0.23</v>
      </c>
      <c r="N1653" t="s">
        <v>6685</v>
      </c>
    </row>
    <row r="1654" spans="1:14">
      <c r="A1654">
        <v>6138</v>
      </c>
      <c r="B1654" t="s">
        <v>1203</v>
      </c>
      <c r="C1654">
        <v>294</v>
      </c>
      <c r="D1654">
        <v>288</v>
      </c>
      <c r="E1654" s="145">
        <v>1.5</v>
      </c>
      <c r="F1654" s="143">
        <v>0.52</v>
      </c>
      <c r="G1654" t="s">
        <v>4594</v>
      </c>
      <c r="H1654">
        <v>907</v>
      </c>
      <c r="I1654">
        <v>523</v>
      </c>
      <c r="J1654">
        <v>7.56</v>
      </c>
      <c r="K1654">
        <v>298</v>
      </c>
      <c r="L1654">
        <v>288</v>
      </c>
      <c r="M1654" s="142">
        <v>1.2</v>
      </c>
      <c r="N1654" t="s">
        <v>6686</v>
      </c>
    </row>
    <row r="1655" spans="1:14">
      <c r="A1655">
        <v>6139</v>
      </c>
      <c r="B1655" t="s">
        <v>1204</v>
      </c>
      <c r="C1655">
        <v>740</v>
      </c>
      <c r="D1655">
        <v>739</v>
      </c>
      <c r="E1655" s="145">
        <v>3</v>
      </c>
      <c r="F1655" s="143">
        <v>0.41</v>
      </c>
      <c r="G1655" t="s">
        <v>4079</v>
      </c>
      <c r="H1655">
        <v>1521</v>
      </c>
      <c r="I1655">
        <v>2503</v>
      </c>
      <c r="J1655">
        <v>23.56</v>
      </c>
      <c r="K1655">
        <v>745</v>
      </c>
      <c r="L1655">
        <v>734</v>
      </c>
      <c r="M1655" s="142">
        <v>0.65</v>
      </c>
      <c r="N1655" t="s">
        <v>6687</v>
      </c>
    </row>
    <row r="1656" spans="1:14">
      <c r="A1656">
        <v>6140</v>
      </c>
      <c r="B1656" t="s">
        <v>1205</v>
      </c>
      <c r="C1656">
        <v>16.5</v>
      </c>
      <c r="D1656">
        <v>16.25</v>
      </c>
      <c r="E1656" s="145">
        <v>-0.45</v>
      </c>
      <c r="F1656" s="143">
        <v>-2.69</v>
      </c>
      <c r="G1656" t="s">
        <v>4338</v>
      </c>
      <c r="H1656">
        <v>40</v>
      </c>
      <c r="I1656">
        <v>45</v>
      </c>
      <c r="J1656">
        <v>5.49</v>
      </c>
      <c r="K1656">
        <v>16.7</v>
      </c>
      <c r="L1656">
        <v>16.25</v>
      </c>
      <c r="M1656" s="142">
        <v>7.0000000000000007E-2</v>
      </c>
      <c r="N1656" t="s">
        <v>6688</v>
      </c>
    </row>
    <row r="1657" spans="1:14">
      <c r="A1657">
        <v>6141</v>
      </c>
      <c r="B1657" t="s">
        <v>1442</v>
      </c>
      <c r="C1657">
        <v>51.5</v>
      </c>
      <c r="D1657">
        <v>51.9</v>
      </c>
      <c r="E1657" s="145">
        <v>-0.6</v>
      </c>
      <c r="F1657" s="143">
        <v>-1.1399999999999999</v>
      </c>
      <c r="G1657" t="s">
        <v>3909</v>
      </c>
      <c r="H1657">
        <v>2263</v>
      </c>
      <c r="I1657">
        <v>3479</v>
      </c>
      <c r="J1657">
        <v>11.34</v>
      </c>
      <c r="K1657">
        <v>52.9</v>
      </c>
      <c r="L1657">
        <v>51.3</v>
      </c>
      <c r="M1657" s="142">
        <v>2</v>
      </c>
      <c r="N1657" t="s">
        <v>6689</v>
      </c>
    </row>
    <row r="1658" spans="1:14">
      <c r="A1658">
        <v>6142</v>
      </c>
      <c r="B1658" t="s">
        <v>1206</v>
      </c>
      <c r="C1658">
        <v>8.81</v>
      </c>
      <c r="D1658">
        <v>8.5500000000000007</v>
      </c>
      <c r="E1658" s="145">
        <v>-0.26</v>
      </c>
      <c r="F1658" s="143">
        <v>-2.95</v>
      </c>
      <c r="G1658" t="s">
        <v>4026</v>
      </c>
      <c r="H1658">
        <v>332</v>
      </c>
      <c r="I1658">
        <v>348</v>
      </c>
      <c r="J1658">
        <v>33.08</v>
      </c>
      <c r="K1658">
        <v>8.84</v>
      </c>
      <c r="L1658">
        <v>8.5500000000000007</v>
      </c>
      <c r="M1658" s="142">
        <v>0.14000000000000001</v>
      </c>
      <c r="N1658" t="s">
        <v>6690</v>
      </c>
    </row>
    <row r="1659" spans="1:14">
      <c r="A1659">
        <v>6143</v>
      </c>
      <c r="B1659" t="s">
        <v>1207</v>
      </c>
      <c r="C1659">
        <v>88</v>
      </c>
      <c r="D1659">
        <v>86.5</v>
      </c>
      <c r="E1659" s="145">
        <v>-1</v>
      </c>
      <c r="F1659" s="143">
        <v>-1.1399999999999999</v>
      </c>
      <c r="G1659" t="s">
        <v>6691</v>
      </c>
      <c r="H1659">
        <v>324</v>
      </c>
      <c r="I1659">
        <v>307</v>
      </c>
      <c r="J1659">
        <v>8.61</v>
      </c>
      <c r="K1659">
        <v>88</v>
      </c>
      <c r="L1659">
        <v>86.4</v>
      </c>
      <c r="M1659" s="142">
        <v>0.38</v>
      </c>
      <c r="N1659" t="s">
        <v>6692</v>
      </c>
    </row>
    <row r="1660" spans="1:14">
      <c r="A1660">
        <v>6144</v>
      </c>
      <c r="B1660" t="s">
        <v>1208</v>
      </c>
      <c r="C1660">
        <v>13.35</v>
      </c>
      <c r="D1660">
        <v>13.3</v>
      </c>
      <c r="E1660" s="145">
        <v>0</v>
      </c>
      <c r="F1660" s="143">
        <v>0</v>
      </c>
      <c r="G1660" t="s">
        <v>6693</v>
      </c>
      <c r="H1660">
        <v>3</v>
      </c>
      <c r="I1660">
        <v>9</v>
      </c>
      <c r="J1660">
        <v>3.83</v>
      </c>
      <c r="K1660">
        <v>13.35</v>
      </c>
      <c r="L1660">
        <v>12.9</v>
      </c>
      <c r="M1660" s="142">
        <v>0.01</v>
      </c>
      <c r="N1660" t="s">
        <v>6694</v>
      </c>
    </row>
    <row r="1661" spans="1:14">
      <c r="A1661">
        <v>6146</v>
      </c>
      <c r="B1661" t="s">
        <v>1209</v>
      </c>
      <c r="C1661">
        <v>182.5</v>
      </c>
      <c r="D1661">
        <v>181</v>
      </c>
      <c r="E1661" s="145">
        <v>-1.5</v>
      </c>
      <c r="F1661" s="143">
        <v>-0.82</v>
      </c>
      <c r="G1661" t="s">
        <v>6695</v>
      </c>
      <c r="H1661">
        <v>207</v>
      </c>
      <c r="I1661">
        <v>338</v>
      </c>
      <c r="J1661">
        <v>10.19</v>
      </c>
      <c r="K1661">
        <v>182.5</v>
      </c>
      <c r="L1661">
        <v>180</v>
      </c>
      <c r="M1661" s="142">
        <v>0.2</v>
      </c>
      <c r="N1661" t="s">
        <v>6696</v>
      </c>
    </row>
    <row r="1662" spans="1:14">
      <c r="A1662">
        <v>6147</v>
      </c>
      <c r="B1662" t="s">
        <v>1210</v>
      </c>
      <c r="C1662">
        <v>184.5</v>
      </c>
      <c r="D1662">
        <v>191</v>
      </c>
      <c r="E1662" s="145">
        <v>8.5</v>
      </c>
      <c r="F1662" s="143">
        <v>4.66</v>
      </c>
      <c r="G1662" t="s">
        <v>6697</v>
      </c>
      <c r="H1662">
        <v>47316</v>
      </c>
      <c r="I1662">
        <v>42935</v>
      </c>
      <c r="J1662">
        <v>74.459999999999994</v>
      </c>
      <c r="K1662">
        <v>198</v>
      </c>
      <c r="L1662">
        <v>182.5</v>
      </c>
      <c r="M1662" s="142">
        <v>6.35</v>
      </c>
      <c r="N1662" t="s">
        <v>6698</v>
      </c>
    </row>
    <row r="1663" spans="1:14">
      <c r="A1663">
        <v>6148</v>
      </c>
      <c r="B1663" t="s">
        <v>1211</v>
      </c>
      <c r="C1663">
        <v>29.4</v>
      </c>
      <c r="D1663">
        <v>28.45</v>
      </c>
      <c r="E1663" s="145">
        <v>-0.2</v>
      </c>
      <c r="F1663" s="143">
        <v>-0.7</v>
      </c>
      <c r="G1663" t="s">
        <v>6699</v>
      </c>
      <c r="H1663">
        <v>142</v>
      </c>
      <c r="I1663">
        <v>93</v>
      </c>
      <c r="J1663">
        <v>4.66</v>
      </c>
      <c r="K1663">
        <v>29.4</v>
      </c>
      <c r="L1663">
        <v>28</v>
      </c>
      <c r="M1663" s="142">
        <v>0.3</v>
      </c>
      <c r="N1663" t="s">
        <v>6700</v>
      </c>
    </row>
    <row r="1664" spans="1:14">
      <c r="A1664">
        <v>6150</v>
      </c>
      <c r="B1664" t="s">
        <v>1212</v>
      </c>
      <c r="C1664">
        <v>61.1</v>
      </c>
      <c r="D1664">
        <v>60.1</v>
      </c>
      <c r="E1664" s="145">
        <v>-0.5</v>
      </c>
      <c r="F1664" s="143">
        <v>-0.83</v>
      </c>
      <c r="G1664" t="s">
        <v>6701</v>
      </c>
      <c r="H1664">
        <v>133</v>
      </c>
      <c r="I1664">
        <v>193</v>
      </c>
      <c r="J1664">
        <v>4.83</v>
      </c>
      <c r="K1664">
        <v>61.1</v>
      </c>
      <c r="L1664">
        <v>59.9</v>
      </c>
      <c r="M1664" s="142">
        <v>0.28000000000000003</v>
      </c>
      <c r="N1664" t="s">
        <v>6702</v>
      </c>
    </row>
    <row r="1665" spans="1:14">
      <c r="A1665">
        <v>6151</v>
      </c>
      <c r="B1665" t="s">
        <v>1213</v>
      </c>
      <c r="C1665">
        <v>35.299999999999997</v>
      </c>
      <c r="D1665">
        <v>35</v>
      </c>
      <c r="E1665" s="145">
        <v>-0.3</v>
      </c>
      <c r="F1665" s="143">
        <v>-0.85</v>
      </c>
      <c r="G1665" t="s">
        <v>4270</v>
      </c>
      <c r="H1665">
        <v>93</v>
      </c>
      <c r="I1665">
        <v>115</v>
      </c>
      <c r="J1665">
        <v>5.53</v>
      </c>
      <c r="K1665">
        <v>35.299999999999997</v>
      </c>
      <c r="L1665">
        <v>34.9</v>
      </c>
      <c r="M1665" s="142">
        <v>0.17</v>
      </c>
      <c r="N1665" t="s">
        <v>6703</v>
      </c>
    </row>
    <row r="1666" spans="1:14">
      <c r="A1666">
        <v>6152</v>
      </c>
      <c r="B1666" t="s">
        <v>1214</v>
      </c>
      <c r="C1666">
        <v>13.75</v>
      </c>
      <c r="D1666">
        <v>13.5</v>
      </c>
      <c r="E1666" s="145">
        <v>-0.3</v>
      </c>
      <c r="F1666" s="143">
        <v>-2.17</v>
      </c>
      <c r="G1666" t="s">
        <v>6704</v>
      </c>
      <c r="H1666">
        <v>507</v>
      </c>
      <c r="I1666">
        <v>457</v>
      </c>
      <c r="J1666">
        <v>16.77</v>
      </c>
      <c r="K1666">
        <v>13.9</v>
      </c>
      <c r="L1666">
        <v>13.5</v>
      </c>
      <c r="M1666" s="142">
        <v>0.3</v>
      </c>
      <c r="N1666" t="s">
        <v>6705</v>
      </c>
    </row>
    <row r="1667" spans="1:14">
      <c r="A1667">
        <v>6153</v>
      </c>
      <c r="B1667" t="s">
        <v>1401</v>
      </c>
      <c r="C1667">
        <v>17.8</v>
      </c>
      <c r="D1667">
        <v>17.350000000000001</v>
      </c>
      <c r="E1667" s="145">
        <v>-0.3</v>
      </c>
      <c r="F1667" s="143">
        <v>-1.7</v>
      </c>
      <c r="G1667" t="s">
        <v>6706</v>
      </c>
      <c r="H1667">
        <v>1733</v>
      </c>
      <c r="I1667">
        <v>3084</v>
      </c>
      <c r="J1667">
        <v>63.62</v>
      </c>
      <c r="K1667">
        <v>17.850000000000001</v>
      </c>
      <c r="L1667">
        <v>17.25</v>
      </c>
      <c r="M1667" s="142">
        <v>0.27</v>
      </c>
      <c r="N1667" t="s">
        <v>6707</v>
      </c>
    </row>
    <row r="1668" spans="1:14">
      <c r="A1668">
        <v>6154</v>
      </c>
      <c r="B1668" t="s">
        <v>1215</v>
      </c>
      <c r="C1668">
        <v>14.05</v>
      </c>
      <c r="D1668">
        <v>13.95</v>
      </c>
      <c r="E1668" s="145">
        <v>-0.1</v>
      </c>
      <c r="F1668" s="143">
        <v>-0.71</v>
      </c>
      <c r="G1668" t="s">
        <v>4125</v>
      </c>
      <c r="H1668">
        <v>10</v>
      </c>
      <c r="I1668">
        <v>18</v>
      </c>
      <c r="J1668">
        <v>8.01</v>
      </c>
      <c r="K1668">
        <v>14.05</v>
      </c>
      <c r="L1668">
        <v>13.95</v>
      </c>
      <c r="M1668" s="142">
        <v>0.01</v>
      </c>
      <c r="N1668" t="s">
        <v>6708</v>
      </c>
    </row>
    <row r="1669" spans="1:14">
      <c r="A1669">
        <v>6155</v>
      </c>
      <c r="B1669" t="s">
        <v>1216</v>
      </c>
      <c r="C1669">
        <v>57.5</v>
      </c>
      <c r="D1669">
        <v>58.2</v>
      </c>
      <c r="E1669" s="145">
        <v>2</v>
      </c>
      <c r="F1669" s="143">
        <v>3.56</v>
      </c>
      <c r="G1669" t="s">
        <v>6709</v>
      </c>
      <c r="H1669">
        <v>2939</v>
      </c>
      <c r="I1669">
        <v>1331</v>
      </c>
      <c r="J1669">
        <v>8.8000000000000007</v>
      </c>
      <c r="K1669">
        <v>59.6</v>
      </c>
      <c r="L1669">
        <v>57</v>
      </c>
      <c r="M1669" s="142">
        <v>3.34</v>
      </c>
      <c r="N1669" t="s">
        <v>6710</v>
      </c>
    </row>
    <row r="1670" spans="1:14">
      <c r="A1670">
        <v>6156</v>
      </c>
      <c r="B1670" t="s">
        <v>1217</v>
      </c>
      <c r="C1670">
        <v>20.95</v>
      </c>
      <c r="D1670">
        <v>20.6</v>
      </c>
      <c r="E1670" s="145">
        <v>-0.2</v>
      </c>
      <c r="F1670" s="143">
        <v>-0.96</v>
      </c>
      <c r="G1670" t="s">
        <v>6711</v>
      </c>
      <c r="H1670">
        <v>200</v>
      </c>
      <c r="I1670">
        <v>384</v>
      </c>
      <c r="J1670">
        <v>10.79</v>
      </c>
      <c r="K1670">
        <v>20.95</v>
      </c>
      <c r="L1670">
        <v>20.6</v>
      </c>
      <c r="M1670" s="142">
        <v>0.19</v>
      </c>
      <c r="N1670" t="s">
        <v>6712</v>
      </c>
    </row>
    <row r="1671" spans="1:14">
      <c r="A1671">
        <v>6158</v>
      </c>
      <c r="B1671" t="s">
        <v>1218</v>
      </c>
      <c r="C1671">
        <v>17.3</v>
      </c>
      <c r="D1671">
        <v>17.3</v>
      </c>
      <c r="E1671" s="145">
        <v>-0.1</v>
      </c>
      <c r="F1671" s="143">
        <v>-0.56999999999999995</v>
      </c>
      <c r="G1671" t="s">
        <v>6458</v>
      </c>
      <c r="H1671">
        <v>39</v>
      </c>
      <c r="I1671">
        <v>96</v>
      </c>
      <c r="J1671">
        <v>5.5</v>
      </c>
      <c r="K1671">
        <v>17.5</v>
      </c>
      <c r="L1671">
        <v>17.100000000000001</v>
      </c>
      <c r="M1671" s="142">
        <v>7.0000000000000007E-2</v>
      </c>
      <c r="N1671" t="s">
        <v>6713</v>
      </c>
    </row>
    <row r="1672" spans="1:14">
      <c r="A1672">
        <v>6160</v>
      </c>
      <c r="B1672" t="s">
        <v>1219</v>
      </c>
      <c r="C1672">
        <v>15</v>
      </c>
      <c r="D1672">
        <v>14.6</v>
      </c>
      <c r="E1672" s="145">
        <v>-0.15</v>
      </c>
      <c r="F1672" s="143">
        <v>-1.02</v>
      </c>
      <c r="G1672" t="s">
        <v>6714</v>
      </c>
      <c r="H1672">
        <v>24</v>
      </c>
      <c r="I1672">
        <v>63</v>
      </c>
      <c r="J1672">
        <v>6.85</v>
      </c>
      <c r="K1672">
        <v>15</v>
      </c>
      <c r="L1672">
        <v>14.55</v>
      </c>
      <c r="M1672" s="142">
        <v>0.04</v>
      </c>
      <c r="N1672" t="s">
        <v>6715</v>
      </c>
    </row>
    <row r="1673" spans="1:14">
      <c r="A1673">
        <v>6161</v>
      </c>
      <c r="B1673" t="s">
        <v>2608</v>
      </c>
      <c r="C1673">
        <v>51.6</v>
      </c>
      <c r="D1673">
        <v>50.7</v>
      </c>
      <c r="E1673" s="145">
        <v>-0.9</v>
      </c>
      <c r="F1673" s="143">
        <v>-1.74</v>
      </c>
      <c r="G1673" t="s">
        <v>4488</v>
      </c>
      <c r="H1673">
        <v>78</v>
      </c>
      <c r="I1673">
        <v>131</v>
      </c>
      <c r="J1673">
        <v>5.62</v>
      </c>
      <c r="K1673">
        <v>51.6</v>
      </c>
      <c r="L1673">
        <v>50.5</v>
      </c>
      <c r="M1673" s="142">
        <v>0.14000000000000001</v>
      </c>
      <c r="N1673" t="s">
        <v>6716</v>
      </c>
    </row>
    <row r="1674" spans="1:14">
      <c r="A1674">
        <v>6163</v>
      </c>
      <c r="B1674" t="s">
        <v>1220</v>
      </c>
      <c r="C1674">
        <v>41.65</v>
      </c>
      <c r="D1674">
        <v>41.4</v>
      </c>
      <c r="E1674" s="145">
        <v>0.2</v>
      </c>
      <c r="F1674" s="143">
        <v>0.49</v>
      </c>
      <c r="G1674" t="s">
        <v>4422</v>
      </c>
      <c r="H1674">
        <v>269</v>
      </c>
      <c r="I1674">
        <v>566</v>
      </c>
      <c r="J1674">
        <v>14.88</v>
      </c>
      <c r="K1674">
        <v>41.95</v>
      </c>
      <c r="L1674">
        <v>40.799999999999997</v>
      </c>
      <c r="M1674" s="142">
        <v>0.18</v>
      </c>
      <c r="N1674" t="s">
        <v>6717</v>
      </c>
    </row>
    <row r="1675" spans="1:14">
      <c r="A1675">
        <v>6164</v>
      </c>
      <c r="B1675" t="s">
        <v>2614</v>
      </c>
      <c r="C1675">
        <v>11.95</v>
      </c>
      <c r="D1675">
        <v>11.7</v>
      </c>
      <c r="E1675" s="145">
        <v>-0.25</v>
      </c>
      <c r="F1675" s="143">
        <v>-2.09</v>
      </c>
      <c r="G1675" t="s">
        <v>3938</v>
      </c>
      <c r="H1675">
        <v>288</v>
      </c>
      <c r="I1675">
        <v>224</v>
      </c>
      <c r="J1675">
        <v>8</v>
      </c>
      <c r="K1675">
        <v>12</v>
      </c>
      <c r="L1675">
        <v>11.7</v>
      </c>
      <c r="M1675" s="142">
        <v>0.36</v>
      </c>
      <c r="N1675" t="s">
        <v>6718</v>
      </c>
    </row>
    <row r="1676" spans="1:14">
      <c r="A1676">
        <v>6165</v>
      </c>
      <c r="B1676" t="s">
        <v>1221</v>
      </c>
      <c r="C1676">
        <v>48.8</v>
      </c>
      <c r="D1676">
        <v>48.75</v>
      </c>
      <c r="E1676" s="145">
        <v>-0.15</v>
      </c>
      <c r="F1676" s="143">
        <v>-0.31</v>
      </c>
      <c r="G1676" t="s">
        <v>6719</v>
      </c>
      <c r="H1676">
        <v>139</v>
      </c>
      <c r="I1676">
        <v>265</v>
      </c>
      <c r="J1676">
        <v>7.78</v>
      </c>
      <c r="K1676">
        <v>49</v>
      </c>
      <c r="L1676">
        <v>48.35</v>
      </c>
      <c r="M1676" s="142">
        <v>0.18</v>
      </c>
      <c r="N1676" t="s">
        <v>6720</v>
      </c>
    </row>
    <row r="1677" spans="1:14">
      <c r="A1677">
        <v>6166</v>
      </c>
      <c r="B1677" t="s">
        <v>1222</v>
      </c>
      <c r="C1677">
        <v>123</v>
      </c>
      <c r="D1677">
        <v>116</v>
      </c>
      <c r="E1677" s="145">
        <v>-5.5</v>
      </c>
      <c r="F1677" s="143">
        <v>-4.53</v>
      </c>
      <c r="G1677" t="s">
        <v>4428</v>
      </c>
      <c r="H1677">
        <v>2617</v>
      </c>
      <c r="I1677">
        <v>2143</v>
      </c>
      <c r="J1677">
        <v>21.81</v>
      </c>
      <c r="K1677">
        <v>123</v>
      </c>
      <c r="L1677">
        <v>115</v>
      </c>
      <c r="M1677" s="142">
        <v>1.2</v>
      </c>
      <c r="N1677" t="s">
        <v>6721</v>
      </c>
    </row>
    <row r="1678" spans="1:14">
      <c r="A1678">
        <v>6167</v>
      </c>
      <c r="B1678" t="s">
        <v>3668</v>
      </c>
      <c r="C1678">
        <v>10.199999999999999</v>
      </c>
      <c r="D1678">
        <v>10.199999999999999</v>
      </c>
      <c r="E1678" s="145">
        <v>0</v>
      </c>
      <c r="F1678" s="143">
        <v>0</v>
      </c>
      <c r="G1678" t="s">
        <v>5179</v>
      </c>
      <c r="H1678">
        <v>194</v>
      </c>
      <c r="I1678">
        <v>317</v>
      </c>
      <c r="J1678">
        <v>14.6</v>
      </c>
      <c r="K1678">
        <v>10.45</v>
      </c>
      <c r="L1678">
        <v>10.199999999999999</v>
      </c>
      <c r="M1678" s="142">
        <v>0.13</v>
      </c>
      <c r="N1678" t="s">
        <v>6722</v>
      </c>
    </row>
    <row r="1679" spans="1:14">
      <c r="A1679">
        <v>6168</v>
      </c>
      <c r="B1679" t="s">
        <v>1223</v>
      </c>
      <c r="C1679">
        <v>28.9</v>
      </c>
      <c r="D1679">
        <v>29.4</v>
      </c>
      <c r="E1679" s="145">
        <v>0.35</v>
      </c>
      <c r="F1679" s="143">
        <v>1.2</v>
      </c>
      <c r="G1679" t="s">
        <v>6723</v>
      </c>
      <c r="H1679">
        <v>9368</v>
      </c>
      <c r="I1679">
        <v>6341</v>
      </c>
      <c r="J1679">
        <v>20.58</v>
      </c>
      <c r="K1679">
        <v>30.25</v>
      </c>
      <c r="L1679">
        <v>28.4</v>
      </c>
      <c r="M1679" s="142">
        <v>4.55</v>
      </c>
      <c r="N1679" t="s">
        <v>6724</v>
      </c>
    </row>
    <row r="1680" spans="1:14">
      <c r="A1680">
        <v>6169</v>
      </c>
      <c r="B1680" t="s">
        <v>1224</v>
      </c>
      <c r="C1680">
        <v>12.1</v>
      </c>
      <c r="D1680">
        <v>12.2</v>
      </c>
      <c r="E1680" s="145">
        <v>0.05</v>
      </c>
      <c r="F1680" s="143">
        <v>0.41</v>
      </c>
      <c r="G1680" t="s">
        <v>4514</v>
      </c>
      <c r="H1680">
        <v>6</v>
      </c>
      <c r="I1680">
        <v>11</v>
      </c>
      <c r="J1680">
        <v>2.34</v>
      </c>
      <c r="K1680">
        <v>12.2</v>
      </c>
      <c r="L1680">
        <v>12.1</v>
      </c>
      <c r="M1680" s="142">
        <v>0.03</v>
      </c>
      <c r="N1680" t="s">
        <v>6725</v>
      </c>
    </row>
    <row r="1681" spans="1:14">
      <c r="A1681">
        <v>6170</v>
      </c>
      <c r="B1681" t="s">
        <v>1225</v>
      </c>
      <c r="C1681">
        <v>48.5</v>
      </c>
      <c r="D1681">
        <v>48.25</v>
      </c>
      <c r="E1681" s="145">
        <v>-0.2</v>
      </c>
      <c r="F1681" s="143">
        <v>-0.41</v>
      </c>
      <c r="G1681" t="s">
        <v>6726</v>
      </c>
      <c r="H1681">
        <v>63</v>
      </c>
      <c r="I1681">
        <v>130</v>
      </c>
      <c r="J1681">
        <v>9.73</v>
      </c>
      <c r="K1681">
        <v>48.5</v>
      </c>
      <c r="L1681">
        <v>47.95</v>
      </c>
      <c r="M1681" s="142">
        <v>0.06</v>
      </c>
      <c r="N1681" t="s">
        <v>6727</v>
      </c>
    </row>
    <row r="1682" spans="1:14">
      <c r="A1682">
        <v>6171</v>
      </c>
      <c r="B1682" t="s">
        <v>1410</v>
      </c>
      <c r="C1682">
        <v>25.9</v>
      </c>
      <c r="D1682">
        <v>25.8</v>
      </c>
      <c r="E1682" s="145">
        <v>-0.4</v>
      </c>
      <c r="F1682" s="143">
        <v>-1.53</v>
      </c>
      <c r="G1682" t="s">
        <v>4853</v>
      </c>
      <c r="H1682">
        <v>56</v>
      </c>
      <c r="I1682">
        <v>46</v>
      </c>
      <c r="J1682">
        <v>10</v>
      </c>
      <c r="K1682">
        <v>27</v>
      </c>
      <c r="L1682">
        <v>25.55</v>
      </c>
      <c r="M1682" s="142">
        <v>0.06</v>
      </c>
      <c r="N1682" t="s">
        <v>6728</v>
      </c>
    </row>
    <row r="1683" spans="1:14">
      <c r="A1683">
        <v>6173</v>
      </c>
      <c r="B1683" t="s">
        <v>1226</v>
      </c>
      <c r="C1683">
        <v>273.5</v>
      </c>
      <c r="D1683">
        <v>286.5</v>
      </c>
      <c r="E1683" s="145">
        <v>26</v>
      </c>
      <c r="F1683" s="143">
        <v>9.98</v>
      </c>
      <c r="G1683" t="s">
        <v>4346</v>
      </c>
      <c r="H1683">
        <v>12171</v>
      </c>
      <c r="I1683">
        <v>15079</v>
      </c>
      <c r="J1683">
        <v>17.12</v>
      </c>
      <c r="K1683">
        <v>286.5</v>
      </c>
      <c r="L1683">
        <v>273</v>
      </c>
      <c r="M1683" s="142">
        <v>7.11</v>
      </c>
      <c r="N1683" t="s">
        <v>6729</v>
      </c>
    </row>
    <row r="1684" spans="1:14">
      <c r="A1684">
        <v>6174</v>
      </c>
      <c r="B1684" t="s">
        <v>1227</v>
      </c>
      <c r="C1684">
        <v>44.2</v>
      </c>
      <c r="D1684">
        <v>45.4</v>
      </c>
      <c r="E1684" s="145">
        <v>2</v>
      </c>
      <c r="F1684" s="143">
        <v>4.6100000000000003</v>
      </c>
      <c r="G1684" t="s">
        <v>6730</v>
      </c>
      <c r="H1684">
        <v>692</v>
      </c>
      <c r="I1684">
        <v>577</v>
      </c>
      <c r="J1684">
        <v>5</v>
      </c>
      <c r="K1684">
        <v>45.85</v>
      </c>
      <c r="L1684">
        <v>43.6</v>
      </c>
      <c r="M1684" s="142">
        <v>1.38</v>
      </c>
      <c r="N1684" t="s">
        <v>6731</v>
      </c>
    </row>
    <row r="1685" spans="1:14">
      <c r="A1685">
        <v>6175</v>
      </c>
      <c r="B1685" t="s">
        <v>1228</v>
      </c>
      <c r="C1685">
        <v>73.099999999999994</v>
      </c>
      <c r="D1685">
        <v>72.2</v>
      </c>
      <c r="E1685" s="145">
        <v>0.4</v>
      </c>
      <c r="F1685" s="143">
        <v>0.56000000000000005</v>
      </c>
      <c r="G1685" t="s">
        <v>6732</v>
      </c>
      <c r="H1685">
        <v>765</v>
      </c>
      <c r="I1685">
        <v>935</v>
      </c>
      <c r="J1685">
        <v>15.01</v>
      </c>
      <c r="K1685">
        <v>74.2</v>
      </c>
      <c r="L1685">
        <v>71.8</v>
      </c>
      <c r="M1685" s="142">
        <v>0.51</v>
      </c>
      <c r="N1685" t="s">
        <v>6733</v>
      </c>
    </row>
    <row r="1686" spans="1:14">
      <c r="A1686">
        <v>6176</v>
      </c>
      <c r="B1686" t="s">
        <v>53</v>
      </c>
      <c r="C1686">
        <v>92.4</v>
      </c>
      <c r="D1686">
        <v>91.4</v>
      </c>
      <c r="E1686" s="145">
        <v>-0.5</v>
      </c>
      <c r="F1686" s="143">
        <v>-0.54</v>
      </c>
      <c r="G1686" t="s">
        <v>4085</v>
      </c>
      <c r="H1686">
        <v>1148</v>
      </c>
      <c r="I1686">
        <v>1917</v>
      </c>
      <c r="J1686">
        <v>34.880000000000003</v>
      </c>
      <c r="K1686">
        <v>92.4</v>
      </c>
      <c r="L1686">
        <v>91.3</v>
      </c>
      <c r="M1686" s="142">
        <v>0.33</v>
      </c>
      <c r="N1686" t="s">
        <v>6734</v>
      </c>
    </row>
    <row r="1687" spans="1:14">
      <c r="A1687">
        <v>6177</v>
      </c>
      <c r="B1687" t="s">
        <v>1229</v>
      </c>
      <c r="C1687">
        <v>49.25</v>
      </c>
      <c r="D1687">
        <v>47.4</v>
      </c>
      <c r="E1687" s="145">
        <v>-1.8</v>
      </c>
      <c r="F1687" s="143">
        <v>-3.66</v>
      </c>
      <c r="G1687" t="s">
        <v>5294</v>
      </c>
      <c r="H1687">
        <v>2634</v>
      </c>
      <c r="I1687">
        <v>2099</v>
      </c>
      <c r="J1687">
        <v>47.19</v>
      </c>
      <c r="K1687">
        <v>49.25</v>
      </c>
      <c r="L1687">
        <v>47.25</v>
      </c>
      <c r="M1687" s="142">
        <v>0.56000000000000005</v>
      </c>
      <c r="N1687" t="s">
        <v>6735</v>
      </c>
    </row>
    <row r="1688" spans="1:14">
      <c r="A1688">
        <v>6179</v>
      </c>
      <c r="B1688" t="s">
        <v>1230</v>
      </c>
      <c r="C1688">
        <v>29.85</v>
      </c>
      <c r="D1688">
        <v>30.1</v>
      </c>
      <c r="E1688" s="145">
        <v>0.5</v>
      </c>
      <c r="F1688" s="143">
        <v>1.69</v>
      </c>
      <c r="G1688" t="s">
        <v>6736</v>
      </c>
      <c r="H1688">
        <v>2952</v>
      </c>
      <c r="I1688">
        <v>2811</v>
      </c>
      <c r="J1688">
        <v>17.84</v>
      </c>
      <c r="K1688">
        <v>30.3</v>
      </c>
      <c r="L1688">
        <v>28.7</v>
      </c>
      <c r="M1688" s="142">
        <v>1.66</v>
      </c>
      <c r="N1688" t="s">
        <v>6737</v>
      </c>
    </row>
    <row r="1689" spans="1:14">
      <c r="A1689">
        <v>6180</v>
      </c>
      <c r="B1689" t="s">
        <v>46</v>
      </c>
      <c r="C1689">
        <v>42.3</v>
      </c>
      <c r="D1689">
        <v>42.85</v>
      </c>
      <c r="E1689" s="145">
        <v>1.05</v>
      </c>
      <c r="F1689" s="143">
        <v>2.5099999999999998</v>
      </c>
      <c r="G1689" t="s">
        <v>4378</v>
      </c>
      <c r="H1689">
        <v>559</v>
      </c>
      <c r="I1689">
        <v>423</v>
      </c>
      <c r="J1689">
        <v>17.55</v>
      </c>
      <c r="K1689">
        <v>42.85</v>
      </c>
      <c r="L1689">
        <v>41.65</v>
      </c>
      <c r="M1689" s="142">
        <v>0.32</v>
      </c>
      <c r="N1689" t="s">
        <v>6738</v>
      </c>
    </row>
    <row r="1690" spans="1:14">
      <c r="A1690">
        <v>6182</v>
      </c>
      <c r="B1690" t="s">
        <v>1231</v>
      </c>
      <c r="C1690">
        <v>112</v>
      </c>
      <c r="D1690">
        <v>111.5</v>
      </c>
      <c r="E1690" s="145">
        <v>0.5</v>
      </c>
      <c r="F1690" s="143">
        <v>0.45</v>
      </c>
      <c r="G1690" t="s">
        <v>6739</v>
      </c>
      <c r="H1690">
        <v>40153</v>
      </c>
      <c r="I1690">
        <v>53334</v>
      </c>
      <c r="J1690">
        <v>63.76</v>
      </c>
      <c r="K1690">
        <v>114</v>
      </c>
      <c r="L1690">
        <v>110</v>
      </c>
      <c r="M1690" s="142">
        <v>6.32</v>
      </c>
      <c r="N1690" t="s">
        <v>6740</v>
      </c>
    </row>
    <row r="1691" spans="1:14">
      <c r="A1691">
        <v>6183</v>
      </c>
      <c r="B1691" t="s">
        <v>1232</v>
      </c>
      <c r="C1691">
        <v>93.6</v>
      </c>
      <c r="D1691">
        <v>92.5</v>
      </c>
      <c r="E1691" s="145">
        <v>0.9</v>
      </c>
      <c r="F1691" s="143">
        <v>0.98</v>
      </c>
      <c r="G1691" t="s">
        <v>4109</v>
      </c>
      <c r="H1691">
        <v>25</v>
      </c>
      <c r="I1691">
        <v>22</v>
      </c>
      <c r="J1691">
        <v>15</v>
      </c>
      <c r="K1691">
        <v>93.6</v>
      </c>
      <c r="L1691">
        <v>90.1</v>
      </c>
      <c r="M1691" s="142">
        <v>0.02</v>
      </c>
      <c r="N1691" t="s">
        <v>6741</v>
      </c>
    </row>
    <row r="1692" spans="1:14">
      <c r="A1692">
        <v>6184</v>
      </c>
      <c r="B1692" t="s">
        <v>1233</v>
      </c>
      <c r="C1692">
        <v>40.25</v>
      </c>
      <c r="D1692">
        <v>40.1</v>
      </c>
      <c r="E1692" s="145">
        <v>-0.2</v>
      </c>
      <c r="F1692" s="143">
        <v>-0.5</v>
      </c>
      <c r="G1692" t="s">
        <v>6742</v>
      </c>
      <c r="H1692">
        <v>160</v>
      </c>
      <c r="I1692">
        <v>128</v>
      </c>
      <c r="J1692">
        <v>16.21</v>
      </c>
      <c r="K1692">
        <v>40.25</v>
      </c>
      <c r="L1692">
        <v>39.950000000000003</v>
      </c>
      <c r="M1692" s="142">
        <v>0.1</v>
      </c>
      <c r="N1692" t="s">
        <v>6743</v>
      </c>
    </row>
    <row r="1693" spans="1:14">
      <c r="A1693">
        <v>6185</v>
      </c>
      <c r="B1693" t="s">
        <v>1234</v>
      </c>
      <c r="C1693">
        <v>12.75</v>
      </c>
      <c r="D1693">
        <v>12.75</v>
      </c>
      <c r="E1693" s="145">
        <v>0</v>
      </c>
      <c r="F1693" s="143">
        <v>0</v>
      </c>
      <c r="G1693" t="s">
        <v>4336</v>
      </c>
      <c r="H1693">
        <v>73</v>
      </c>
      <c r="I1693">
        <v>150</v>
      </c>
      <c r="J1693">
        <v>14.99</v>
      </c>
      <c r="K1693">
        <v>12.8</v>
      </c>
      <c r="L1693">
        <v>12.6</v>
      </c>
      <c r="M1693" s="142">
        <v>0.05</v>
      </c>
      <c r="N1693" t="s">
        <v>6744</v>
      </c>
    </row>
    <row r="1694" spans="1:14">
      <c r="A1694">
        <v>6186</v>
      </c>
      <c r="B1694" t="s">
        <v>1235</v>
      </c>
      <c r="C1694">
        <v>31.45</v>
      </c>
      <c r="D1694">
        <v>30.5</v>
      </c>
      <c r="E1694" s="145">
        <v>-0.8</v>
      </c>
      <c r="F1694" s="143">
        <v>-2.56</v>
      </c>
      <c r="G1694" t="s">
        <v>6745</v>
      </c>
      <c r="H1694">
        <v>948</v>
      </c>
      <c r="I1694">
        <v>836</v>
      </c>
      <c r="J1694">
        <v>22.69</v>
      </c>
      <c r="K1694">
        <v>31.55</v>
      </c>
      <c r="L1694">
        <v>30.4</v>
      </c>
      <c r="M1694" s="142">
        <v>0.42</v>
      </c>
      <c r="N1694" t="s">
        <v>6746</v>
      </c>
    </row>
    <row r="1695" spans="1:14">
      <c r="A1695">
        <v>6187</v>
      </c>
      <c r="B1695" t="s">
        <v>1236</v>
      </c>
      <c r="C1695">
        <v>1320</v>
      </c>
      <c r="D1695">
        <v>1370</v>
      </c>
      <c r="E1695" s="145">
        <v>65</v>
      </c>
      <c r="F1695" s="143">
        <v>4.9800000000000004</v>
      </c>
      <c r="G1695" t="s">
        <v>4529</v>
      </c>
      <c r="H1695">
        <v>2298</v>
      </c>
      <c r="I1695">
        <v>2521</v>
      </c>
      <c r="J1695">
        <v>9.83</v>
      </c>
      <c r="K1695">
        <v>1400</v>
      </c>
      <c r="L1695">
        <v>1310</v>
      </c>
      <c r="M1695" s="142">
        <v>2.34</v>
      </c>
      <c r="N1695" t="s">
        <v>6747</v>
      </c>
    </row>
    <row r="1696" spans="1:14">
      <c r="A1696">
        <v>6188</v>
      </c>
      <c r="B1696" t="s">
        <v>1237</v>
      </c>
      <c r="C1696">
        <v>66.599999999999994</v>
      </c>
      <c r="D1696">
        <v>65.5</v>
      </c>
      <c r="E1696" s="145">
        <v>-1.1000000000000001</v>
      </c>
      <c r="F1696" s="143">
        <v>-1.65</v>
      </c>
      <c r="G1696" t="s">
        <v>6748</v>
      </c>
      <c r="H1696">
        <v>660</v>
      </c>
      <c r="I1696">
        <v>722</v>
      </c>
      <c r="J1696">
        <v>27.84</v>
      </c>
      <c r="K1696">
        <v>66.8</v>
      </c>
      <c r="L1696">
        <v>65.5</v>
      </c>
      <c r="M1696" s="142">
        <v>0.24</v>
      </c>
      <c r="N1696" t="s">
        <v>6749</v>
      </c>
    </row>
    <row r="1697" spans="1:14">
      <c r="A1697">
        <v>6189</v>
      </c>
      <c r="B1697" t="s">
        <v>1238</v>
      </c>
      <c r="C1697">
        <v>48.2</v>
      </c>
      <c r="D1697">
        <v>47.55</v>
      </c>
      <c r="E1697" s="145">
        <v>-0.6</v>
      </c>
      <c r="F1697" s="143">
        <v>-1.25</v>
      </c>
      <c r="G1697" t="s">
        <v>6750</v>
      </c>
      <c r="H1697">
        <v>466</v>
      </c>
      <c r="I1697">
        <v>312</v>
      </c>
      <c r="J1697">
        <v>26.48</v>
      </c>
      <c r="K1697">
        <v>48.25</v>
      </c>
      <c r="L1697">
        <v>47.35</v>
      </c>
      <c r="M1697" s="142">
        <v>0.18</v>
      </c>
      <c r="N1697" t="s">
        <v>6751</v>
      </c>
    </row>
    <row r="1698" spans="1:14">
      <c r="A1698">
        <v>6190</v>
      </c>
      <c r="B1698" t="s">
        <v>1239</v>
      </c>
      <c r="C1698">
        <v>68.8</v>
      </c>
      <c r="D1698">
        <v>67.099999999999994</v>
      </c>
      <c r="E1698" s="145">
        <v>-0.9</v>
      </c>
      <c r="F1698" s="143">
        <v>-1.32</v>
      </c>
      <c r="G1698" t="s">
        <v>6752</v>
      </c>
      <c r="H1698">
        <v>1331</v>
      </c>
      <c r="I1698">
        <v>2734</v>
      </c>
      <c r="J1698">
        <v>19.579999999999998</v>
      </c>
      <c r="K1698">
        <v>68.8</v>
      </c>
      <c r="L1698">
        <v>67</v>
      </c>
      <c r="M1698" s="142">
        <v>0.68</v>
      </c>
      <c r="N1698" t="s">
        <v>6753</v>
      </c>
    </row>
    <row r="1699" spans="1:14">
      <c r="A1699">
        <v>6191</v>
      </c>
      <c r="B1699" t="s">
        <v>1240</v>
      </c>
      <c r="C1699">
        <v>83.4</v>
      </c>
      <c r="D1699">
        <v>82.8</v>
      </c>
      <c r="E1699" s="145">
        <v>0.3</v>
      </c>
      <c r="F1699" s="143">
        <v>0.36</v>
      </c>
      <c r="G1699" t="s">
        <v>6754</v>
      </c>
      <c r="H1699">
        <v>888</v>
      </c>
      <c r="I1699">
        <v>1307</v>
      </c>
      <c r="J1699">
        <v>49.93</v>
      </c>
      <c r="K1699">
        <v>83.4</v>
      </c>
      <c r="L1699">
        <v>82</v>
      </c>
      <c r="M1699" s="142">
        <v>0.18</v>
      </c>
      <c r="N1699" t="s">
        <v>6755</v>
      </c>
    </row>
    <row r="1700" spans="1:14">
      <c r="A1700">
        <v>6192</v>
      </c>
      <c r="B1700" t="s">
        <v>1492</v>
      </c>
      <c r="C1700">
        <v>116.5</v>
      </c>
      <c r="D1700">
        <v>115</v>
      </c>
      <c r="E1700" s="145">
        <v>-1.5</v>
      </c>
      <c r="F1700" s="143">
        <v>-1.29</v>
      </c>
      <c r="G1700" t="s">
        <v>6756</v>
      </c>
      <c r="H1700">
        <v>225</v>
      </c>
      <c r="I1700">
        <v>182</v>
      </c>
      <c r="J1700">
        <v>9.6199999999999992</v>
      </c>
      <c r="K1700">
        <v>116.5</v>
      </c>
      <c r="L1700">
        <v>114</v>
      </c>
      <c r="M1700" s="142">
        <v>0.23</v>
      </c>
      <c r="N1700" t="s">
        <v>6757</v>
      </c>
    </row>
    <row r="1701" spans="1:14">
      <c r="A1701">
        <v>6194</v>
      </c>
      <c r="B1701" t="s">
        <v>1241</v>
      </c>
      <c r="C1701">
        <v>29.6</v>
      </c>
      <c r="D1701">
        <v>29.7</v>
      </c>
      <c r="E1701" s="145">
        <v>0.05</v>
      </c>
      <c r="F1701" s="143">
        <v>0.17</v>
      </c>
      <c r="G1701" t="s">
        <v>4252</v>
      </c>
      <c r="H1701">
        <v>16</v>
      </c>
      <c r="I1701">
        <v>33</v>
      </c>
      <c r="J1701">
        <v>4.8</v>
      </c>
      <c r="K1701">
        <v>29.7</v>
      </c>
      <c r="L1701">
        <v>29.6</v>
      </c>
      <c r="M1701" s="142">
        <v>0.03</v>
      </c>
      <c r="N1701" t="s">
        <v>6758</v>
      </c>
    </row>
    <row r="1702" spans="1:14">
      <c r="A1702">
        <v>6195</v>
      </c>
      <c r="B1702" t="s">
        <v>1242</v>
      </c>
      <c r="C1702">
        <v>27.8</v>
      </c>
      <c r="D1702">
        <v>27.7</v>
      </c>
      <c r="E1702" s="145">
        <v>-0.05</v>
      </c>
      <c r="F1702" s="143">
        <v>-0.18</v>
      </c>
      <c r="G1702" t="s">
        <v>4413</v>
      </c>
      <c r="H1702">
        <v>16</v>
      </c>
      <c r="I1702">
        <v>20</v>
      </c>
      <c r="J1702">
        <v>5.0199999999999996</v>
      </c>
      <c r="K1702">
        <v>27.8</v>
      </c>
      <c r="L1702">
        <v>27.7</v>
      </c>
      <c r="M1702" s="142">
        <v>0.03</v>
      </c>
      <c r="N1702" t="s">
        <v>6759</v>
      </c>
    </row>
    <row r="1703" spans="1:14">
      <c r="A1703">
        <v>6196</v>
      </c>
      <c r="B1703" t="s">
        <v>1402</v>
      </c>
      <c r="C1703">
        <v>516</v>
      </c>
      <c r="D1703">
        <v>514</v>
      </c>
      <c r="E1703" s="145">
        <v>-2</v>
      </c>
      <c r="F1703" s="143">
        <v>-0.39</v>
      </c>
      <c r="G1703" t="s">
        <v>6760</v>
      </c>
      <c r="H1703">
        <v>1247</v>
      </c>
      <c r="I1703">
        <v>1831</v>
      </c>
      <c r="J1703">
        <v>22.03</v>
      </c>
      <c r="K1703">
        <v>518</v>
      </c>
      <c r="L1703">
        <v>506</v>
      </c>
      <c r="M1703" s="142">
        <v>0.56999999999999995</v>
      </c>
      <c r="N1703" t="s">
        <v>6761</v>
      </c>
    </row>
    <row r="1704" spans="1:14">
      <c r="A1704">
        <v>6197</v>
      </c>
      <c r="B1704" t="s">
        <v>1243</v>
      </c>
      <c r="C1704">
        <v>316</v>
      </c>
      <c r="D1704">
        <v>308</v>
      </c>
      <c r="E1704" s="145">
        <v>-7</v>
      </c>
      <c r="F1704" s="143">
        <v>-2.2200000000000002</v>
      </c>
      <c r="G1704" t="s">
        <v>4165</v>
      </c>
      <c r="H1704">
        <v>1651</v>
      </c>
      <c r="I1704">
        <v>3252</v>
      </c>
      <c r="J1704">
        <v>12.6</v>
      </c>
      <c r="K1704">
        <v>317</v>
      </c>
      <c r="L1704">
        <v>308</v>
      </c>
      <c r="M1704" s="142">
        <v>1.35</v>
      </c>
      <c r="N1704" t="s">
        <v>6762</v>
      </c>
    </row>
    <row r="1705" spans="1:14">
      <c r="A1705">
        <v>6198</v>
      </c>
      <c r="B1705" t="s">
        <v>1493</v>
      </c>
      <c r="C1705">
        <v>19.7</v>
      </c>
      <c r="D1705">
        <v>19.5</v>
      </c>
      <c r="E1705" s="145">
        <v>-0.25</v>
      </c>
      <c r="F1705" s="143">
        <v>-1.27</v>
      </c>
      <c r="G1705" t="s">
        <v>6763</v>
      </c>
      <c r="H1705">
        <v>2</v>
      </c>
      <c r="I1705">
        <v>12</v>
      </c>
      <c r="J1705">
        <v>17.14</v>
      </c>
      <c r="K1705">
        <v>19.7</v>
      </c>
      <c r="L1705">
        <v>19.5</v>
      </c>
      <c r="M1705" s="142">
        <v>0</v>
      </c>
      <c r="N1705" t="s">
        <v>6764</v>
      </c>
    </row>
    <row r="1706" spans="1:14">
      <c r="A1706">
        <v>6199</v>
      </c>
      <c r="B1706" t="s">
        <v>1244</v>
      </c>
      <c r="C1706">
        <v>96.1</v>
      </c>
      <c r="D1706">
        <v>96.2</v>
      </c>
      <c r="E1706" s="145">
        <v>0.1</v>
      </c>
      <c r="F1706" s="143">
        <v>0.1</v>
      </c>
      <c r="G1706" t="s">
        <v>4143</v>
      </c>
      <c r="H1706">
        <v>1582</v>
      </c>
      <c r="I1706">
        <v>1541</v>
      </c>
      <c r="J1706">
        <v>6.18</v>
      </c>
      <c r="K1706">
        <v>97.2</v>
      </c>
      <c r="L1706">
        <v>95</v>
      </c>
      <c r="M1706" s="142">
        <v>2.56</v>
      </c>
      <c r="N1706" t="s">
        <v>6765</v>
      </c>
    </row>
    <row r="1707" spans="1:14">
      <c r="A1707">
        <v>6201</v>
      </c>
      <c r="B1707" t="s">
        <v>1245</v>
      </c>
      <c r="C1707">
        <v>44.8</v>
      </c>
      <c r="D1707">
        <v>44.8</v>
      </c>
      <c r="E1707" s="145">
        <v>0.25</v>
      </c>
      <c r="F1707" s="143">
        <v>0.56000000000000005</v>
      </c>
      <c r="G1707" t="s">
        <v>3979</v>
      </c>
      <c r="H1707">
        <v>25</v>
      </c>
      <c r="I1707">
        <v>25</v>
      </c>
      <c r="J1707">
        <v>8.92</v>
      </c>
      <c r="K1707">
        <v>44.8</v>
      </c>
      <c r="L1707">
        <v>44.35</v>
      </c>
      <c r="M1707" s="142">
        <v>0.03</v>
      </c>
      <c r="N1707" t="s">
        <v>6766</v>
      </c>
    </row>
    <row r="1708" spans="1:14">
      <c r="A1708">
        <v>6202</v>
      </c>
      <c r="B1708" t="s">
        <v>1246</v>
      </c>
      <c r="C1708">
        <v>59.4</v>
      </c>
      <c r="D1708">
        <v>59</v>
      </c>
      <c r="E1708" s="145">
        <v>0.2</v>
      </c>
      <c r="F1708" s="143">
        <v>0.34</v>
      </c>
      <c r="G1708" t="s">
        <v>6767</v>
      </c>
      <c r="H1708">
        <v>820</v>
      </c>
      <c r="I1708">
        <v>1020</v>
      </c>
      <c r="J1708">
        <v>23.04</v>
      </c>
      <c r="K1708">
        <v>59.9</v>
      </c>
      <c r="L1708">
        <v>58.1</v>
      </c>
      <c r="M1708" s="142">
        <v>0.36</v>
      </c>
      <c r="N1708" t="s">
        <v>6768</v>
      </c>
    </row>
    <row r="1709" spans="1:14">
      <c r="A1709">
        <v>6203</v>
      </c>
      <c r="B1709" t="s">
        <v>1247</v>
      </c>
      <c r="C1709">
        <v>60.5</v>
      </c>
      <c r="D1709">
        <v>60.2</v>
      </c>
      <c r="E1709" s="145">
        <v>-0.5</v>
      </c>
      <c r="F1709" s="143">
        <v>-0.82</v>
      </c>
      <c r="G1709" t="s">
        <v>4056</v>
      </c>
      <c r="H1709">
        <v>32</v>
      </c>
      <c r="I1709">
        <v>55</v>
      </c>
      <c r="J1709">
        <v>8.24</v>
      </c>
      <c r="K1709">
        <v>60.6</v>
      </c>
      <c r="L1709">
        <v>60.1</v>
      </c>
      <c r="M1709" s="142">
        <v>0.04</v>
      </c>
      <c r="N1709" t="s">
        <v>6769</v>
      </c>
    </row>
    <row r="1710" spans="1:14">
      <c r="A1710">
        <v>6204</v>
      </c>
      <c r="B1710" t="s">
        <v>126</v>
      </c>
      <c r="C1710">
        <v>93.3</v>
      </c>
      <c r="D1710">
        <v>91.1</v>
      </c>
      <c r="E1710" s="145">
        <v>-0.5</v>
      </c>
      <c r="F1710" s="143">
        <v>-0.55000000000000004</v>
      </c>
      <c r="G1710" t="s">
        <v>4467</v>
      </c>
      <c r="H1710">
        <v>391</v>
      </c>
      <c r="I1710">
        <v>344</v>
      </c>
      <c r="J1710">
        <v>2.31</v>
      </c>
      <c r="K1710">
        <v>93.8</v>
      </c>
      <c r="L1710">
        <v>91</v>
      </c>
      <c r="M1710" s="142">
        <v>1.69</v>
      </c>
      <c r="N1710" t="s">
        <v>6770</v>
      </c>
    </row>
    <row r="1711" spans="1:14">
      <c r="A1711">
        <v>6205</v>
      </c>
      <c r="B1711" t="s">
        <v>1248</v>
      </c>
      <c r="C1711">
        <v>66.900000000000006</v>
      </c>
      <c r="D1711">
        <v>65.2</v>
      </c>
      <c r="E1711" s="145">
        <v>-0.7</v>
      </c>
      <c r="F1711" s="143">
        <v>-1.06</v>
      </c>
      <c r="G1711" t="s">
        <v>6771</v>
      </c>
      <c r="H1711">
        <v>217</v>
      </c>
      <c r="I1711">
        <v>663</v>
      </c>
      <c r="J1711">
        <v>8.2200000000000006</v>
      </c>
      <c r="K1711">
        <v>66.900000000000006</v>
      </c>
      <c r="L1711">
        <v>64.2</v>
      </c>
      <c r="M1711" s="142">
        <v>0.26</v>
      </c>
      <c r="N1711" t="s">
        <v>6772</v>
      </c>
    </row>
    <row r="1712" spans="1:14">
      <c r="A1712">
        <v>6206</v>
      </c>
      <c r="B1712" t="s">
        <v>1249</v>
      </c>
      <c r="C1712">
        <v>140</v>
      </c>
      <c r="D1712">
        <v>136</v>
      </c>
      <c r="E1712" s="145">
        <v>-2.5</v>
      </c>
      <c r="F1712" s="143">
        <v>-1.81</v>
      </c>
      <c r="G1712" t="s">
        <v>4040</v>
      </c>
      <c r="H1712">
        <v>1070</v>
      </c>
      <c r="I1712">
        <v>806</v>
      </c>
      <c r="J1712">
        <v>14.31</v>
      </c>
      <c r="K1712">
        <v>140</v>
      </c>
      <c r="L1712">
        <v>134.5</v>
      </c>
      <c r="M1712" s="142">
        <v>0.75</v>
      </c>
      <c r="N1712" t="s">
        <v>6773</v>
      </c>
    </row>
    <row r="1713" spans="1:14">
      <c r="A1713">
        <v>6207</v>
      </c>
      <c r="B1713" t="s">
        <v>1250</v>
      </c>
      <c r="C1713">
        <v>113.5</v>
      </c>
      <c r="D1713">
        <v>112.5</v>
      </c>
      <c r="E1713" s="145">
        <v>1.5</v>
      </c>
      <c r="F1713" s="143">
        <v>1.35</v>
      </c>
      <c r="G1713" t="s">
        <v>6774</v>
      </c>
      <c r="H1713">
        <v>5731</v>
      </c>
      <c r="I1713">
        <v>6384</v>
      </c>
      <c r="J1713">
        <v>9.31</v>
      </c>
      <c r="K1713">
        <v>115</v>
      </c>
      <c r="L1713">
        <v>110</v>
      </c>
      <c r="M1713" s="142">
        <v>6.16</v>
      </c>
      <c r="N1713" t="s">
        <v>6775</v>
      </c>
    </row>
    <row r="1714" spans="1:14">
      <c r="A1714">
        <v>6208</v>
      </c>
      <c r="B1714" t="s">
        <v>2588</v>
      </c>
      <c r="C1714">
        <v>74.3</v>
      </c>
      <c r="D1714">
        <v>75</v>
      </c>
      <c r="E1714" s="145">
        <v>0.8</v>
      </c>
      <c r="F1714" s="143">
        <v>1.08</v>
      </c>
      <c r="G1714" t="s">
        <v>4254</v>
      </c>
      <c r="H1714">
        <v>156</v>
      </c>
      <c r="I1714">
        <v>359</v>
      </c>
      <c r="J1714">
        <v>9.4499999999999993</v>
      </c>
      <c r="K1714">
        <v>75.5</v>
      </c>
      <c r="L1714">
        <v>73</v>
      </c>
      <c r="M1714" s="142">
        <v>0.17</v>
      </c>
      <c r="N1714" t="s">
        <v>6776</v>
      </c>
    </row>
    <row r="1715" spans="1:14">
      <c r="A1715">
        <v>6209</v>
      </c>
      <c r="B1715" t="s">
        <v>1251</v>
      </c>
      <c r="C1715">
        <v>81.5</v>
      </c>
      <c r="D1715">
        <v>79.099999999999994</v>
      </c>
      <c r="E1715" s="145">
        <v>-2.4</v>
      </c>
      <c r="F1715" s="143">
        <v>-2.94</v>
      </c>
      <c r="G1715" t="s">
        <v>4351</v>
      </c>
      <c r="H1715">
        <v>7917</v>
      </c>
      <c r="I1715">
        <v>18722</v>
      </c>
      <c r="J1715">
        <v>18.22</v>
      </c>
      <c r="K1715">
        <v>81.8</v>
      </c>
      <c r="L1715">
        <v>77.599999999999994</v>
      </c>
      <c r="M1715" s="142">
        <v>4.3899999999999997</v>
      </c>
      <c r="N1715" t="s">
        <v>6777</v>
      </c>
    </row>
    <row r="1716" spans="1:14">
      <c r="A1716">
        <v>6210</v>
      </c>
      <c r="B1716" t="s">
        <v>1252</v>
      </c>
      <c r="C1716">
        <v>17.5</v>
      </c>
      <c r="D1716">
        <v>17.5</v>
      </c>
      <c r="E1716" s="145">
        <v>-0.25</v>
      </c>
      <c r="F1716" s="143">
        <v>-1.41</v>
      </c>
      <c r="G1716" t="s">
        <v>6778</v>
      </c>
      <c r="H1716">
        <v>1</v>
      </c>
      <c r="I1716">
        <v>3</v>
      </c>
      <c r="J1716">
        <v>3.5</v>
      </c>
      <c r="K1716">
        <v>17.5</v>
      </c>
      <c r="L1716">
        <v>17.5</v>
      </c>
      <c r="M1716" s="142">
        <v>0</v>
      </c>
      <c r="N1716" t="s">
        <v>6779</v>
      </c>
    </row>
    <row r="1717" spans="1:14">
      <c r="A1717">
        <v>6212</v>
      </c>
      <c r="B1717" t="s">
        <v>1253</v>
      </c>
      <c r="C1717">
        <v>31.75</v>
      </c>
      <c r="D1717">
        <v>31.95</v>
      </c>
      <c r="E1717" s="145">
        <v>0.25</v>
      </c>
      <c r="F1717" s="143">
        <v>0.79</v>
      </c>
      <c r="G1717" t="s">
        <v>4426</v>
      </c>
      <c r="H1717">
        <v>6</v>
      </c>
      <c r="I1717">
        <v>2</v>
      </c>
      <c r="J1717">
        <v>10.199999999999999</v>
      </c>
      <c r="K1717">
        <v>31.95</v>
      </c>
      <c r="L1717">
        <v>30.95</v>
      </c>
      <c r="M1717" s="142">
        <v>0.01</v>
      </c>
      <c r="N1717" t="s">
        <v>6780</v>
      </c>
    </row>
    <row r="1718" spans="1:14">
      <c r="A1718">
        <v>6213</v>
      </c>
      <c r="B1718" t="s">
        <v>1254</v>
      </c>
      <c r="C1718">
        <v>535</v>
      </c>
      <c r="D1718">
        <v>513</v>
      </c>
      <c r="E1718" s="145">
        <v>-4</v>
      </c>
      <c r="F1718" s="143">
        <v>-0.77</v>
      </c>
      <c r="G1718" t="s">
        <v>6781</v>
      </c>
      <c r="H1718">
        <v>11885</v>
      </c>
      <c r="I1718">
        <v>12812</v>
      </c>
      <c r="J1718">
        <v>36.36</v>
      </c>
      <c r="K1718">
        <v>535</v>
      </c>
      <c r="L1718">
        <v>505</v>
      </c>
      <c r="M1718" s="142">
        <v>3.27</v>
      </c>
      <c r="N1718" t="s">
        <v>6782</v>
      </c>
    </row>
    <row r="1719" spans="1:14">
      <c r="A1719">
        <v>6214</v>
      </c>
      <c r="B1719" t="s">
        <v>1255</v>
      </c>
      <c r="C1719">
        <v>186</v>
      </c>
      <c r="D1719">
        <v>185</v>
      </c>
      <c r="E1719" s="145">
        <v>-0.5</v>
      </c>
      <c r="F1719" s="143">
        <v>-0.27</v>
      </c>
      <c r="G1719" t="s">
        <v>6783</v>
      </c>
      <c r="H1719">
        <v>972</v>
      </c>
      <c r="I1719">
        <v>1377</v>
      </c>
      <c r="J1719">
        <v>27.22</v>
      </c>
      <c r="K1719">
        <v>186.5</v>
      </c>
      <c r="L1719">
        <v>184.5</v>
      </c>
      <c r="M1719" s="142">
        <v>0.36</v>
      </c>
      <c r="N1719" t="s">
        <v>6784</v>
      </c>
    </row>
    <row r="1720" spans="1:14">
      <c r="A1720">
        <v>6215</v>
      </c>
      <c r="B1720" t="s">
        <v>1256</v>
      </c>
      <c r="C1720">
        <v>101</v>
      </c>
      <c r="D1720">
        <v>97.8</v>
      </c>
      <c r="E1720" s="145">
        <v>-1.2</v>
      </c>
      <c r="F1720" s="143">
        <v>-1.21</v>
      </c>
      <c r="G1720" t="s">
        <v>6785</v>
      </c>
      <c r="H1720">
        <v>390</v>
      </c>
      <c r="I1720">
        <v>796</v>
      </c>
      <c r="J1720">
        <v>8.2799999999999994</v>
      </c>
      <c r="K1720">
        <v>101</v>
      </c>
      <c r="L1720">
        <v>97.7</v>
      </c>
      <c r="M1720" s="142">
        <v>0.47</v>
      </c>
      <c r="N1720" t="s">
        <v>6786</v>
      </c>
    </row>
    <row r="1721" spans="1:14">
      <c r="A1721">
        <v>6216</v>
      </c>
      <c r="B1721" t="s">
        <v>1257</v>
      </c>
      <c r="C1721">
        <v>20.5</v>
      </c>
      <c r="D1721">
        <v>20.45</v>
      </c>
      <c r="E1721" s="145">
        <v>-0.05</v>
      </c>
      <c r="F1721" s="143">
        <v>-0.24</v>
      </c>
      <c r="G1721" t="s">
        <v>3996</v>
      </c>
      <c r="H1721">
        <v>101</v>
      </c>
      <c r="I1721">
        <v>119</v>
      </c>
      <c r="J1721">
        <v>9.74</v>
      </c>
      <c r="K1721">
        <v>20.65</v>
      </c>
      <c r="L1721">
        <v>20.350000000000001</v>
      </c>
      <c r="M1721" s="142">
        <v>0.1</v>
      </c>
      <c r="N1721" t="s">
        <v>6787</v>
      </c>
    </row>
    <row r="1722" spans="1:14">
      <c r="A1722">
        <v>6217</v>
      </c>
      <c r="B1722" t="s">
        <v>1258</v>
      </c>
      <c r="C1722">
        <v>191.5</v>
      </c>
      <c r="D1722">
        <v>181.5</v>
      </c>
      <c r="E1722" s="145">
        <v>-7</v>
      </c>
      <c r="F1722" s="143">
        <v>-3.71</v>
      </c>
      <c r="G1722" t="s">
        <v>4647</v>
      </c>
      <c r="H1722">
        <v>5511</v>
      </c>
      <c r="I1722">
        <v>10125</v>
      </c>
      <c r="J1722">
        <v>11.72</v>
      </c>
      <c r="K1722">
        <v>193</v>
      </c>
      <c r="L1722">
        <v>179.5</v>
      </c>
      <c r="M1722" s="142">
        <v>4.7</v>
      </c>
      <c r="N1722" t="s">
        <v>6788</v>
      </c>
    </row>
    <row r="1723" spans="1:14">
      <c r="A1723">
        <v>6218</v>
      </c>
      <c r="B1723" t="s">
        <v>1259</v>
      </c>
      <c r="C1723">
        <v>43.2</v>
      </c>
      <c r="D1723">
        <v>44.55</v>
      </c>
      <c r="E1723" s="145">
        <v>2.2999999999999998</v>
      </c>
      <c r="F1723" s="143">
        <v>5.44</v>
      </c>
      <c r="G1723" t="s">
        <v>4361</v>
      </c>
      <c r="H1723">
        <v>2943</v>
      </c>
      <c r="I1723">
        <v>2330</v>
      </c>
      <c r="J1723">
        <v>6.43</v>
      </c>
      <c r="K1723">
        <v>45.5</v>
      </c>
      <c r="L1723">
        <v>42.7</v>
      </c>
      <c r="M1723" s="142">
        <v>4.58</v>
      </c>
      <c r="N1723" t="s">
        <v>6789</v>
      </c>
    </row>
    <row r="1724" spans="1:14">
      <c r="A1724">
        <v>6219</v>
      </c>
      <c r="B1724" t="s">
        <v>1260</v>
      </c>
      <c r="C1724">
        <v>12.6</v>
      </c>
      <c r="D1724">
        <v>12.4</v>
      </c>
      <c r="E1724" s="145">
        <v>-0.2</v>
      </c>
      <c r="F1724" s="143">
        <v>-1.59</v>
      </c>
      <c r="G1724" t="s">
        <v>4111</v>
      </c>
      <c r="H1724">
        <v>24</v>
      </c>
      <c r="I1724">
        <v>101</v>
      </c>
      <c r="J1724">
        <v>12.5</v>
      </c>
      <c r="K1724">
        <v>12.6</v>
      </c>
      <c r="L1724">
        <v>12.35</v>
      </c>
      <c r="M1724" s="142">
        <v>0.02</v>
      </c>
      <c r="N1724" t="s">
        <v>6790</v>
      </c>
    </row>
    <row r="1725" spans="1:14">
      <c r="A1725">
        <v>6220</v>
      </c>
      <c r="B1725" t="s">
        <v>1261</v>
      </c>
      <c r="C1725">
        <v>25.65</v>
      </c>
      <c r="D1725">
        <v>25.85</v>
      </c>
      <c r="E1725" s="145">
        <v>0.05</v>
      </c>
      <c r="F1725" s="143">
        <v>0.19</v>
      </c>
      <c r="G1725" t="s">
        <v>4050</v>
      </c>
      <c r="H1725">
        <v>116</v>
      </c>
      <c r="I1725">
        <v>170</v>
      </c>
      <c r="J1725">
        <v>14.65</v>
      </c>
      <c r="K1725">
        <v>25.85</v>
      </c>
      <c r="L1725">
        <v>25.4</v>
      </c>
      <c r="M1725" s="142">
        <v>0.08</v>
      </c>
      <c r="N1725" t="s">
        <v>6791</v>
      </c>
    </row>
    <row r="1726" spans="1:14">
      <c r="A1726">
        <v>6221</v>
      </c>
      <c r="B1726" t="s">
        <v>1262</v>
      </c>
      <c r="C1726">
        <v>21.45</v>
      </c>
      <c r="D1726">
        <v>21.4</v>
      </c>
      <c r="E1726" s="145">
        <v>-0.05</v>
      </c>
      <c r="F1726" s="143">
        <v>-0.23</v>
      </c>
      <c r="G1726" t="s">
        <v>3967</v>
      </c>
      <c r="H1726">
        <v>104</v>
      </c>
      <c r="I1726">
        <v>89</v>
      </c>
      <c r="J1726">
        <v>16.86</v>
      </c>
      <c r="K1726">
        <v>21.45</v>
      </c>
      <c r="L1726">
        <v>21.3</v>
      </c>
      <c r="M1726" s="142">
        <v>0.06</v>
      </c>
      <c r="N1726" t="s">
        <v>6792</v>
      </c>
    </row>
    <row r="1727" spans="1:14">
      <c r="A1727">
        <v>6222</v>
      </c>
      <c r="B1727" t="s">
        <v>2663</v>
      </c>
      <c r="C1727">
        <v>19.95</v>
      </c>
      <c r="D1727">
        <v>19.95</v>
      </c>
      <c r="E1727" s="145">
        <v>-0.05</v>
      </c>
      <c r="F1727" s="143">
        <v>-0.25</v>
      </c>
      <c r="G1727" t="s">
        <v>6793</v>
      </c>
      <c r="H1727">
        <v>5</v>
      </c>
      <c r="I1727">
        <v>10</v>
      </c>
      <c r="J1727">
        <v>9.57</v>
      </c>
      <c r="K1727">
        <v>19.95</v>
      </c>
      <c r="L1727">
        <v>19.7</v>
      </c>
      <c r="M1727" s="142">
        <v>0.01</v>
      </c>
      <c r="N1727" t="s">
        <v>6794</v>
      </c>
    </row>
    <row r="1728" spans="1:14">
      <c r="A1728">
        <v>6223</v>
      </c>
      <c r="B1728" t="s">
        <v>1263</v>
      </c>
      <c r="C1728">
        <v>5225</v>
      </c>
      <c r="D1728">
        <v>5490</v>
      </c>
      <c r="E1728" s="145">
        <v>335</v>
      </c>
      <c r="F1728" s="143">
        <v>6.5</v>
      </c>
      <c r="G1728" t="s">
        <v>6795</v>
      </c>
      <c r="H1728">
        <v>1049</v>
      </c>
      <c r="I1728">
        <v>1184</v>
      </c>
      <c r="J1728">
        <v>9.8000000000000007</v>
      </c>
      <c r="K1728">
        <v>5575</v>
      </c>
      <c r="L1728">
        <v>5165</v>
      </c>
      <c r="M1728" s="142">
        <v>1.07</v>
      </c>
      <c r="N1728" t="s">
        <v>6796</v>
      </c>
    </row>
    <row r="1729" spans="1:14">
      <c r="A1729">
        <v>6224</v>
      </c>
      <c r="B1729" t="s">
        <v>253</v>
      </c>
      <c r="C1729">
        <v>85.6</v>
      </c>
      <c r="D1729">
        <v>88.8</v>
      </c>
      <c r="E1729" s="145">
        <v>4</v>
      </c>
      <c r="F1729" s="143">
        <v>4.72</v>
      </c>
      <c r="G1729" t="s">
        <v>4294</v>
      </c>
      <c r="H1729">
        <v>5387</v>
      </c>
      <c r="I1729">
        <v>4157</v>
      </c>
      <c r="J1729">
        <v>8.56</v>
      </c>
      <c r="K1729">
        <v>92.8</v>
      </c>
      <c r="L1729">
        <v>82.5</v>
      </c>
      <c r="M1729" s="142">
        <v>6.29</v>
      </c>
      <c r="N1729" t="s">
        <v>6797</v>
      </c>
    </row>
    <row r="1730" spans="1:14">
      <c r="A1730">
        <v>6225</v>
      </c>
      <c r="B1730" t="s">
        <v>1264</v>
      </c>
      <c r="C1730">
        <v>58.6</v>
      </c>
      <c r="D1730">
        <v>60.9</v>
      </c>
      <c r="E1730" s="145">
        <v>0.9</v>
      </c>
      <c r="F1730" s="143">
        <v>1.5</v>
      </c>
      <c r="G1730" t="s">
        <v>6138</v>
      </c>
      <c r="H1730">
        <v>112</v>
      </c>
      <c r="I1730">
        <v>74</v>
      </c>
      <c r="J1730">
        <v>6</v>
      </c>
      <c r="K1730">
        <v>61.2</v>
      </c>
      <c r="L1730">
        <v>58.5</v>
      </c>
      <c r="M1730" s="142">
        <v>0.19</v>
      </c>
      <c r="N1730" t="s">
        <v>6798</v>
      </c>
    </row>
    <row r="1731" spans="1:14">
      <c r="A1731">
        <v>6226</v>
      </c>
      <c r="B1731" t="s">
        <v>1265</v>
      </c>
      <c r="C1731">
        <v>34</v>
      </c>
      <c r="D1731">
        <v>32.4</v>
      </c>
      <c r="E1731" s="145">
        <v>-1.1000000000000001</v>
      </c>
      <c r="F1731" s="143">
        <v>-3.28</v>
      </c>
      <c r="G1731" t="s">
        <v>4334</v>
      </c>
      <c r="H1731">
        <v>5830</v>
      </c>
      <c r="I1731">
        <v>6767</v>
      </c>
      <c r="J1731">
        <v>11.55</v>
      </c>
      <c r="K1731">
        <v>34.4</v>
      </c>
      <c r="L1731">
        <v>32.35</v>
      </c>
      <c r="M1731" s="142">
        <v>5.05</v>
      </c>
      <c r="N1731" t="s">
        <v>6799</v>
      </c>
    </row>
    <row r="1732" spans="1:14">
      <c r="A1732">
        <v>6227</v>
      </c>
      <c r="B1732" t="s">
        <v>1266</v>
      </c>
      <c r="C1732">
        <v>115</v>
      </c>
      <c r="D1732">
        <v>111.5</v>
      </c>
      <c r="E1732" s="145">
        <v>-2</v>
      </c>
      <c r="F1732" s="143">
        <v>-1.76</v>
      </c>
      <c r="G1732" t="s">
        <v>6800</v>
      </c>
      <c r="H1732">
        <v>372</v>
      </c>
      <c r="I1732">
        <v>387</v>
      </c>
      <c r="J1732">
        <v>7.61</v>
      </c>
      <c r="K1732">
        <v>115</v>
      </c>
      <c r="L1732">
        <v>111</v>
      </c>
      <c r="M1732" s="142">
        <v>0.49</v>
      </c>
      <c r="N1732" t="s">
        <v>6801</v>
      </c>
    </row>
    <row r="1733" spans="1:14">
      <c r="A1733">
        <v>6228</v>
      </c>
      <c r="B1733" t="s">
        <v>1267</v>
      </c>
      <c r="C1733" t="s">
        <v>1380</v>
      </c>
      <c r="D1733" t="s">
        <v>1380</v>
      </c>
      <c r="E1733" s="145" t="s">
        <v>1380</v>
      </c>
      <c r="F1733" s="143" t="s">
        <v>1380</v>
      </c>
      <c r="G1733" t="s">
        <v>1380</v>
      </c>
      <c r="H1733">
        <v>0</v>
      </c>
      <c r="I1733">
        <v>0</v>
      </c>
      <c r="J1733">
        <v>2.9</v>
      </c>
      <c r="K1733" t="s">
        <v>1380</v>
      </c>
      <c r="L1733" t="s">
        <v>1380</v>
      </c>
      <c r="M1733" s="142">
        <v>0</v>
      </c>
      <c r="N1733" t="s">
        <v>6802</v>
      </c>
    </row>
    <row r="1734" spans="1:14">
      <c r="A1734">
        <v>6229</v>
      </c>
      <c r="B1734" t="s">
        <v>1268</v>
      </c>
      <c r="C1734">
        <v>23.55</v>
      </c>
      <c r="D1734">
        <v>23.9</v>
      </c>
      <c r="E1734" s="145">
        <v>0.25</v>
      </c>
      <c r="F1734" s="143">
        <v>1.06</v>
      </c>
      <c r="G1734" t="s">
        <v>4011</v>
      </c>
      <c r="H1734">
        <v>91</v>
      </c>
      <c r="I1734">
        <v>45</v>
      </c>
      <c r="J1734">
        <v>4.04</v>
      </c>
      <c r="K1734">
        <v>24</v>
      </c>
      <c r="L1734">
        <v>23.55</v>
      </c>
      <c r="M1734" s="142">
        <v>0.23</v>
      </c>
      <c r="N1734" t="s">
        <v>6803</v>
      </c>
    </row>
    <row r="1735" spans="1:14">
      <c r="A1735">
        <v>6230</v>
      </c>
      <c r="B1735" t="s">
        <v>1269</v>
      </c>
      <c r="C1735">
        <v>113</v>
      </c>
      <c r="D1735">
        <v>113</v>
      </c>
      <c r="E1735" s="145">
        <v>2.5</v>
      </c>
      <c r="F1735" s="143">
        <v>2.2599999999999998</v>
      </c>
      <c r="G1735" t="s">
        <v>6804</v>
      </c>
      <c r="H1735">
        <v>93</v>
      </c>
      <c r="I1735">
        <v>45</v>
      </c>
      <c r="J1735">
        <v>8.6300000000000008</v>
      </c>
      <c r="K1735">
        <v>113</v>
      </c>
      <c r="L1735">
        <v>105.5</v>
      </c>
      <c r="M1735" s="142">
        <v>0.11</v>
      </c>
      <c r="N1735" t="s">
        <v>6805</v>
      </c>
    </row>
    <row r="1736" spans="1:14">
      <c r="A1736">
        <v>6231</v>
      </c>
      <c r="B1736" t="s">
        <v>1270</v>
      </c>
      <c r="C1736">
        <v>214.5</v>
      </c>
      <c r="D1736">
        <v>214</v>
      </c>
      <c r="E1736" s="145">
        <v>2</v>
      </c>
      <c r="F1736" s="143">
        <v>0.94</v>
      </c>
      <c r="G1736" t="s">
        <v>6806</v>
      </c>
      <c r="H1736">
        <v>106</v>
      </c>
      <c r="I1736">
        <v>139</v>
      </c>
      <c r="J1736">
        <v>4.57</v>
      </c>
      <c r="K1736">
        <v>214.5</v>
      </c>
      <c r="L1736">
        <v>212</v>
      </c>
      <c r="M1736" s="142">
        <v>0.23</v>
      </c>
      <c r="N1736" t="s">
        <v>6807</v>
      </c>
    </row>
    <row r="1737" spans="1:14">
      <c r="A1737">
        <v>6233</v>
      </c>
      <c r="B1737" t="s">
        <v>1271</v>
      </c>
      <c r="C1737">
        <v>21.05</v>
      </c>
      <c r="D1737">
        <v>21</v>
      </c>
      <c r="E1737" s="145">
        <v>0.15</v>
      </c>
      <c r="F1737" s="143">
        <v>0.72</v>
      </c>
      <c r="G1737" t="s">
        <v>4115</v>
      </c>
      <c r="H1737">
        <v>76</v>
      </c>
      <c r="I1737">
        <v>91</v>
      </c>
      <c r="J1737">
        <v>8.1</v>
      </c>
      <c r="K1737">
        <v>21.1</v>
      </c>
      <c r="L1737">
        <v>20.85</v>
      </c>
      <c r="M1737" s="142">
        <v>0.09</v>
      </c>
      <c r="N1737" t="s">
        <v>6808</v>
      </c>
    </row>
    <row r="1738" spans="1:14">
      <c r="A1738">
        <v>6234</v>
      </c>
      <c r="B1738" t="s">
        <v>1272</v>
      </c>
      <c r="C1738">
        <v>34.450000000000003</v>
      </c>
      <c r="D1738">
        <v>35.75</v>
      </c>
      <c r="E1738" s="145">
        <v>1.55</v>
      </c>
      <c r="F1738" s="143">
        <v>4.53</v>
      </c>
      <c r="G1738" t="s">
        <v>4470</v>
      </c>
      <c r="H1738">
        <v>401</v>
      </c>
      <c r="I1738">
        <v>257</v>
      </c>
      <c r="J1738">
        <v>10.039999999999999</v>
      </c>
      <c r="K1738">
        <v>36.299999999999997</v>
      </c>
      <c r="L1738">
        <v>34.200000000000003</v>
      </c>
      <c r="M1738" s="142">
        <v>0.4</v>
      </c>
      <c r="N1738" t="s">
        <v>6809</v>
      </c>
    </row>
    <row r="1739" spans="1:14">
      <c r="A1739">
        <v>6235</v>
      </c>
      <c r="B1739" t="s">
        <v>1273</v>
      </c>
      <c r="C1739">
        <v>39.950000000000003</v>
      </c>
      <c r="D1739">
        <v>39</v>
      </c>
      <c r="E1739" s="145">
        <v>-0.45</v>
      </c>
      <c r="F1739" s="143">
        <v>-1.1399999999999999</v>
      </c>
      <c r="G1739" t="s">
        <v>6810</v>
      </c>
      <c r="H1739">
        <v>286</v>
      </c>
      <c r="I1739">
        <v>291</v>
      </c>
      <c r="J1739">
        <v>19.989999999999998</v>
      </c>
      <c r="K1739">
        <v>39.950000000000003</v>
      </c>
      <c r="L1739">
        <v>39</v>
      </c>
      <c r="M1739" s="142">
        <v>0.14000000000000001</v>
      </c>
      <c r="N1739" t="s">
        <v>6811</v>
      </c>
    </row>
    <row r="1740" spans="1:14">
      <c r="A1740">
        <v>6236</v>
      </c>
      <c r="B1740" t="s">
        <v>2117</v>
      </c>
      <c r="C1740" t="s">
        <v>1380</v>
      </c>
      <c r="D1740" t="s">
        <v>1380</v>
      </c>
      <c r="E1740" s="145" t="s">
        <v>1380</v>
      </c>
      <c r="F1740" s="143" t="s">
        <v>1380</v>
      </c>
      <c r="G1740" t="s">
        <v>1380</v>
      </c>
      <c r="H1740">
        <v>0</v>
      </c>
      <c r="I1740">
        <v>0</v>
      </c>
      <c r="J1740">
        <v>4.17</v>
      </c>
      <c r="K1740" t="s">
        <v>1380</v>
      </c>
      <c r="L1740" t="s">
        <v>1380</v>
      </c>
      <c r="M1740" s="142">
        <v>0</v>
      </c>
      <c r="N1740" t="s">
        <v>6812</v>
      </c>
    </row>
    <row r="1741" spans="1:14">
      <c r="A1741">
        <v>6237</v>
      </c>
      <c r="B1741" t="s">
        <v>1274</v>
      </c>
      <c r="C1741">
        <v>35.049999999999997</v>
      </c>
      <c r="D1741">
        <v>35.15</v>
      </c>
      <c r="E1741" s="145">
        <v>-0.05</v>
      </c>
      <c r="F1741" s="143">
        <v>-0.14000000000000001</v>
      </c>
      <c r="G1741" t="s">
        <v>4153</v>
      </c>
      <c r="H1741">
        <v>126</v>
      </c>
      <c r="I1741">
        <v>311</v>
      </c>
      <c r="J1741">
        <v>7.96</v>
      </c>
      <c r="K1741">
        <v>35.25</v>
      </c>
      <c r="L1741">
        <v>35</v>
      </c>
      <c r="M1741" s="142">
        <v>0.16</v>
      </c>
      <c r="N1741" t="s">
        <v>6813</v>
      </c>
    </row>
    <row r="1742" spans="1:14">
      <c r="A1742">
        <v>6239</v>
      </c>
      <c r="B1742" t="s">
        <v>1275</v>
      </c>
      <c r="C1742">
        <v>281.5</v>
      </c>
      <c r="D1742">
        <v>280</v>
      </c>
      <c r="E1742" s="145">
        <v>3.5</v>
      </c>
      <c r="F1742" s="143">
        <v>1.27</v>
      </c>
      <c r="G1742" t="s">
        <v>4159</v>
      </c>
      <c r="H1742">
        <v>6983</v>
      </c>
      <c r="I1742">
        <v>9921</v>
      </c>
      <c r="J1742">
        <v>75.91</v>
      </c>
      <c r="K1742">
        <v>285</v>
      </c>
      <c r="L1742">
        <v>279.5</v>
      </c>
      <c r="M1742" s="142">
        <v>0.92</v>
      </c>
      <c r="N1742" t="s">
        <v>6814</v>
      </c>
    </row>
    <row r="1743" spans="1:14">
      <c r="A1743">
        <v>6240</v>
      </c>
      <c r="B1743" t="s">
        <v>1276</v>
      </c>
      <c r="C1743">
        <v>24.85</v>
      </c>
      <c r="D1743">
        <v>22.85</v>
      </c>
      <c r="E1743" s="145">
        <v>-2.35</v>
      </c>
      <c r="F1743" s="143">
        <v>-9.33</v>
      </c>
      <c r="G1743" t="s">
        <v>6815</v>
      </c>
      <c r="H1743">
        <v>248</v>
      </c>
      <c r="I1743">
        <v>318</v>
      </c>
      <c r="J1743">
        <v>2.29</v>
      </c>
      <c r="K1743">
        <v>25.25</v>
      </c>
      <c r="L1743">
        <v>22.8</v>
      </c>
      <c r="M1743" s="142">
        <v>1.08</v>
      </c>
      <c r="N1743" t="s">
        <v>6816</v>
      </c>
    </row>
    <row r="1744" spans="1:14">
      <c r="A1744">
        <v>6241</v>
      </c>
      <c r="B1744" t="s">
        <v>3851</v>
      </c>
      <c r="C1744">
        <v>16.600000000000001</v>
      </c>
      <c r="D1744">
        <v>15.9</v>
      </c>
      <c r="E1744" s="145">
        <v>-0.85</v>
      </c>
      <c r="F1744" s="143">
        <v>-5.07</v>
      </c>
      <c r="G1744" t="s">
        <v>5116</v>
      </c>
      <c r="H1744">
        <v>128</v>
      </c>
      <c r="I1744">
        <v>74</v>
      </c>
      <c r="J1744">
        <v>4.55</v>
      </c>
      <c r="K1744">
        <v>16.899999999999999</v>
      </c>
      <c r="L1744">
        <v>15.85</v>
      </c>
      <c r="M1744" s="142">
        <v>0.28000000000000003</v>
      </c>
      <c r="N1744" t="s">
        <v>6817</v>
      </c>
    </row>
    <row r="1745" spans="1:14">
      <c r="A1745">
        <v>6242</v>
      </c>
      <c r="B1745" t="s">
        <v>1277</v>
      </c>
      <c r="C1745">
        <v>33.799999999999997</v>
      </c>
      <c r="D1745">
        <v>34.299999999999997</v>
      </c>
      <c r="E1745" s="145">
        <v>0.3</v>
      </c>
      <c r="F1745" s="143">
        <v>0.88</v>
      </c>
      <c r="G1745" t="s">
        <v>4042</v>
      </c>
      <c r="H1745">
        <v>3</v>
      </c>
      <c r="I1745">
        <v>2</v>
      </c>
      <c r="J1745">
        <v>3.18</v>
      </c>
      <c r="K1745">
        <v>34.299999999999997</v>
      </c>
      <c r="L1745">
        <v>33.799999999999997</v>
      </c>
      <c r="M1745" s="142">
        <v>0.01</v>
      </c>
      <c r="N1745" t="s">
        <v>6818</v>
      </c>
    </row>
    <row r="1746" spans="1:14">
      <c r="A1746">
        <v>6243</v>
      </c>
      <c r="B1746" t="s">
        <v>1278</v>
      </c>
      <c r="C1746">
        <v>40.200000000000003</v>
      </c>
      <c r="D1746">
        <v>39.049999999999997</v>
      </c>
      <c r="E1746" s="145">
        <v>-0.35</v>
      </c>
      <c r="F1746" s="143">
        <v>-0.89</v>
      </c>
      <c r="G1746" t="s">
        <v>6819</v>
      </c>
      <c r="H1746">
        <v>267</v>
      </c>
      <c r="I1746">
        <v>404</v>
      </c>
      <c r="J1746">
        <v>4.53</v>
      </c>
      <c r="K1746">
        <v>40.200000000000003</v>
      </c>
      <c r="L1746">
        <v>39.049999999999997</v>
      </c>
      <c r="M1746" s="142">
        <v>0.59</v>
      </c>
      <c r="N1746" t="s">
        <v>6820</v>
      </c>
    </row>
    <row r="1747" spans="1:14">
      <c r="A1747">
        <v>6244</v>
      </c>
      <c r="B1747" t="s">
        <v>1279</v>
      </c>
      <c r="C1747">
        <v>23.6</v>
      </c>
      <c r="D1747">
        <v>23.45</v>
      </c>
      <c r="E1747" s="145">
        <v>0.05</v>
      </c>
      <c r="F1747" s="143">
        <v>0.21</v>
      </c>
      <c r="G1747" t="s">
        <v>6821</v>
      </c>
      <c r="H1747">
        <v>1040</v>
      </c>
      <c r="I1747">
        <v>1579</v>
      </c>
      <c r="J1747">
        <v>38.700000000000003</v>
      </c>
      <c r="K1747">
        <v>23.6</v>
      </c>
      <c r="L1747">
        <v>23.25</v>
      </c>
      <c r="M1747" s="142">
        <v>0.27</v>
      </c>
      <c r="N1747" t="s">
        <v>6822</v>
      </c>
    </row>
    <row r="1748" spans="1:14">
      <c r="A1748">
        <v>6245</v>
      </c>
      <c r="B1748" t="s">
        <v>1280</v>
      </c>
      <c r="C1748">
        <v>79</v>
      </c>
      <c r="D1748">
        <v>79.3</v>
      </c>
      <c r="E1748" s="145">
        <v>1.1000000000000001</v>
      </c>
      <c r="F1748" s="143">
        <v>1.41</v>
      </c>
      <c r="G1748" t="s">
        <v>6823</v>
      </c>
      <c r="H1748">
        <v>395</v>
      </c>
      <c r="I1748">
        <v>532</v>
      </c>
      <c r="J1748">
        <v>14.66</v>
      </c>
      <c r="K1748">
        <v>79.400000000000006</v>
      </c>
      <c r="L1748">
        <v>77.5</v>
      </c>
      <c r="M1748" s="142">
        <v>0.27</v>
      </c>
      <c r="N1748" t="s">
        <v>6824</v>
      </c>
    </row>
    <row r="1749" spans="1:14">
      <c r="A1749">
        <v>6246</v>
      </c>
      <c r="B1749" t="s">
        <v>1281</v>
      </c>
      <c r="C1749">
        <v>12.85</v>
      </c>
      <c r="D1749">
        <v>12.9</v>
      </c>
      <c r="E1749" s="145">
        <v>0.1</v>
      </c>
      <c r="F1749" s="143">
        <v>0.78</v>
      </c>
      <c r="G1749" t="s">
        <v>4111</v>
      </c>
      <c r="H1749">
        <v>23</v>
      </c>
      <c r="I1749">
        <v>103</v>
      </c>
      <c r="J1749">
        <v>3.79</v>
      </c>
      <c r="K1749">
        <v>13.15</v>
      </c>
      <c r="L1749">
        <v>12.85</v>
      </c>
      <c r="M1749" s="142">
        <v>0.06</v>
      </c>
      <c r="N1749" t="s">
        <v>6825</v>
      </c>
    </row>
    <row r="1750" spans="1:14">
      <c r="A1750">
        <v>6248</v>
      </c>
      <c r="B1750" t="s">
        <v>1282</v>
      </c>
      <c r="C1750">
        <v>16.95</v>
      </c>
      <c r="D1750">
        <v>16.899999999999999</v>
      </c>
      <c r="E1750" s="145">
        <v>-0.05</v>
      </c>
      <c r="F1750" s="143">
        <v>-0.28999999999999998</v>
      </c>
      <c r="G1750" t="s">
        <v>6826</v>
      </c>
      <c r="H1750">
        <v>39</v>
      </c>
      <c r="I1750">
        <v>80</v>
      </c>
      <c r="J1750">
        <v>10</v>
      </c>
      <c r="K1750">
        <v>16.95</v>
      </c>
      <c r="L1750">
        <v>16.8</v>
      </c>
      <c r="M1750" s="142">
        <v>0.04</v>
      </c>
      <c r="N1750" t="s">
        <v>6827</v>
      </c>
    </row>
    <row r="1751" spans="1:14">
      <c r="A1751">
        <v>6257</v>
      </c>
      <c r="B1751" t="s">
        <v>1283</v>
      </c>
      <c r="C1751">
        <v>214.5</v>
      </c>
      <c r="D1751">
        <v>213</v>
      </c>
      <c r="E1751" s="145">
        <v>1</v>
      </c>
      <c r="F1751" s="143">
        <v>0.47</v>
      </c>
      <c r="G1751" t="s">
        <v>6828</v>
      </c>
      <c r="H1751">
        <v>4468</v>
      </c>
      <c r="I1751">
        <v>10007</v>
      </c>
      <c r="J1751">
        <v>48.39</v>
      </c>
      <c r="K1751">
        <v>217</v>
      </c>
      <c r="L1751">
        <v>212.5</v>
      </c>
      <c r="M1751" s="142">
        <v>0.92</v>
      </c>
      <c r="N1751" t="s">
        <v>6829</v>
      </c>
    </row>
    <row r="1752" spans="1:14">
      <c r="A1752">
        <v>6259</v>
      </c>
      <c r="B1752" t="s">
        <v>1284</v>
      </c>
      <c r="C1752">
        <v>30.6</v>
      </c>
      <c r="D1752">
        <v>29.95</v>
      </c>
      <c r="E1752" s="145">
        <v>-0.2</v>
      </c>
      <c r="F1752" s="143">
        <v>-0.66</v>
      </c>
      <c r="G1752" t="s">
        <v>4447</v>
      </c>
      <c r="H1752">
        <v>181</v>
      </c>
      <c r="I1752">
        <v>321</v>
      </c>
      <c r="J1752">
        <v>2.81</v>
      </c>
      <c r="K1752">
        <v>30.9</v>
      </c>
      <c r="L1752">
        <v>29.9</v>
      </c>
      <c r="M1752" s="142">
        <v>0.65</v>
      </c>
      <c r="N1752" t="s">
        <v>6830</v>
      </c>
    </row>
    <row r="1753" spans="1:14">
      <c r="A1753">
        <v>6261</v>
      </c>
      <c r="B1753" t="s">
        <v>1285</v>
      </c>
      <c r="C1753">
        <v>79.900000000000006</v>
      </c>
      <c r="D1753">
        <v>79.3</v>
      </c>
      <c r="E1753" s="145">
        <v>0.9</v>
      </c>
      <c r="F1753" s="143">
        <v>1.1499999999999999</v>
      </c>
      <c r="G1753" t="s">
        <v>6831</v>
      </c>
      <c r="H1753">
        <v>400</v>
      </c>
      <c r="I1753">
        <v>527</v>
      </c>
      <c r="J1753">
        <v>12.85</v>
      </c>
      <c r="K1753">
        <v>80.400000000000006</v>
      </c>
      <c r="L1753">
        <v>77.7</v>
      </c>
      <c r="M1753" s="142">
        <v>0.31</v>
      </c>
      <c r="N1753" t="s">
        <v>6832</v>
      </c>
    </row>
    <row r="1754" spans="1:14">
      <c r="A1754">
        <v>6263</v>
      </c>
      <c r="B1754" t="s">
        <v>1286</v>
      </c>
      <c r="C1754">
        <v>171.5</v>
      </c>
      <c r="D1754">
        <v>170.5</v>
      </c>
      <c r="E1754" s="145">
        <v>1</v>
      </c>
      <c r="F1754" s="143">
        <v>0.59</v>
      </c>
      <c r="G1754" t="s">
        <v>6833</v>
      </c>
      <c r="H1754">
        <v>195</v>
      </c>
      <c r="I1754">
        <v>244</v>
      </c>
      <c r="J1754">
        <v>6.25</v>
      </c>
      <c r="K1754">
        <v>173.5</v>
      </c>
      <c r="L1754">
        <v>168</v>
      </c>
      <c r="M1754" s="142">
        <v>0.31</v>
      </c>
      <c r="N1754" t="s">
        <v>6834</v>
      </c>
    </row>
    <row r="1755" spans="1:14">
      <c r="A1755">
        <v>6264</v>
      </c>
      <c r="B1755" t="s">
        <v>1287</v>
      </c>
      <c r="C1755">
        <v>5.94</v>
      </c>
      <c r="D1755">
        <v>6.03</v>
      </c>
      <c r="E1755" s="145">
        <v>0.02</v>
      </c>
      <c r="F1755" s="143">
        <v>0.33</v>
      </c>
      <c r="G1755" t="s">
        <v>6835</v>
      </c>
      <c r="H1755">
        <v>35</v>
      </c>
      <c r="I1755">
        <v>22</v>
      </c>
      <c r="J1755">
        <v>13.64</v>
      </c>
      <c r="K1755">
        <v>6.03</v>
      </c>
      <c r="L1755">
        <v>5.93</v>
      </c>
      <c r="M1755" s="142">
        <v>0.03</v>
      </c>
      <c r="N1755" t="s">
        <v>6836</v>
      </c>
    </row>
    <row r="1756" spans="1:14">
      <c r="A1756">
        <v>6265</v>
      </c>
      <c r="B1756" t="s">
        <v>127</v>
      </c>
      <c r="C1756">
        <v>55</v>
      </c>
      <c r="D1756">
        <v>54.8</v>
      </c>
      <c r="E1756" s="145">
        <v>0.6</v>
      </c>
      <c r="F1756" s="143">
        <v>1.1100000000000001</v>
      </c>
      <c r="G1756" t="s">
        <v>4662</v>
      </c>
      <c r="H1756">
        <v>2585</v>
      </c>
      <c r="I1756">
        <v>2632</v>
      </c>
      <c r="J1756">
        <v>11.82</v>
      </c>
      <c r="K1756">
        <v>56.1</v>
      </c>
      <c r="L1756">
        <v>54.3</v>
      </c>
      <c r="M1756" s="142">
        <v>2.19</v>
      </c>
      <c r="N1756" t="s">
        <v>6837</v>
      </c>
    </row>
    <row r="1757" spans="1:14">
      <c r="A1757">
        <v>6266</v>
      </c>
      <c r="B1757" t="s">
        <v>128</v>
      </c>
      <c r="C1757">
        <v>24.75</v>
      </c>
      <c r="D1757">
        <v>24.7</v>
      </c>
      <c r="E1757" s="145">
        <v>-0.05</v>
      </c>
      <c r="F1757" s="143">
        <v>-0.2</v>
      </c>
      <c r="G1757" t="s">
        <v>4853</v>
      </c>
      <c r="H1757">
        <v>59</v>
      </c>
      <c r="I1757">
        <v>105</v>
      </c>
      <c r="J1757">
        <v>15.39</v>
      </c>
      <c r="K1757">
        <v>24.75</v>
      </c>
      <c r="L1757">
        <v>24.55</v>
      </c>
      <c r="M1757" s="142">
        <v>0.04</v>
      </c>
      <c r="N1757" t="s">
        <v>6838</v>
      </c>
    </row>
    <row r="1758" spans="1:14">
      <c r="A1758">
        <v>6269</v>
      </c>
      <c r="B1758" t="s">
        <v>1288</v>
      </c>
      <c r="C1758">
        <v>68.2</v>
      </c>
      <c r="D1758">
        <v>67.8</v>
      </c>
      <c r="E1758" s="145">
        <v>0.1</v>
      </c>
      <c r="F1758" s="143">
        <v>0.15</v>
      </c>
      <c r="G1758" t="s">
        <v>6839</v>
      </c>
      <c r="H1758">
        <v>5599</v>
      </c>
      <c r="I1758">
        <v>11010</v>
      </c>
      <c r="J1758">
        <v>32.380000000000003</v>
      </c>
      <c r="K1758">
        <v>69.599999999999994</v>
      </c>
      <c r="L1758">
        <v>67</v>
      </c>
      <c r="M1758" s="142">
        <v>1.73</v>
      </c>
      <c r="N1758" t="s">
        <v>6840</v>
      </c>
    </row>
    <row r="1759" spans="1:14">
      <c r="A1759">
        <v>6270</v>
      </c>
      <c r="B1759" t="s">
        <v>129</v>
      </c>
      <c r="C1759">
        <v>28.7</v>
      </c>
      <c r="D1759">
        <v>28.65</v>
      </c>
      <c r="E1759" s="145">
        <v>0.15</v>
      </c>
      <c r="F1759" s="143">
        <v>0.53</v>
      </c>
      <c r="G1759" t="s">
        <v>4034</v>
      </c>
      <c r="H1759">
        <v>92</v>
      </c>
      <c r="I1759">
        <v>157</v>
      </c>
      <c r="J1759">
        <v>7.21</v>
      </c>
      <c r="K1759">
        <v>28.8</v>
      </c>
      <c r="L1759">
        <v>28.5</v>
      </c>
      <c r="M1759" s="142">
        <v>0.13</v>
      </c>
      <c r="N1759" t="s">
        <v>6841</v>
      </c>
    </row>
    <row r="1760" spans="1:14">
      <c r="A1760">
        <v>6271</v>
      </c>
      <c r="B1760" t="s">
        <v>1498</v>
      </c>
      <c r="C1760">
        <v>243</v>
      </c>
      <c r="D1760">
        <v>232.5</v>
      </c>
      <c r="E1760" s="145">
        <v>-4.5</v>
      </c>
      <c r="F1760" s="143">
        <v>-1.9</v>
      </c>
      <c r="G1760" t="s">
        <v>6842</v>
      </c>
      <c r="H1760">
        <v>11576</v>
      </c>
      <c r="I1760">
        <v>9358</v>
      </c>
      <c r="J1760">
        <v>20.91</v>
      </c>
      <c r="K1760">
        <v>246</v>
      </c>
      <c r="L1760">
        <v>228.5</v>
      </c>
      <c r="M1760" s="142">
        <v>5.54</v>
      </c>
      <c r="N1760" t="s">
        <v>6843</v>
      </c>
    </row>
    <row r="1761" spans="1:14">
      <c r="A1761">
        <v>6272</v>
      </c>
      <c r="B1761" t="s">
        <v>3723</v>
      </c>
      <c r="C1761">
        <v>29.5</v>
      </c>
      <c r="D1761">
        <v>29.7</v>
      </c>
      <c r="E1761" s="145">
        <v>-0.1</v>
      </c>
      <c r="F1761" s="143">
        <v>-0.34</v>
      </c>
      <c r="G1761" t="s">
        <v>5809</v>
      </c>
      <c r="H1761">
        <v>759</v>
      </c>
      <c r="I1761">
        <v>1262</v>
      </c>
      <c r="J1761">
        <v>8.18</v>
      </c>
      <c r="K1761">
        <v>31.2</v>
      </c>
      <c r="L1761">
        <v>29.05</v>
      </c>
      <c r="M1761" s="142">
        <v>0.93</v>
      </c>
      <c r="N1761" t="s">
        <v>6844</v>
      </c>
    </row>
    <row r="1762" spans="1:14">
      <c r="A1762">
        <v>6274</v>
      </c>
      <c r="B1762" t="s">
        <v>130</v>
      </c>
      <c r="C1762">
        <v>1395</v>
      </c>
      <c r="D1762">
        <v>1370</v>
      </c>
      <c r="E1762" s="145">
        <v>5</v>
      </c>
      <c r="F1762" s="143">
        <v>0.37</v>
      </c>
      <c r="G1762" t="s">
        <v>6845</v>
      </c>
      <c r="H1762">
        <v>5586</v>
      </c>
      <c r="I1762">
        <v>5020</v>
      </c>
      <c r="J1762">
        <v>29.95</v>
      </c>
      <c r="K1762">
        <v>1405</v>
      </c>
      <c r="L1762">
        <v>1345</v>
      </c>
      <c r="M1762" s="142">
        <v>1.87</v>
      </c>
      <c r="N1762" t="s">
        <v>6782</v>
      </c>
    </row>
    <row r="1763" spans="1:14">
      <c r="A1763">
        <v>6275</v>
      </c>
      <c r="B1763" t="s">
        <v>131</v>
      </c>
      <c r="C1763">
        <v>47.7</v>
      </c>
      <c r="D1763">
        <v>46.25</v>
      </c>
      <c r="E1763" s="145">
        <v>-1.9</v>
      </c>
      <c r="F1763" s="143">
        <v>-3.95</v>
      </c>
      <c r="G1763" t="s">
        <v>4318</v>
      </c>
      <c r="H1763">
        <v>508</v>
      </c>
      <c r="I1763">
        <v>506</v>
      </c>
      <c r="J1763">
        <v>8.0299999999999994</v>
      </c>
      <c r="K1763">
        <v>47.7</v>
      </c>
      <c r="L1763">
        <v>46.25</v>
      </c>
      <c r="M1763" s="142">
        <v>0.63</v>
      </c>
      <c r="N1763" t="s">
        <v>6846</v>
      </c>
    </row>
    <row r="1764" spans="1:14">
      <c r="A1764">
        <v>6276</v>
      </c>
      <c r="B1764" t="s">
        <v>2146</v>
      </c>
      <c r="C1764">
        <v>20.350000000000001</v>
      </c>
      <c r="D1764">
        <v>20.6</v>
      </c>
      <c r="E1764" s="145">
        <v>-0.1</v>
      </c>
      <c r="F1764" s="143">
        <v>-0.48</v>
      </c>
      <c r="G1764" t="s">
        <v>6847</v>
      </c>
      <c r="H1764">
        <v>29</v>
      </c>
      <c r="I1764">
        <v>24</v>
      </c>
      <c r="J1764">
        <v>2.2000000000000002</v>
      </c>
      <c r="K1764">
        <v>20.8</v>
      </c>
      <c r="L1764">
        <v>20</v>
      </c>
      <c r="M1764" s="142">
        <v>0.13</v>
      </c>
      <c r="N1764" t="s">
        <v>6848</v>
      </c>
    </row>
    <row r="1765" spans="1:14">
      <c r="A1765">
        <v>6277</v>
      </c>
      <c r="B1765" t="s">
        <v>1289</v>
      </c>
      <c r="C1765">
        <v>80.400000000000006</v>
      </c>
      <c r="D1765">
        <v>79.599999999999994</v>
      </c>
      <c r="E1765" s="145">
        <v>-0.7</v>
      </c>
      <c r="F1765" s="143">
        <v>-0.87</v>
      </c>
      <c r="G1765" t="s">
        <v>6849</v>
      </c>
      <c r="H1765">
        <v>161</v>
      </c>
      <c r="I1765">
        <v>198</v>
      </c>
      <c r="J1765">
        <v>11.95</v>
      </c>
      <c r="K1765">
        <v>80.400000000000006</v>
      </c>
      <c r="L1765">
        <v>78.5</v>
      </c>
      <c r="M1765" s="142">
        <v>0.13</v>
      </c>
      <c r="N1765" t="s">
        <v>6850</v>
      </c>
    </row>
    <row r="1766" spans="1:14">
      <c r="A1766">
        <v>6278</v>
      </c>
      <c r="B1766" t="s">
        <v>1290</v>
      </c>
      <c r="C1766">
        <v>200</v>
      </c>
      <c r="D1766">
        <v>195</v>
      </c>
      <c r="E1766" s="145">
        <v>-5</v>
      </c>
      <c r="F1766" s="143">
        <v>-2.5</v>
      </c>
      <c r="G1766" t="s">
        <v>4494</v>
      </c>
      <c r="H1766">
        <v>3637</v>
      </c>
      <c r="I1766">
        <v>3471</v>
      </c>
      <c r="J1766">
        <v>29.24</v>
      </c>
      <c r="K1766">
        <v>200</v>
      </c>
      <c r="L1766">
        <v>194.5</v>
      </c>
      <c r="M1766" s="142">
        <v>1.24</v>
      </c>
      <c r="N1766" t="s">
        <v>6851</v>
      </c>
    </row>
    <row r="1767" spans="1:14">
      <c r="A1767">
        <v>6279</v>
      </c>
      <c r="B1767" t="s">
        <v>132</v>
      </c>
      <c r="C1767">
        <v>117</v>
      </c>
      <c r="D1767">
        <v>114</v>
      </c>
      <c r="E1767" s="145">
        <v>-3.5</v>
      </c>
      <c r="F1767" s="143">
        <v>-2.98</v>
      </c>
      <c r="G1767" t="s">
        <v>3939</v>
      </c>
      <c r="H1767">
        <v>1008</v>
      </c>
      <c r="I1767">
        <v>872</v>
      </c>
      <c r="J1767">
        <v>11.9</v>
      </c>
      <c r="K1767">
        <v>117</v>
      </c>
      <c r="L1767">
        <v>113.5</v>
      </c>
      <c r="M1767" s="142">
        <v>0.85</v>
      </c>
      <c r="N1767" t="s">
        <v>6852</v>
      </c>
    </row>
    <row r="1768" spans="1:14">
      <c r="A1768">
        <v>6281</v>
      </c>
      <c r="B1768" t="s">
        <v>1291</v>
      </c>
      <c r="C1768">
        <v>51.7</v>
      </c>
      <c r="D1768">
        <v>51.6</v>
      </c>
      <c r="E1768" s="145">
        <v>0.2</v>
      </c>
      <c r="F1768" s="143">
        <v>0.39</v>
      </c>
      <c r="G1768" t="s">
        <v>4335</v>
      </c>
      <c r="H1768">
        <v>35</v>
      </c>
      <c r="I1768">
        <v>36</v>
      </c>
      <c r="J1768">
        <v>9.92</v>
      </c>
      <c r="K1768">
        <v>51.7</v>
      </c>
      <c r="L1768">
        <v>51.3</v>
      </c>
      <c r="M1768" s="142">
        <v>0.04</v>
      </c>
      <c r="N1768" t="s">
        <v>6853</v>
      </c>
    </row>
    <row r="1769" spans="1:14">
      <c r="A1769">
        <v>6282</v>
      </c>
      <c r="B1769" t="s">
        <v>1292</v>
      </c>
      <c r="C1769">
        <v>44.75</v>
      </c>
      <c r="D1769">
        <v>44.35</v>
      </c>
      <c r="E1769" s="145">
        <v>0.35</v>
      </c>
      <c r="F1769" s="143">
        <v>0.8</v>
      </c>
      <c r="G1769" t="s">
        <v>6854</v>
      </c>
      <c r="H1769">
        <v>3905</v>
      </c>
      <c r="I1769">
        <v>4498</v>
      </c>
      <c r="J1769">
        <v>85.61</v>
      </c>
      <c r="K1769">
        <v>45.05</v>
      </c>
      <c r="L1769">
        <v>43.85</v>
      </c>
      <c r="M1769" s="142">
        <v>0.46</v>
      </c>
      <c r="N1769" t="s">
        <v>6855</v>
      </c>
    </row>
    <row r="1770" spans="1:14">
      <c r="A1770">
        <v>6283</v>
      </c>
      <c r="B1770" t="s">
        <v>1293</v>
      </c>
      <c r="C1770">
        <v>20.05</v>
      </c>
      <c r="D1770">
        <v>20.05</v>
      </c>
      <c r="E1770" s="145">
        <v>0</v>
      </c>
      <c r="F1770" s="143">
        <v>0</v>
      </c>
      <c r="G1770" t="s">
        <v>5050</v>
      </c>
      <c r="H1770">
        <v>73</v>
      </c>
      <c r="I1770">
        <v>73</v>
      </c>
      <c r="J1770">
        <v>14.76</v>
      </c>
      <c r="K1770">
        <v>20.149999999999999</v>
      </c>
      <c r="L1770">
        <v>19.95</v>
      </c>
      <c r="M1770" s="142">
        <v>0.05</v>
      </c>
      <c r="N1770" t="s">
        <v>6856</v>
      </c>
    </row>
    <row r="1771" spans="1:14">
      <c r="A1771">
        <v>6284</v>
      </c>
      <c r="B1771" t="s">
        <v>133</v>
      </c>
      <c r="C1771">
        <v>80.400000000000006</v>
      </c>
      <c r="D1771">
        <v>79.900000000000006</v>
      </c>
      <c r="E1771" s="145">
        <v>0.8</v>
      </c>
      <c r="F1771" s="143">
        <v>1.01</v>
      </c>
      <c r="G1771" t="s">
        <v>6857</v>
      </c>
      <c r="H1771">
        <v>1111</v>
      </c>
      <c r="I1771">
        <v>1376</v>
      </c>
      <c r="J1771">
        <v>14.9</v>
      </c>
      <c r="K1771">
        <v>81.400000000000006</v>
      </c>
      <c r="L1771">
        <v>79.099999999999994</v>
      </c>
      <c r="M1771" s="142">
        <v>0.75</v>
      </c>
      <c r="N1771" t="s">
        <v>6858</v>
      </c>
    </row>
    <row r="1772" spans="1:14">
      <c r="A1772">
        <v>6285</v>
      </c>
      <c r="B1772" t="s">
        <v>1294</v>
      </c>
      <c r="C1772">
        <v>246.5</v>
      </c>
      <c r="D1772">
        <v>239.5</v>
      </c>
      <c r="E1772" s="145">
        <v>-4</v>
      </c>
      <c r="F1772" s="143">
        <v>-1.64</v>
      </c>
      <c r="G1772" t="s">
        <v>4489</v>
      </c>
      <c r="H1772">
        <v>2486</v>
      </c>
      <c r="I1772">
        <v>3335</v>
      </c>
      <c r="J1772">
        <v>48.34</v>
      </c>
      <c r="K1772">
        <v>248</v>
      </c>
      <c r="L1772">
        <v>239.5</v>
      </c>
      <c r="M1772" s="142">
        <v>0.51</v>
      </c>
      <c r="N1772" t="s">
        <v>6859</v>
      </c>
    </row>
    <row r="1773" spans="1:14">
      <c r="A1773">
        <v>6290</v>
      </c>
      <c r="B1773" t="s">
        <v>134</v>
      </c>
      <c r="C1773">
        <v>278</v>
      </c>
      <c r="D1773">
        <v>269.5</v>
      </c>
      <c r="E1773" s="145">
        <v>-0.5</v>
      </c>
      <c r="F1773" s="143">
        <v>-0.19</v>
      </c>
      <c r="G1773" t="s">
        <v>6860</v>
      </c>
      <c r="H1773">
        <v>6028</v>
      </c>
      <c r="I1773">
        <v>4553</v>
      </c>
      <c r="J1773">
        <v>16.97</v>
      </c>
      <c r="K1773">
        <v>283</v>
      </c>
      <c r="L1773">
        <v>266</v>
      </c>
      <c r="M1773" s="142">
        <v>3.55</v>
      </c>
      <c r="N1773" t="s">
        <v>6861</v>
      </c>
    </row>
    <row r="1774" spans="1:14">
      <c r="A1774">
        <v>6291</v>
      </c>
      <c r="B1774" t="s">
        <v>1482</v>
      </c>
      <c r="C1774">
        <v>457</v>
      </c>
      <c r="D1774">
        <v>442.5</v>
      </c>
      <c r="E1774" s="145">
        <v>-14</v>
      </c>
      <c r="F1774" s="143">
        <v>-3.07</v>
      </c>
      <c r="G1774" t="s">
        <v>6862</v>
      </c>
      <c r="H1774">
        <v>1166</v>
      </c>
      <c r="I1774">
        <v>2277</v>
      </c>
      <c r="J1774">
        <v>4.2</v>
      </c>
      <c r="K1774">
        <v>459.5</v>
      </c>
      <c r="L1774">
        <v>440.5</v>
      </c>
      <c r="M1774" s="142">
        <v>2.78</v>
      </c>
      <c r="N1774" t="s">
        <v>6863</v>
      </c>
    </row>
    <row r="1775" spans="1:14">
      <c r="A1775">
        <v>6292</v>
      </c>
      <c r="B1775" t="s">
        <v>135</v>
      </c>
      <c r="C1775">
        <v>62</v>
      </c>
      <c r="D1775">
        <v>65.8</v>
      </c>
      <c r="E1775" s="145">
        <v>3.8</v>
      </c>
      <c r="F1775" s="143">
        <v>6.13</v>
      </c>
      <c r="G1775" t="s">
        <v>6864</v>
      </c>
      <c r="H1775">
        <v>764</v>
      </c>
      <c r="I1775">
        <v>252</v>
      </c>
      <c r="J1775">
        <v>4.66</v>
      </c>
      <c r="K1775">
        <v>65.900000000000006</v>
      </c>
      <c r="L1775">
        <v>61.1</v>
      </c>
      <c r="M1775" s="142">
        <v>1.64</v>
      </c>
      <c r="N1775" t="s">
        <v>6865</v>
      </c>
    </row>
    <row r="1776" spans="1:14">
      <c r="A1776">
        <v>6294</v>
      </c>
      <c r="B1776" t="s">
        <v>136</v>
      </c>
      <c r="C1776">
        <v>28.75</v>
      </c>
      <c r="D1776">
        <v>28.8</v>
      </c>
      <c r="E1776" s="145">
        <v>0.05</v>
      </c>
      <c r="F1776" s="143">
        <v>0.17</v>
      </c>
      <c r="G1776" t="s">
        <v>6866</v>
      </c>
      <c r="H1776">
        <v>11</v>
      </c>
      <c r="I1776">
        <v>15</v>
      </c>
      <c r="J1776">
        <v>2.6</v>
      </c>
      <c r="K1776">
        <v>28.95</v>
      </c>
      <c r="L1776">
        <v>28.7</v>
      </c>
      <c r="M1776" s="142">
        <v>0.04</v>
      </c>
      <c r="N1776" t="s">
        <v>6867</v>
      </c>
    </row>
    <row r="1777" spans="1:14">
      <c r="A1777">
        <v>6405</v>
      </c>
      <c r="B1777" t="s">
        <v>1295</v>
      </c>
      <c r="C1777">
        <v>40.1</v>
      </c>
      <c r="D1777">
        <v>39.200000000000003</v>
      </c>
      <c r="E1777" s="145">
        <v>-0.9</v>
      </c>
      <c r="F1777" s="143">
        <v>-2.2400000000000002</v>
      </c>
      <c r="G1777" t="s">
        <v>6868</v>
      </c>
      <c r="H1777">
        <v>487</v>
      </c>
      <c r="I1777">
        <v>911</v>
      </c>
      <c r="J1777">
        <v>6.58</v>
      </c>
      <c r="K1777">
        <v>40.6</v>
      </c>
      <c r="L1777">
        <v>39.1</v>
      </c>
      <c r="M1777" s="142">
        <v>0.74</v>
      </c>
      <c r="N1777" t="s">
        <v>6869</v>
      </c>
    </row>
    <row r="1778" spans="1:14">
      <c r="A1778">
        <v>6409</v>
      </c>
      <c r="B1778" t="s">
        <v>1296</v>
      </c>
      <c r="C1778">
        <v>987</v>
      </c>
      <c r="D1778">
        <v>977</v>
      </c>
      <c r="E1778" s="145">
        <v>12</v>
      </c>
      <c r="F1778" s="143">
        <v>1.24</v>
      </c>
      <c r="G1778" t="s">
        <v>4227</v>
      </c>
      <c r="H1778">
        <v>337</v>
      </c>
      <c r="I1778">
        <v>376</v>
      </c>
      <c r="J1778">
        <v>8.83</v>
      </c>
      <c r="K1778">
        <v>1005</v>
      </c>
      <c r="L1778">
        <v>975</v>
      </c>
      <c r="M1778" s="142">
        <v>0.38</v>
      </c>
      <c r="N1778" t="s">
        <v>6870</v>
      </c>
    </row>
    <row r="1779" spans="1:14">
      <c r="A1779">
        <v>6411</v>
      </c>
      <c r="B1779" t="s">
        <v>82</v>
      </c>
      <c r="C1779">
        <v>81</v>
      </c>
      <c r="D1779">
        <v>80.3</v>
      </c>
      <c r="E1779" s="145">
        <v>0.1</v>
      </c>
      <c r="F1779" s="143">
        <v>0.12</v>
      </c>
      <c r="G1779" t="s">
        <v>4300</v>
      </c>
      <c r="H1779">
        <v>110</v>
      </c>
      <c r="I1779">
        <v>260</v>
      </c>
      <c r="J1779">
        <v>9.9499999999999993</v>
      </c>
      <c r="K1779">
        <v>81</v>
      </c>
      <c r="L1779">
        <v>80</v>
      </c>
      <c r="M1779" s="142">
        <v>0.11</v>
      </c>
      <c r="N1779" t="s">
        <v>6871</v>
      </c>
    </row>
    <row r="1780" spans="1:14">
      <c r="A1780">
        <v>6412</v>
      </c>
      <c r="B1780" t="s">
        <v>1297</v>
      </c>
      <c r="C1780">
        <v>78.2</v>
      </c>
      <c r="D1780">
        <v>77</v>
      </c>
      <c r="E1780" s="145">
        <v>-0.4</v>
      </c>
      <c r="F1780" s="143">
        <v>-0.52</v>
      </c>
      <c r="G1780" t="s">
        <v>6872</v>
      </c>
      <c r="H1780">
        <v>669</v>
      </c>
      <c r="I1780">
        <v>633</v>
      </c>
      <c r="J1780">
        <v>40.08</v>
      </c>
      <c r="K1780">
        <v>78.2</v>
      </c>
      <c r="L1780">
        <v>76.7</v>
      </c>
      <c r="M1780" s="142">
        <v>0.17</v>
      </c>
      <c r="N1780" t="s">
        <v>6873</v>
      </c>
    </row>
    <row r="1781" spans="1:14">
      <c r="A1781">
        <v>6414</v>
      </c>
      <c r="B1781" t="s">
        <v>1298</v>
      </c>
      <c r="C1781">
        <v>400</v>
      </c>
      <c r="D1781">
        <v>389.5</v>
      </c>
      <c r="E1781" s="145">
        <v>-5.5</v>
      </c>
      <c r="F1781" s="143">
        <v>-1.39</v>
      </c>
      <c r="G1781" t="s">
        <v>6874</v>
      </c>
      <c r="H1781">
        <v>806</v>
      </c>
      <c r="I1781">
        <v>1053</v>
      </c>
      <c r="J1781">
        <v>15.71</v>
      </c>
      <c r="K1781">
        <v>400</v>
      </c>
      <c r="L1781">
        <v>386.5</v>
      </c>
      <c r="M1781" s="142">
        <v>0.55000000000000004</v>
      </c>
      <c r="N1781" t="s">
        <v>6875</v>
      </c>
    </row>
    <row r="1782" spans="1:14">
      <c r="A1782">
        <v>6415</v>
      </c>
      <c r="B1782" t="s">
        <v>1463</v>
      </c>
      <c r="C1782">
        <v>438</v>
      </c>
      <c r="D1782">
        <v>418</v>
      </c>
      <c r="E1782" s="145">
        <v>-10.5</v>
      </c>
      <c r="F1782" s="143">
        <v>-2.4500000000000002</v>
      </c>
      <c r="G1782" t="s">
        <v>4092</v>
      </c>
      <c r="H1782">
        <v>2609</v>
      </c>
      <c r="I1782">
        <v>4287</v>
      </c>
      <c r="J1782">
        <v>9.75</v>
      </c>
      <c r="K1782">
        <v>439.5</v>
      </c>
      <c r="L1782">
        <v>416.5</v>
      </c>
      <c r="M1782" s="142">
        <v>0.67</v>
      </c>
      <c r="N1782" t="s">
        <v>6876</v>
      </c>
    </row>
    <row r="1783" spans="1:14">
      <c r="A1783">
        <v>6416</v>
      </c>
      <c r="B1783" t="s">
        <v>173</v>
      </c>
      <c r="C1783">
        <v>102</v>
      </c>
      <c r="D1783">
        <v>99.8</v>
      </c>
      <c r="E1783" s="145">
        <v>-0.7</v>
      </c>
      <c r="F1783" s="143">
        <v>-0.7</v>
      </c>
      <c r="G1783" t="s">
        <v>6877</v>
      </c>
      <c r="H1783">
        <v>286</v>
      </c>
      <c r="I1783">
        <v>427</v>
      </c>
      <c r="J1783">
        <v>7.33</v>
      </c>
      <c r="K1783">
        <v>102</v>
      </c>
      <c r="L1783">
        <v>99.1</v>
      </c>
      <c r="M1783" s="142">
        <v>0.39</v>
      </c>
      <c r="N1783" t="s">
        <v>6878</v>
      </c>
    </row>
    <row r="1784" spans="1:14">
      <c r="A1784">
        <v>6417</v>
      </c>
      <c r="B1784" t="s">
        <v>137</v>
      </c>
      <c r="C1784">
        <v>108</v>
      </c>
      <c r="D1784">
        <v>106.5</v>
      </c>
      <c r="E1784" s="145">
        <v>-1.5</v>
      </c>
      <c r="F1784" s="143">
        <v>-1.39</v>
      </c>
      <c r="G1784" t="s">
        <v>6879</v>
      </c>
      <c r="H1784">
        <v>30</v>
      </c>
      <c r="I1784">
        <v>41</v>
      </c>
      <c r="J1784">
        <v>4.2300000000000004</v>
      </c>
      <c r="K1784">
        <v>108</v>
      </c>
      <c r="L1784">
        <v>106.5</v>
      </c>
      <c r="M1784" s="142">
        <v>7.0000000000000007E-2</v>
      </c>
      <c r="N1784" t="s">
        <v>6880</v>
      </c>
    </row>
    <row r="1785" spans="1:14">
      <c r="A1785">
        <v>6418</v>
      </c>
      <c r="B1785" t="s">
        <v>201</v>
      </c>
      <c r="C1785">
        <v>33</v>
      </c>
      <c r="D1785">
        <v>34.6</v>
      </c>
      <c r="E1785" s="145">
        <v>1.35</v>
      </c>
      <c r="F1785" s="143">
        <v>4.0599999999999996</v>
      </c>
      <c r="G1785" t="s">
        <v>6881</v>
      </c>
      <c r="H1785">
        <v>192</v>
      </c>
      <c r="I1785">
        <v>174</v>
      </c>
      <c r="J1785">
        <v>3.45</v>
      </c>
      <c r="K1785">
        <v>35.5</v>
      </c>
      <c r="L1785">
        <v>32.5</v>
      </c>
      <c r="M1785" s="142">
        <v>0.56000000000000005</v>
      </c>
      <c r="N1785" t="s">
        <v>6882</v>
      </c>
    </row>
    <row r="1786" spans="1:14">
      <c r="A1786">
        <v>6419</v>
      </c>
      <c r="B1786" t="s">
        <v>138</v>
      </c>
      <c r="C1786">
        <v>156.5</v>
      </c>
      <c r="D1786">
        <v>152</v>
      </c>
      <c r="E1786" s="145">
        <v>-3.5</v>
      </c>
      <c r="F1786" s="143">
        <v>-2.25</v>
      </c>
      <c r="G1786" t="s">
        <v>6883</v>
      </c>
      <c r="H1786">
        <v>136</v>
      </c>
      <c r="I1786">
        <v>209</v>
      </c>
      <c r="J1786">
        <v>1.32</v>
      </c>
      <c r="K1786">
        <v>156.5</v>
      </c>
      <c r="L1786">
        <v>151.5</v>
      </c>
      <c r="M1786" s="142">
        <v>1.03</v>
      </c>
      <c r="N1786" t="s">
        <v>6884</v>
      </c>
    </row>
    <row r="1787" spans="1:14">
      <c r="A1787">
        <v>6423</v>
      </c>
      <c r="B1787" t="s">
        <v>3724</v>
      </c>
      <c r="C1787">
        <v>86.8</v>
      </c>
      <c r="D1787">
        <v>84.4</v>
      </c>
      <c r="E1787" s="145">
        <v>-1</v>
      </c>
      <c r="F1787" s="143">
        <v>-1.17</v>
      </c>
      <c r="G1787" t="s">
        <v>4078</v>
      </c>
      <c r="H1787">
        <v>20</v>
      </c>
      <c r="I1787">
        <v>81</v>
      </c>
      <c r="J1787">
        <v>3.1</v>
      </c>
      <c r="K1787">
        <v>87</v>
      </c>
      <c r="L1787">
        <v>83.8</v>
      </c>
      <c r="M1787" s="142">
        <v>0.06</v>
      </c>
      <c r="N1787" t="s">
        <v>6885</v>
      </c>
    </row>
    <row r="1788" spans="1:14">
      <c r="A1788">
        <v>6425</v>
      </c>
      <c r="B1788" t="s">
        <v>197</v>
      </c>
      <c r="C1788">
        <v>62.9</v>
      </c>
      <c r="D1788">
        <v>62.9</v>
      </c>
      <c r="E1788" s="145">
        <v>0.1</v>
      </c>
      <c r="F1788" s="143">
        <v>0.16</v>
      </c>
      <c r="G1788" t="s">
        <v>4410</v>
      </c>
      <c r="H1788">
        <v>182</v>
      </c>
      <c r="I1788">
        <v>765</v>
      </c>
      <c r="J1788">
        <v>5.14</v>
      </c>
      <c r="K1788">
        <v>63.5</v>
      </c>
      <c r="L1788">
        <v>62.5</v>
      </c>
      <c r="M1788" s="142">
        <v>0.35</v>
      </c>
      <c r="N1788" t="s">
        <v>6886</v>
      </c>
    </row>
    <row r="1789" spans="1:14">
      <c r="A1789">
        <v>6426</v>
      </c>
      <c r="B1789" t="s">
        <v>70</v>
      </c>
      <c r="C1789">
        <v>285</v>
      </c>
      <c r="D1789">
        <v>296</v>
      </c>
      <c r="E1789" s="145">
        <v>26.5</v>
      </c>
      <c r="F1789" s="143">
        <v>9.83</v>
      </c>
      <c r="G1789" t="s">
        <v>4433</v>
      </c>
      <c r="H1789">
        <v>3411</v>
      </c>
      <c r="I1789">
        <v>3031</v>
      </c>
      <c r="J1789">
        <v>3.85</v>
      </c>
      <c r="K1789">
        <v>296</v>
      </c>
      <c r="L1789">
        <v>285</v>
      </c>
      <c r="M1789" s="142">
        <v>8.86</v>
      </c>
      <c r="N1789" t="s">
        <v>6887</v>
      </c>
    </row>
    <row r="1790" spans="1:14">
      <c r="A1790">
        <v>6431</v>
      </c>
      <c r="B1790" t="s">
        <v>1299</v>
      </c>
      <c r="C1790">
        <v>20.100000000000001</v>
      </c>
      <c r="D1790">
        <v>19.55</v>
      </c>
      <c r="E1790" s="145">
        <v>-0.3</v>
      </c>
      <c r="F1790" s="143">
        <v>-1.51</v>
      </c>
      <c r="G1790" t="s">
        <v>4498</v>
      </c>
      <c r="H1790">
        <v>29</v>
      </c>
      <c r="I1790">
        <v>96</v>
      </c>
      <c r="J1790">
        <v>8.61</v>
      </c>
      <c r="K1790">
        <v>20.100000000000001</v>
      </c>
      <c r="L1790">
        <v>19.399999999999999</v>
      </c>
      <c r="M1790" s="142">
        <v>0.06</v>
      </c>
      <c r="N1790" t="s">
        <v>6888</v>
      </c>
    </row>
    <row r="1791" spans="1:14">
      <c r="A1791">
        <v>6432</v>
      </c>
      <c r="B1791" t="s">
        <v>139</v>
      </c>
      <c r="C1791">
        <v>62</v>
      </c>
      <c r="D1791">
        <v>61.6</v>
      </c>
      <c r="E1791" s="145">
        <v>0.7</v>
      </c>
      <c r="F1791" s="143">
        <v>1.1499999999999999</v>
      </c>
      <c r="G1791" t="s">
        <v>6889</v>
      </c>
      <c r="H1791">
        <v>425</v>
      </c>
      <c r="I1791">
        <v>418</v>
      </c>
      <c r="J1791">
        <v>4</v>
      </c>
      <c r="K1791">
        <v>63.4</v>
      </c>
      <c r="L1791">
        <v>61.3</v>
      </c>
      <c r="M1791" s="142">
        <v>1.06</v>
      </c>
      <c r="N1791" t="s">
        <v>6890</v>
      </c>
    </row>
    <row r="1792" spans="1:14">
      <c r="A1792">
        <v>6435</v>
      </c>
      <c r="B1792" t="s">
        <v>140</v>
      </c>
      <c r="C1792">
        <v>250</v>
      </c>
      <c r="D1792">
        <v>251.5</v>
      </c>
      <c r="E1792" s="145">
        <v>5.5</v>
      </c>
      <c r="F1792" s="143">
        <v>2.2400000000000002</v>
      </c>
      <c r="G1792" t="s">
        <v>6891</v>
      </c>
      <c r="H1792">
        <v>345</v>
      </c>
      <c r="I1792">
        <v>344</v>
      </c>
      <c r="J1792">
        <v>3.75</v>
      </c>
      <c r="K1792">
        <v>254</v>
      </c>
      <c r="L1792">
        <v>246.5</v>
      </c>
      <c r="M1792" s="142">
        <v>0.92</v>
      </c>
      <c r="N1792" t="s">
        <v>6892</v>
      </c>
    </row>
    <row r="1793" spans="1:14">
      <c r="A1793">
        <v>6438</v>
      </c>
      <c r="B1793" t="s">
        <v>141</v>
      </c>
      <c r="C1793">
        <v>158</v>
      </c>
      <c r="D1793">
        <v>155.5</v>
      </c>
      <c r="E1793" s="145">
        <v>-1</v>
      </c>
      <c r="F1793" s="143">
        <v>-0.64</v>
      </c>
      <c r="G1793" t="s">
        <v>4327</v>
      </c>
      <c r="H1793">
        <v>383</v>
      </c>
      <c r="I1793">
        <v>982</v>
      </c>
      <c r="J1793">
        <v>8.2200000000000006</v>
      </c>
      <c r="K1793">
        <v>158</v>
      </c>
      <c r="L1793">
        <v>154</v>
      </c>
      <c r="M1793" s="142">
        <v>0.47</v>
      </c>
      <c r="N1793" t="s">
        <v>6893</v>
      </c>
    </row>
    <row r="1794" spans="1:14">
      <c r="A1794">
        <v>6441</v>
      </c>
      <c r="B1794" t="s">
        <v>176</v>
      </c>
      <c r="C1794">
        <v>23.1</v>
      </c>
      <c r="D1794">
        <v>23.1</v>
      </c>
      <c r="E1794" s="145">
        <v>2.1</v>
      </c>
      <c r="F1794" s="143">
        <v>10</v>
      </c>
      <c r="G1794" t="s">
        <v>4448</v>
      </c>
      <c r="H1794">
        <v>167</v>
      </c>
      <c r="I1794">
        <v>55</v>
      </c>
      <c r="J1794">
        <v>5.33</v>
      </c>
      <c r="K1794">
        <v>23.1</v>
      </c>
      <c r="L1794">
        <v>23.1</v>
      </c>
      <c r="M1794" s="142">
        <v>0.31</v>
      </c>
      <c r="N1794" t="s">
        <v>6894</v>
      </c>
    </row>
    <row r="1795" spans="1:14">
      <c r="A1795">
        <v>6442</v>
      </c>
      <c r="B1795" t="s">
        <v>1300</v>
      </c>
      <c r="C1795">
        <v>1770</v>
      </c>
      <c r="D1795">
        <v>1700</v>
      </c>
      <c r="E1795" s="145">
        <v>-55</v>
      </c>
      <c r="F1795" s="143">
        <v>-3.13</v>
      </c>
      <c r="G1795" t="s">
        <v>6895</v>
      </c>
      <c r="H1795">
        <v>1921</v>
      </c>
      <c r="I1795">
        <v>4171</v>
      </c>
      <c r="J1795">
        <v>8.18</v>
      </c>
      <c r="K1795">
        <v>1790</v>
      </c>
      <c r="L1795">
        <v>1700</v>
      </c>
      <c r="M1795" s="142">
        <v>2.39</v>
      </c>
      <c r="N1795" t="s">
        <v>6896</v>
      </c>
    </row>
    <row r="1796" spans="1:14">
      <c r="A1796">
        <v>6443</v>
      </c>
      <c r="B1796" t="s">
        <v>1301</v>
      </c>
      <c r="C1796">
        <v>24.95</v>
      </c>
      <c r="D1796">
        <v>24.6</v>
      </c>
      <c r="E1796" s="145">
        <v>-0.35</v>
      </c>
      <c r="F1796" s="143">
        <v>-1.4</v>
      </c>
      <c r="G1796" t="s">
        <v>6897</v>
      </c>
      <c r="H1796">
        <v>2732</v>
      </c>
      <c r="I1796">
        <v>3582</v>
      </c>
      <c r="J1796">
        <v>51.28</v>
      </c>
      <c r="K1796">
        <v>25.2</v>
      </c>
      <c r="L1796">
        <v>24.5</v>
      </c>
      <c r="M1796" s="142">
        <v>0.53</v>
      </c>
      <c r="N1796" t="s">
        <v>6898</v>
      </c>
    </row>
    <row r="1797" spans="1:14">
      <c r="A1797">
        <v>6446</v>
      </c>
      <c r="B1797" t="s">
        <v>142</v>
      </c>
      <c r="C1797">
        <v>1315</v>
      </c>
      <c r="D1797">
        <v>1325</v>
      </c>
      <c r="E1797" s="145">
        <v>15</v>
      </c>
      <c r="F1797" s="143">
        <v>1.1499999999999999</v>
      </c>
      <c r="G1797" t="s">
        <v>6899</v>
      </c>
      <c r="H1797">
        <v>4598</v>
      </c>
      <c r="I1797">
        <v>4315</v>
      </c>
      <c r="J1797">
        <v>42.24</v>
      </c>
      <c r="K1797">
        <v>1350</v>
      </c>
      <c r="L1797">
        <v>1285</v>
      </c>
      <c r="M1797" s="142">
        <v>1.0900000000000001</v>
      </c>
      <c r="N1797" t="s">
        <v>6900</v>
      </c>
    </row>
    <row r="1798" spans="1:14">
      <c r="A1798">
        <v>6449</v>
      </c>
      <c r="B1798" t="s">
        <v>1302</v>
      </c>
      <c r="C1798">
        <v>242</v>
      </c>
      <c r="D1798">
        <v>231.5</v>
      </c>
      <c r="E1798" s="145">
        <v>-6</v>
      </c>
      <c r="F1798" s="143">
        <v>-2.5299999999999998</v>
      </c>
      <c r="G1798" t="s">
        <v>6901</v>
      </c>
      <c r="H1798">
        <v>2532</v>
      </c>
      <c r="I1798">
        <v>1421</v>
      </c>
      <c r="J1798">
        <v>9.19</v>
      </c>
      <c r="K1798">
        <v>243</v>
      </c>
      <c r="L1798">
        <v>230</v>
      </c>
      <c r="M1798" s="142">
        <v>2.76</v>
      </c>
      <c r="N1798" t="s">
        <v>6902</v>
      </c>
    </row>
    <row r="1799" spans="1:14">
      <c r="A1799">
        <v>6451</v>
      </c>
      <c r="B1799" t="s">
        <v>1303</v>
      </c>
      <c r="C1799">
        <v>459</v>
      </c>
      <c r="D1799">
        <v>448.5</v>
      </c>
      <c r="E1799" s="145">
        <v>-0.5</v>
      </c>
      <c r="F1799" s="143">
        <v>-0.11</v>
      </c>
      <c r="G1799" t="s">
        <v>6903</v>
      </c>
      <c r="H1799">
        <v>5435</v>
      </c>
      <c r="I1799">
        <v>8019</v>
      </c>
      <c r="J1799">
        <v>11.77</v>
      </c>
      <c r="K1799">
        <v>477</v>
      </c>
      <c r="L1799">
        <v>447</v>
      </c>
      <c r="M1799" s="142">
        <v>4.76</v>
      </c>
      <c r="N1799" t="s">
        <v>6904</v>
      </c>
    </row>
    <row r="1800" spans="1:14">
      <c r="A1800">
        <v>6456</v>
      </c>
      <c r="B1800" t="s">
        <v>1304</v>
      </c>
      <c r="C1800">
        <v>70</v>
      </c>
      <c r="D1800">
        <v>68.8</v>
      </c>
      <c r="E1800" s="145">
        <v>0</v>
      </c>
      <c r="F1800" s="143">
        <v>0</v>
      </c>
      <c r="G1800" t="s">
        <v>6905</v>
      </c>
      <c r="H1800">
        <v>2390</v>
      </c>
      <c r="I1800">
        <v>3190</v>
      </c>
      <c r="J1800">
        <v>33.79</v>
      </c>
      <c r="K1800">
        <v>71.400000000000006</v>
      </c>
      <c r="L1800">
        <v>68.7</v>
      </c>
      <c r="M1800" s="142">
        <v>0.71</v>
      </c>
      <c r="N1800" t="s">
        <v>6906</v>
      </c>
    </row>
    <row r="1801" spans="1:14">
      <c r="A1801">
        <v>6462</v>
      </c>
      <c r="B1801" t="s">
        <v>143</v>
      </c>
      <c r="C1801">
        <v>102.5</v>
      </c>
      <c r="D1801">
        <v>100.5</v>
      </c>
      <c r="E1801" s="145">
        <v>-1</v>
      </c>
      <c r="F1801" s="143">
        <v>-0.99</v>
      </c>
      <c r="G1801" t="s">
        <v>6907</v>
      </c>
      <c r="H1801">
        <v>363</v>
      </c>
      <c r="I1801">
        <v>394</v>
      </c>
      <c r="J1801">
        <v>9.1300000000000008</v>
      </c>
      <c r="K1801">
        <v>102.5</v>
      </c>
      <c r="L1801">
        <v>100</v>
      </c>
      <c r="M1801" s="142">
        <v>0.4</v>
      </c>
      <c r="N1801" t="s">
        <v>6908</v>
      </c>
    </row>
    <row r="1802" spans="1:14">
      <c r="A1802">
        <v>6464</v>
      </c>
      <c r="B1802" t="s">
        <v>1305</v>
      </c>
      <c r="C1802">
        <v>78.400000000000006</v>
      </c>
      <c r="D1802">
        <v>78</v>
      </c>
      <c r="E1802" s="145">
        <v>0.4</v>
      </c>
      <c r="F1802" s="143">
        <v>0.52</v>
      </c>
      <c r="G1802" t="s">
        <v>3980</v>
      </c>
      <c r="H1802">
        <v>20</v>
      </c>
      <c r="I1802">
        <v>14</v>
      </c>
      <c r="J1802">
        <v>13.39</v>
      </c>
      <c r="K1802">
        <v>78.400000000000006</v>
      </c>
      <c r="L1802">
        <v>77</v>
      </c>
      <c r="M1802" s="142">
        <v>0.01</v>
      </c>
      <c r="N1802" t="s">
        <v>6909</v>
      </c>
    </row>
    <row r="1803" spans="1:14">
      <c r="A1803">
        <v>6465</v>
      </c>
      <c r="B1803" t="s">
        <v>3691</v>
      </c>
      <c r="C1803">
        <v>46.05</v>
      </c>
      <c r="D1803">
        <v>46.3</v>
      </c>
      <c r="E1803" s="145">
        <v>0.3</v>
      </c>
      <c r="F1803" s="143">
        <v>0.65</v>
      </c>
      <c r="G1803" t="s">
        <v>4356</v>
      </c>
      <c r="H1803">
        <v>80</v>
      </c>
      <c r="I1803">
        <v>133</v>
      </c>
      <c r="J1803">
        <v>5.91</v>
      </c>
      <c r="K1803">
        <v>46.95</v>
      </c>
      <c r="L1803">
        <v>45.85</v>
      </c>
      <c r="M1803" s="142">
        <v>0.14000000000000001</v>
      </c>
      <c r="N1803" t="s">
        <v>6910</v>
      </c>
    </row>
    <row r="1804" spans="1:14">
      <c r="A1804">
        <v>6469</v>
      </c>
      <c r="B1804" t="s">
        <v>144</v>
      </c>
      <c r="C1804">
        <v>67.400000000000006</v>
      </c>
      <c r="D1804">
        <v>67.099999999999994</v>
      </c>
      <c r="E1804" s="145">
        <v>-0.3</v>
      </c>
      <c r="F1804" s="143">
        <v>-0.45</v>
      </c>
      <c r="G1804" t="s">
        <v>5986</v>
      </c>
      <c r="H1804">
        <v>306</v>
      </c>
      <c r="I1804">
        <v>324</v>
      </c>
      <c r="J1804">
        <v>15.91</v>
      </c>
      <c r="K1804">
        <v>67.400000000000006</v>
      </c>
      <c r="L1804">
        <v>66.8</v>
      </c>
      <c r="M1804" s="142">
        <v>0.19</v>
      </c>
      <c r="N1804" t="s">
        <v>6911</v>
      </c>
    </row>
    <row r="1805" spans="1:14">
      <c r="A1805">
        <v>6470</v>
      </c>
      <c r="B1805" t="s">
        <v>145</v>
      </c>
      <c r="C1805">
        <v>41.8</v>
      </c>
      <c r="D1805">
        <v>41.65</v>
      </c>
      <c r="E1805" s="145">
        <v>-0.15</v>
      </c>
      <c r="F1805" s="143">
        <v>-0.36</v>
      </c>
      <c r="G1805" t="s">
        <v>4457</v>
      </c>
      <c r="H1805">
        <v>75</v>
      </c>
      <c r="I1805">
        <v>40</v>
      </c>
      <c r="J1805">
        <v>3.77</v>
      </c>
      <c r="K1805">
        <v>42.45</v>
      </c>
      <c r="L1805">
        <v>41.5</v>
      </c>
      <c r="M1805" s="142">
        <v>0.2</v>
      </c>
      <c r="N1805" t="s">
        <v>6912</v>
      </c>
    </row>
    <row r="1806" spans="1:14">
      <c r="A1806">
        <v>6472</v>
      </c>
      <c r="B1806" t="s">
        <v>146</v>
      </c>
      <c r="C1806">
        <v>423</v>
      </c>
      <c r="D1806">
        <v>416</v>
      </c>
      <c r="E1806" s="145">
        <v>0</v>
      </c>
      <c r="F1806" s="143">
        <v>0</v>
      </c>
      <c r="G1806" t="s">
        <v>4022</v>
      </c>
      <c r="H1806">
        <v>351</v>
      </c>
      <c r="I1806">
        <v>618</v>
      </c>
      <c r="J1806">
        <v>12.81</v>
      </c>
      <c r="K1806">
        <v>423</v>
      </c>
      <c r="L1806">
        <v>415</v>
      </c>
      <c r="M1806" s="142">
        <v>0.27</v>
      </c>
      <c r="N1806" t="s">
        <v>6913</v>
      </c>
    </row>
    <row r="1807" spans="1:14">
      <c r="A1807">
        <v>6474</v>
      </c>
      <c r="B1807" t="s">
        <v>3692</v>
      </c>
      <c r="C1807">
        <v>36.549999999999997</v>
      </c>
      <c r="D1807">
        <v>36.549999999999997</v>
      </c>
      <c r="E1807" s="145">
        <v>0</v>
      </c>
      <c r="F1807" s="143">
        <v>0</v>
      </c>
      <c r="G1807" t="s">
        <v>6914</v>
      </c>
      <c r="H1807">
        <v>21</v>
      </c>
      <c r="I1807">
        <v>29</v>
      </c>
      <c r="J1807">
        <v>5.25</v>
      </c>
      <c r="K1807">
        <v>36.549999999999997</v>
      </c>
      <c r="L1807">
        <v>36.35</v>
      </c>
      <c r="M1807" s="142">
        <v>0.04</v>
      </c>
      <c r="N1807" t="s">
        <v>6915</v>
      </c>
    </row>
    <row r="1808" spans="1:14">
      <c r="A1808">
        <v>6477</v>
      </c>
      <c r="B1808" t="s">
        <v>1306</v>
      </c>
      <c r="C1808">
        <v>35.200000000000003</v>
      </c>
      <c r="D1808">
        <v>34.6</v>
      </c>
      <c r="E1808" s="145">
        <v>-0.2</v>
      </c>
      <c r="F1808" s="143">
        <v>-0.56999999999999995</v>
      </c>
      <c r="G1808" t="s">
        <v>6916</v>
      </c>
      <c r="H1808">
        <v>458</v>
      </c>
      <c r="I1808">
        <v>798</v>
      </c>
      <c r="J1808">
        <v>12.41</v>
      </c>
      <c r="K1808">
        <v>35.200000000000003</v>
      </c>
      <c r="L1808">
        <v>34.299999999999997</v>
      </c>
      <c r="M1808" s="142">
        <v>0.37</v>
      </c>
      <c r="N1808" t="s">
        <v>6917</v>
      </c>
    </row>
    <row r="1809" spans="1:14">
      <c r="A1809">
        <v>6482</v>
      </c>
      <c r="B1809" t="s">
        <v>147</v>
      </c>
      <c r="C1809">
        <v>24.6</v>
      </c>
      <c r="D1809">
        <v>24.5</v>
      </c>
      <c r="E1809" s="145">
        <v>-0.65</v>
      </c>
      <c r="F1809" s="143">
        <v>-2.58</v>
      </c>
      <c r="G1809" t="s">
        <v>6918</v>
      </c>
      <c r="H1809">
        <v>3</v>
      </c>
      <c r="I1809">
        <v>11</v>
      </c>
      <c r="J1809">
        <v>2.86</v>
      </c>
      <c r="K1809">
        <v>24.6</v>
      </c>
      <c r="L1809">
        <v>24.5</v>
      </c>
      <c r="M1809" s="142">
        <v>0.01</v>
      </c>
      <c r="N1809" t="s">
        <v>6919</v>
      </c>
    </row>
    <row r="1810" spans="1:14">
      <c r="A1810">
        <v>6485</v>
      </c>
      <c r="B1810" t="s">
        <v>148</v>
      </c>
      <c r="C1810">
        <v>62.1</v>
      </c>
      <c r="D1810">
        <v>61.8</v>
      </c>
      <c r="E1810" s="145">
        <v>-0.2</v>
      </c>
      <c r="F1810" s="143">
        <v>-0.32</v>
      </c>
      <c r="G1810" t="s">
        <v>4352</v>
      </c>
      <c r="H1810">
        <v>135</v>
      </c>
      <c r="I1810">
        <v>210</v>
      </c>
      <c r="J1810">
        <v>4.74</v>
      </c>
      <c r="K1810">
        <v>62.3</v>
      </c>
      <c r="L1810">
        <v>61.3</v>
      </c>
      <c r="M1810" s="142">
        <v>0.28999999999999998</v>
      </c>
      <c r="N1810" t="s">
        <v>6920</v>
      </c>
    </row>
    <row r="1811" spans="1:14">
      <c r="A1811">
        <v>6486</v>
      </c>
      <c r="B1811" t="s">
        <v>149</v>
      </c>
      <c r="C1811">
        <v>83.6</v>
      </c>
      <c r="D1811">
        <v>82.4</v>
      </c>
      <c r="E1811" s="145">
        <v>0.2</v>
      </c>
      <c r="F1811" s="143">
        <v>0.24</v>
      </c>
      <c r="G1811" t="s">
        <v>6921</v>
      </c>
      <c r="H1811">
        <v>242</v>
      </c>
      <c r="I1811">
        <v>764</v>
      </c>
      <c r="J1811">
        <v>5.09</v>
      </c>
      <c r="K1811">
        <v>83.6</v>
      </c>
      <c r="L1811">
        <v>81.3</v>
      </c>
      <c r="M1811" s="142">
        <v>0.48</v>
      </c>
      <c r="N1811" t="s">
        <v>6922</v>
      </c>
    </row>
    <row r="1812" spans="1:14">
      <c r="A1812">
        <v>6488</v>
      </c>
      <c r="B1812" t="s">
        <v>150</v>
      </c>
      <c r="C1812">
        <v>990</v>
      </c>
      <c r="D1812">
        <v>971</v>
      </c>
      <c r="E1812" s="145">
        <v>-10</v>
      </c>
      <c r="F1812" s="143">
        <v>-1.02</v>
      </c>
      <c r="G1812" t="s">
        <v>6923</v>
      </c>
      <c r="H1812">
        <v>8416</v>
      </c>
      <c r="I1812">
        <v>9218</v>
      </c>
      <c r="J1812">
        <v>47.81</v>
      </c>
      <c r="K1812">
        <v>1015</v>
      </c>
      <c r="L1812">
        <v>966</v>
      </c>
      <c r="M1812" s="142">
        <v>1.76</v>
      </c>
      <c r="N1812" t="s">
        <v>6924</v>
      </c>
    </row>
    <row r="1813" spans="1:14">
      <c r="A1813">
        <v>6491</v>
      </c>
      <c r="B1813" t="s">
        <v>1307</v>
      </c>
      <c r="C1813">
        <v>388</v>
      </c>
      <c r="D1813">
        <v>379.5</v>
      </c>
      <c r="E1813" s="145">
        <v>-5.5</v>
      </c>
      <c r="F1813" s="143">
        <v>-1.43</v>
      </c>
      <c r="G1813" t="s">
        <v>6925</v>
      </c>
      <c r="H1813">
        <v>193</v>
      </c>
      <c r="I1813">
        <v>452</v>
      </c>
      <c r="J1813">
        <v>7.8</v>
      </c>
      <c r="K1813">
        <v>388</v>
      </c>
      <c r="L1813">
        <v>377</v>
      </c>
      <c r="M1813" s="142">
        <v>0.25</v>
      </c>
      <c r="N1813" t="s">
        <v>6926</v>
      </c>
    </row>
    <row r="1814" spans="1:14">
      <c r="A1814">
        <v>6492</v>
      </c>
      <c r="B1814" t="s">
        <v>151</v>
      </c>
      <c r="C1814">
        <v>33.9</v>
      </c>
      <c r="D1814">
        <v>34.35</v>
      </c>
      <c r="E1814" s="145">
        <v>0.7</v>
      </c>
      <c r="F1814" s="143">
        <v>2.08</v>
      </c>
      <c r="G1814" t="s">
        <v>6771</v>
      </c>
      <c r="H1814">
        <v>417</v>
      </c>
      <c r="I1814">
        <v>263</v>
      </c>
      <c r="J1814">
        <v>11.49</v>
      </c>
      <c r="K1814">
        <v>34.4</v>
      </c>
      <c r="L1814">
        <v>33.4</v>
      </c>
      <c r="M1814" s="142">
        <v>0.36</v>
      </c>
      <c r="N1814" t="s">
        <v>6927</v>
      </c>
    </row>
    <row r="1815" spans="1:14">
      <c r="A1815">
        <v>6494</v>
      </c>
      <c r="B1815" t="s">
        <v>152</v>
      </c>
      <c r="C1815">
        <v>56.4</v>
      </c>
      <c r="D1815">
        <v>55.1</v>
      </c>
      <c r="E1815" s="145">
        <v>-0.9</v>
      </c>
      <c r="F1815" s="143">
        <v>-1.61</v>
      </c>
      <c r="G1815" t="s">
        <v>6928</v>
      </c>
      <c r="H1815">
        <v>107</v>
      </c>
      <c r="I1815">
        <v>114</v>
      </c>
      <c r="J1815">
        <v>3.16</v>
      </c>
      <c r="K1815">
        <v>56.4</v>
      </c>
      <c r="L1815">
        <v>55</v>
      </c>
      <c r="M1815" s="142">
        <v>0.34</v>
      </c>
      <c r="N1815" t="s">
        <v>6929</v>
      </c>
    </row>
    <row r="1816" spans="1:14">
      <c r="A1816">
        <v>6496</v>
      </c>
      <c r="B1816" t="s">
        <v>153</v>
      </c>
      <c r="C1816">
        <v>24</v>
      </c>
      <c r="D1816">
        <v>24.65</v>
      </c>
      <c r="E1816" s="145">
        <v>0.3</v>
      </c>
      <c r="F1816" s="143">
        <v>1.23</v>
      </c>
      <c r="G1816" t="s">
        <v>6930</v>
      </c>
      <c r="H1816">
        <v>2</v>
      </c>
      <c r="I1816">
        <v>5</v>
      </c>
      <c r="J1816">
        <v>4.7300000000000004</v>
      </c>
      <c r="K1816">
        <v>24.65</v>
      </c>
      <c r="L1816">
        <v>24</v>
      </c>
      <c r="M1816" s="142">
        <v>0</v>
      </c>
      <c r="N1816" t="s">
        <v>6931</v>
      </c>
    </row>
    <row r="1817" spans="1:14">
      <c r="A1817">
        <v>6498</v>
      </c>
      <c r="B1817" t="s">
        <v>2845</v>
      </c>
      <c r="C1817">
        <v>75.7</v>
      </c>
      <c r="D1817">
        <v>73.599999999999994</v>
      </c>
      <c r="E1817" s="145">
        <v>-1.8</v>
      </c>
      <c r="F1817" s="143">
        <v>-2.39</v>
      </c>
      <c r="G1817" t="s">
        <v>6932</v>
      </c>
      <c r="H1817">
        <v>264</v>
      </c>
      <c r="I1817">
        <v>272</v>
      </c>
      <c r="J1817">
        <v>4.75</v>
      </c>
      <c r="K1817">
        <v>75.7</v>
      </c>
      <c r="L1817">
        <v>73.5</v>
      </c>
      <c r="M1817" s="142">
        <v>0.56000000000000005</v>
      </c>
      <c r="N1817" t="s">
        <v>6933</v>
      </c>
    </row>
    <row r="1818" spans="1:14">
      <c r="A1818">
        <v>6499</v>
      </c>
      <c r="B1818" t="s">
        <v>154</v>
      </c>
      <c r="C1818">
        <v>73.8</v>
      </c>
      <c r="D1818">
        <v>73</v>
      </c>
      <c r="E1818" s="145">
        <v>-0.2</v>
      </c>
      <c r="F1818" s="143">
        <v>-0.27</v>
      </c>
      <c r="G1818" t="s">
        <v>6934</v>
      </c>
      <c r="H1818">
        <v>104</v>
      </c>
      <c r="I1818">
        <v>400</v>
      </c>
      <c r="J1818">
        <v>9.69</v>
      </c>
      <c r="K1818">
        <v>73.8</v>
      </c>
      <c r="L1818">
        <v>71.8</v>
      </c>
      <c r="M1818" s="142">
        <v>0.11</v>
      </c>
      <c r="N1818" t="s">
        <v>6935</v>
      </c>
    </row>
    <row r="1819" spans="1:14">
      <c r="A1819">
        <v>6504</v>
      </c>
      <c r="B1819" t="s">
        <v>1308</v>
      </c>
      <c r="C1819">
        <v>37</v>
      </c>
      <c r="D1819">
        <v>37.700000000000003</v>
      </c>
      <c r="E1819" s="145">
        <v>0.6</v>
      </c>
      <c r="F1819" s="143">
        <v>1.62</v>
      </c>
      <c r="G1819" t="s">
        <v>4201</v>
      </c>
      <c r="H1819">
        <v>97</v>
      </c>
      <c r="I1819">
        <v>42</v>
      </c>
      <c r="J1819">
        <v>7.26</v>
      </c>
      <c r="K1819">
        <v>38</v>
      </c>
      <c r="L1819">
        <v>37</v>
      </c>
      <c r="M1819" s="142">
        <v>0.13</v>
      </c>
      <c r="N1819" t="s">
        <v>6936</v>
      </c>
    </row>
    <row r="1820" spans="1:14">
      <c r="A1820">
        <v>6505</v>
      </c>
      <c r="B1820" t="s">
        <v>1309</v>
      </c>
      <c r="C1820">
        <v>79.5</v>
      </c>
      <c r="D1820">
        <v>79.7</v>
      </c>
      <c r="E1820" s="145">
        <v>1.6</v>
      </c>
      <c r="F1820" s="143">
        <v>2.0499999999999998</v>
      </c>
      <c r="G1820" t="s">
        <v>4118</v>
      </c>
      <c r="H1820">
        <v>21035</v>
      </c>
      <c r="I1820">
        <v>27373</v>
      </c>
      <c r="J1820">
        <v>952.6</v>
      </c>
      <c r="K1820">
        <v>83.1</v>
      </c>
      <c r="L1820">
        <v>78.8</v>
      </c>
      <c r="M1820" s="142">
        <v>0.22</v>
      </c>
      <c r="N1820" t="s">
        <v>6937</v>
      </c>
    </row>
    <row r="1821" spans="1:14">
      <c r="A1821">
        <v>6506</v>
      </c>
      <c r="B1821" t="s">
        <v>155</v>
      </c>
      <c r="C1821">
        <v>18.25</v>
      </c>
      <c r="D1821">
        <v>18.3</v>
      </c>
      <c r="E1821" s="145">
        <v>0.1</v>
      </c>
      <c r="F1821" s="143">
        <v>0.55000000000000004</v>
      </c>
      <c r="G1821" t="s">
        <v>3918</v>
      </c>
      <c r="H1821">
        <v>57</v>
      </c>
      <c r="I1821">
        <v>87</v>
      </c>
      <c r="J1821">
        <v>8.24</v>
      </c>
      <c r="K1821">
        <v>18.350000000000001</v>
      </c>
      <c r="L1821">
        <v>18.2</v>
      </c>
      <c r="M1821" s="142">
        <v>7.0000000000000007E-2</v>
      </c>
      <c r="N1821" t="s">
        <v>6938</v>
      </c>
    </row>
    <row r="1822" spans="1:14">
      <c r="A1822">
        <v>6508</v>
      </c>
      <c r="B1822" t="s">
        <v>156</v>
      </c>
      <c r="C1822">
        <v>25.75</v>
      </c>
      <c r="D1822">
        <v>25.9</v>
      </c>
      <c r="E1822" s="145">
        <v>0.15</v>
      </c>
      <c r="F1822" s="143">
        <v>0.57999999999999996</v>
      </c>
      <c r="G1822" t="s">
        <v>4154</v>
      </c>
      <c r="H1822">
        <v>19</v>
      </c>
      <c r="I1822">
        <v>12</v>
      </c>
      <c r="J1822">
        <v>8.65</v>
      </c>
      <c r="K1822">
        <v>26.1</v>
      </c>
      <c r="L1822">
        <v>25.6</v>
      </c>
      <c r="M1822" s="142">
        <v>0.02</v>
      </c>
      <c r="N1822" t="s">
        <v>6939</v>
      </c>
    </row>
    <row r="1823" spans="1:14">
      <c r="A1823">
        <v>6509</v>
      </c>
      <c r="B1823" t="s">
        <v>157</v>
      </c>
      <c r="C1823">
        <v>46.95</v>
      </c>
      <c r="D1823">
        <v>46.3</v>
      </c>
      <c r="E1823" s="145">
        <v>-0.5</v>
      </c>
      <c r="F1823" s="143">
        <v>-1.07</v>
      </c>
      <c r="G1823" t="s">
        <v>6940</v>
      </c>
      <c r="H1823">
        <v>540</v>
      </c>
      <c r="I1823">
        <v>778</v>
      </c>
      <c r="J1823">
        <v>19.739999999999998</v>
      </c>
      <c r="K1823">
        <v>47</v>
      </c>
      <c r="L1823">
        <v>46.25</v>
      </c>
      <c r="M1823" s="142">
        <v>0.27</v>
      </c>
      <c r="N1823" t="s">
        <v>6941</v>
      </c>
    </row>
    <row r="1824" spans="1:14">
      <c r="A1824">
        <v>6510</v>
      </c>
      <c r="B1824" t="s">
        <v>158</v>
      </c>
      <c r="C1824">
        <v>3470</v>
      </c>
      <c r="D1824">
        <v>3470</v>
      </c>
      <c r="E1824" s="145">
        <v>120</v>
      </c>
      <c r="F1824" s="143">
        <v>3.58</v>
      </c>
      <c r="G1824" t="s">
        <v>6942</v>
      </c>
      <c r="H1824">
        <v>1500</v>
      </c>
      <c r="I1824">
        <v>1493</v>
      </c>
      <c r="J1824">
        <v>3.29</v>
      </c>
      <c r="K1824">
        <v>3645</v>
      </c>
      <c r="L1824">
        <v>3350</v>
      </c>
      <c r="M1824" s="142">
        <v>4.5599999999999996</v>
      </c>
      <c r="N1824" t="s">
        <v>6943</v>
      </c>
    </row>
    <row r="1825" spans="1:14">
      <c r="A1825">
        <v>6512</v>
      </c>
      <c r="B1825" t="s">
        <v>159</v>
      </c>
      <c r="C1825">
        <v>20.2</v>
      </c>
      <c r="D1825">
        <v>20.2</v>
      </c>
      <c r="E1825" s="145">
        <v>0</v>
      </c>
      <c r="F1825" s="143">
        <v>0</v>
      </c>
      <c r="G1825" t="s">
        <v>6944</v>
      </c>
      <c r="H1825">
        <v>1</v>
      </c>
      <c r="I1825">
        <v>4</v>
      </c>
      <c r="J1825">
        <v>2.5299999999999998</v>
      </c>
      <c r="K1825">
        <v>20.2</v>
      </c>
      <c r="L1825">
        <v>20.2</v>
      </c>
      <c r="M1825" s="142">
        <v>0</v>
      </c>
      <c r="N1825" t="s">
        <v>6945</v>
      </c>
    </row>
    <row r="1826" spans="1:14">
      <c r="A1826">
        <v>6515</v>
      </c>
      <c r="B1826" t="s">
        <v>1331</v>
      </c>
      <c r="C1826">
        <v>7275</v>
      </c>
      <c r="D1826">
        <v>7000</v>
      </c>
      <c r="E1826" s="145">
        <v>-75</v>
      </c>
      <c r="F1826" s="143">
        <v>-1.06</v>
      </c>
      <c r="G1826" t="s">
        <v>5599</v>
      </c>
      <c r="H1826">
        <v>400</v>
      </c>
      <c r="I1826">
        <v>698</v>
      </c>
      <c r="J1826">
        <v>3.64</v>
      </c>
      <c r="K1826">
        <v>7350</v>
      </c>
      <c r="L1826">
        <v>7000</v>
      </c>
      <c r="M1826" s="142">
        <v>1.1100000000000001</v>
      </c>
      <c r="N1826" t="s">
        <v>6946</v>
      </c>
    </row>
    <row r="1827" spans="1:14">
      <c r="A1827">
        <v>6516</v>
      </c>
      <c r="B1827" t="s">
        <v>233</v>
      </c>
      <c r="C1827">
        <v>58.9</v>
      </c>
      <c r="D1827">
        <v>57.5</v>
      </c>
      <c r="E1827" s="145">
        <v>0.2</v>
      </c>
      <c r="F1827" s="143">
        <v>0.35</v>
      </c>
      <c r="G1827" t="s">
        <v>4169</v>
      </c>
      <c r="H1827">
        <v>37</v>
      </c>
      <c r="I1827">
        <v>30</v>
      </c>
      <c r="J1827">
        <v>5.63</v>
      </c>
      <c r="K1827">
        <v>58.9</v>
      </c>
      <c r="L1827">
        <v>57.5</v>
      </c>
      <c r="M1827" s="142">
        <v>7.0000000000000007E-2</v>
      </c>
      <c r="N1827" t="s">
        <v>6947</v>
      </c>
    </row>
    <row r="1828" spans="1:14">
      <c r="A1828">
        <v>6517</v>
      </c>
      <c r="B1828" t="s">
        <v>1499</v>
      </c>
      <c r="C1828">
        <v>70.7</v>
      </c>
      <c r="D1828">
        <v>67.3</v>
      </c>
      <c r="E1828" s="145">
        <v>-1.9</v>
      </c>
      <c r="F1828" s="143">
        <v>-2.75</v>
      </c>
      <c r="G1828" t="s">
        <v>6948</v>
      </c>
      <c r="H1828">
        <v>528</v>
      </c>
      <c r="I1828">
        <v>782</v>
      </c>
      <c r="J1828">
        <v>3.06</v>
      </c>
      <c r="K1828">
        <v>70.7</v>
      </c>
      <c r="L1828">
        <v>67</v>
      </c>
      <c r="M1828" s="142">
        <v>1.73</v>
      </c>
      <c r="N1828" t="s">
        <v>6949</v>
      </c>
    </row>
    <row r="1829" spans="1:14">
      <c r="A1829">
        <v>6523</v>
      </c>
      <c r="B1829" t="s">
        <v>160</v>
      </c>
      <c r="C1829">
        <v>89.7</v>
      </c>
      <c r="D1829">
        <v>89.8</v>
      </c>
      <c r="E1829" s="145">
        <v>0.1</v>
      </c>
      <c r="F1829" s="143">
        <v>0.11</v>
      </c>
      <c r="G1829" t="s">
        <v>3957</v>
      </c>
      <c r="H1829">
        <v>13</v>
      </c>
      <c r="I1829">
        <v>23</v>
      </c>
      <c r="J1829">
        <v>4.5</v>
      </c>
      <c r="K1829">
        <v>89.8</v>
      </c>
      <c r="L1829">
        <v>89.4</v>
      </c>
      <c r="M1829" s="142">
        <v>0.03</v>
      </c>
      <c r="N1829" t="s">
        <v>6950</v>
      </c>
    </row>
    <row r="1830" spans="1:14">
      <c r="A1830">
        <v>6525</v>
      </c>
      <c r="B1830" t="s">
        <v>1310</v>
      </c>
      <c r="C1830">
        <v>140</v>
      </c>
      <c r="D1830">
        <v>133.5</v>
      </c>
      <c r="E1830" s="145">
        <v>-4.5</v>
      </c>
      <c r="F1830" s="143">
        <v>-3.26</v>
      </c>
      <c r="G1830" t="s">
        <v>5429</v>
      </c>
      <c r="H1830">
        <v>1238</v>
      </c>
      <c r="I1830">
        <v>1090</v>
      </c>
      <c r="J1830">
        <v>12.9</v>
      </c>
      <c r="K1830">
        <v>140.5</v>
      </c>
      <c r="L1830">
        <v>133</v>
      </c>
      <c r="M1830" s="142">
        <v>0.96</v>
      </c>
      <c r="N1830" t="s">
        <v>6951</v>
      </c>
    </row>
    <row r="1831" spans="1:14">
      <c r="A1831">
        <v>6526</v>
      </c>
      <c r="B1831" t="s">
        <v>2123</v>
      </c>
      <c r="C1831">
        <v>642</v>
      </c>
      <c r="D1831">
        <v>644</v>
      </c>
      <c r="E1831" s="145">
        <v>9</v>
      </c>
      <c r="F1831" s="143">
        <v>1.42</v>
      </c>
      <c r="G1831" t="s">
        <v>6952</v>
      </c>
      <c r="H1831">
        <v>744</v>
      </c>
      <c r="I1831">
        <v>1095</v>
      </c>
      <c r="J1831">
        <v>16.75</v>
      </c>
      <c r="K1831">
        <v>658</v>
      </c>
      <c r="L1831">
        <v>633</v>
      </c>
      <c r="M1831" s="142">
        <v>0.44</v>
      </c>
      <c r="N1831" t="s">
        <v>6953</v>
      </c>
    </row>
    <row r="1832" spans="1:14">
      <c r="A1832">
        <v>6527</v>
      </c>
      <c r="B1832" t="s">
        <v>1311</v>
      </c>
      <c r="C1832">
        <v>74</v>
      </c>
      <c r="D1832">
        <v>74.099999999999994</v>
      </c>
      <c r="E1832" s="145">
        <v>-0.1</v>
      </c>
      <c r="F1832" s="143">
        <v>-0.13</v>
      </c>
      <c r="G1832" t="s">
        <v>6954</v>
      </c>
      <c r="H1832">
        <v>9</v>
      </c>
      <c r="I1832">
        <v>11</v>
      </c>
      <c r="J1832">
        <v>2.5499999999999998</v>
      </c>
      <c r="K1832">
        <v>74.099999999999994</v>
      </c>
      <c r="L1832">
        <v>74</v>
      </c>
      <c r="M1832" s="142">
        <v>0.04</v>
      </c>
      <c r="N1832" t="s">
        <v>6955</v>
      </c>
    </row>
    <row r="1833" spans="1:14">
      <c r="A1833">
        <v>6530</v>
      </c>
      <c r="B1833" t="s">
        <v>238</v>
      </c>
      <c r="C1833">
        <v>97.8</v>
      </c>
      <c r="D1833">
        <v>94</v>
      </c>
      <c r="E1833" s="145">
        <v>-4.2</v>
      </c>
      <c r="F1833" s="143">
        <v>-4.28</v>
      </c>
      <c r="G1833" t="s">
        <v>4022</v>
      </c>
      <c r="H1833">
        <v>1543</v>
      </c>
      <c r="I1833">
        <v>4525</v>
      </c>
      <c r="J1833">
        <v>3.38</v>
      </c>
      <c r="K1833">
        <v>97.8</v>
      </c>
      <c r="L1833">
        <v>94</v>
      </c>
      <c r="M1833" s="142">
        <v>4.57</v>
      </c>
      <c r="N1833" t="s">
        <v>6956</v>
      </c>
    </row>
    <row r="1834" spans="1:14">
      <c r="A1834">
        <v>6531</v>
      </c>
      <c r="B1834" t="s">
        <v>1411</v>
      </c>
      <c r="C1834">
        <v>939</v>
      </c>
      <c r="D1834">
        <v>960</v>
      </c>
      <c r="E1834" s="145">
        <v>49</v>
      </c>
      <c r="F1834" s="143">
        <v>5.38</v>
      </c>
      <c r="G1834" t="s">
        <v>6957</v>
      </c>
      <c r="H1834">
        <v>2780</v>
      </c>
      <c r="I1834">
        <v>4343</v>
      </c>
      <c r="J1834">
        <v>8.16</v>
      </c>
      <c r="K1834">
        <v>968</v>
      </c>
      <c r="L1834">
        <v>936</v>
      </c>
      <c r="M1834" s="142">
        <v>1.71</v>
      </c>
      <c r="N1834" t="s">
        <v>6958</v>
      </c>
    </row>
    <row r="1835" spans="1:14">
      <c r="A1835">
        <v>6532</v>
      </c>
      <c r="B1835" t="s">
        <v>161</v>
      </c>
      <c r="C1835">
        <v>98</v>
      </c>
      <c r="D1835">
        <v>98</v>
      </c>
      <c r="E1835" s="145">
        <v>0</v>
      </c>
      <c r="F1835" s="143">
        <v>0</v>
      </c>
      <c r="G1835" t="s">
        <v>4395</v>
      </c>
      <c r="H1835">
        <v>544</v>
      </c>
      <c r="I1835">
        <v>1199</v>
      </c>
      <c r="J1835">
        <v>3.74</v>
      </c>
      <c r="K1835">
        <v>98.4</v>
      </c>
      <c r="L1835">
        <v>95.7</v>
      </c>
      <c r="M1835" s="142">
        <v>1.45</v>
      </c>
      <c r="N1835" t="s">
        <v>6959</v>
      </c>
    </row>
    <row r="1836" spans="1:14">
      <c r="A1836">
        <v>6533</v>
      </c>
      <c r="B1836" t="s">
        <v>1312</v>
      </c>
      <c r="C1836">
        <v>255.5</v>
      </c>
      <c r="D1836">
        <v>257</v>
      </c>
      <c r="E1836" s="145">
        <v>-7</v>
      </c>
      <c r="F1836" s="143">
        <v>-2.65</v>
      </c>
      <c r="G1836" t="s">
        <v>6960</v>
      </c>
      <c r="H1836">
        <v>1450</v>
      </c>
      <c r="I1836">
        <v>2479</v>
      </c>
      <c r="J1836">
        <v>5.75</v>
      </c>
      <c r="K1836">
        <v>262</v>
      </c>
      <c r="L1836">
        <v>255</v>
      </c>
      <c r="M1836" s="142">
        <v>2.52</v>
      </c>
      <c r="N1836" t="s">
        <v>6961</v>
      </c>
    </row>
    <row r="1837" spans="1:14">
      <c r="A1837">
        <v>6535</v>
      </c>
      <c r="B1837" t="s">
        <v>162</v>
      </c>
      <c r="C1837">
        <v>78.400000000000006</v>
      </c>
      <c r="D1837">
        <v>78.099999999999994</v>
      </c>
      <c r="E1837" s="145">
        <v>-1.6</v>
      </c>
      <c r="F1837" s="143">
        <v>-2.0099999999999998</v>
      </c>
      <c r="G1837" t="s">
        <v>4151</v>
      </c>
      <c r="H1837">
        <v>169</v>
      </c>
      <c r="I1837">
        <v>518</v>
      </c>
      <c r="J1837">
        <v>16.78</v>
      </c>
      <c r="K1837">
        <v>79</v>
      </c>
      <c r="L1837">
        <v>77.2</v>
      </c>
      <c r="M1837" s="142">
        <v>0.1</v>
      </c>
      <c r="N1837" t="s">
        <v>6962</v>
      </c>
    </row>
    <row r="1838" spans="1:14">
      <c r="A1838">
        <v>6538</v>
      </c>
      <c r="B1838" t="s">
        <v>163</v>
      </c>
      <c r="C1838">
        <v>295.5</v>
      </c>
      <c r="D1838">
        <v>305</v>
      </c>
      <c r="E1838" s="145">
        <v>5</v>
      </c>
      <c r="F1838" s="143">
        <v>1.67</v>
      </c>
      <c r="G1838" t="s">
        <v>4292</v>
      </c>
      <c r="H1838">
        <v>5838</v>
      </c>
      <c r="I1838">
        <v>3477</v>
      </c>
      <c r="J1838">
        <v>3.89</v>
      </c>
      <c r="K1838">
        <v>315</v>
      </c>
      <c r="L1838">
        <v>281.5</v>
      </c>
      <c r="M1838" s="142">
        <v>15.19</v>
      </c>
      <c r="N1838" t="s">
        <v>6963</v>
      </c>
    </row>
    <row r="1839" spans="1:14">
      <c r="A1839">
        <v>6541</v>
      </c>
      <c r="B1839" t="s">
        <v>180</v>
      </c>
      <c r="C1839">
        <v>31.7</v>
      </c>
      <c r="D1839">
        <v>31.6</v>
      </c>
      <c r="E1839" s="145">
        <v>-0.1</v>
      </c>
      <c r="F1839" s="143">
        <v>-0.32</v>
      </c>
      <c r="G1839" t="s">
        <v>4517</v>
      </c>
      <c r="H1839">
        <v>280</v>
      </c>
      <c r="I1839">
        <v>504</v>
      </c>
      <c r="J1839">
        <v>26.51</v>
      </c>
      <c r="K1839">
        <v>32.4</v>
      </c>
      <c r="L1839">
        <v>31.25</v>
      </c>
      <c r="M1839" s="142">
        <v>0.11</v>
      </c>
      <c r="N1839" t="s">
        <v>6964</v>
      </c>
    </row>
    <row r="1840" spans="1:14">
      <c r="A1840">
        <v>6542</v>
      </c>
      <c r="B1840" t="s">
        <v>164</v>
      </c>
      <c r="C1840">
        <v>44.95</v>
      </c>
      <c r="D1840">
        <v>43.5</v>
      </c>
      <c r="E1840" s="145">
        <v>-0.25</v>
      </c>
      <c r="F1840" s="143">
        <v>-0.56999999999999995</v>
      </c>
      <c r="G1840" t="s">
        <v>6965</v>
      </c>
      <c r="H1840">
        <v>9</v>
      </c>
      <c r="I1840">
        <v>9</v>
      </c>
      <c r="J1840">
        <v>4.2</v>
      </c>
      <c r="K1840">
        <v>44.95</v>
      </c>
      <c r="L1840">
        <v>43.5</v>
      </c>
      <c r="M1840" s="142">
        <v>0.02</v>
      </c>
      <c r="N1840" t="s">
        <v>6966</v>
      </c>
    </row>
    <row r="1841" spans="1:14">
      <c r="A1841">
        <v>6546</v>
      </c>
      <c r="B1841" t="s">
        <v>1459</v>
      </c>
      <c r="C1841">
        <v>62.5</v>
      </c>
      <c r="D1841">
        <v>61.9</v>
      </c>
      <c r="E1841" s="145">
        <v>-0.6</v>
      </c>
      <c r="F1841" s="143">
        <v>-0.96</v>
      </c>
      <c r="G1841" t="s">
        <v>6967</v>
      </c>
      <c r="H1841">
        <v>265</v>
      </c>
      <c r="I1841">
        <v>209</v>
      </c>
      <c r="J1841">
        <v>6.68</v>
      </c>
      <c r="K1841">
        <v>62.6</v>
      </c>
      <c r="L1841">
        <v>61.8</v>
      </c>
      <c r="M1841" s="142">
        <v>0.4</v>
      </c>
      <c r="N1841" t="s">
        <v>6968</v>
      </c>
    </row>
    <row r="1842" spans="1:14">
      <c r="A1842">
        <v>6547</v>
      </c>
      <c r="B1842" t="s">
        <v>187</v>
      </c>
      <c r="C1842">
        <v>62</v>
      </c>
      <c r="D1842">
        <v>63.4</v>
      </c>
      <c r="E1842" s="145">
        <v>1.9</v>
      </c>
      <c r="F1842" s="143">
        <v>3.09</v>
      </c>
      <c r="G1842" t="s">
        <v>6969</v>
      </c>
      <c r="H1842">
        <v>3576</v>
      </c>
      <c r="I1842">
        <v>4216</v>
      </c>
      <c r="J1842">
        <v>32.97</v>
      </c>
      <c r="K1842">
        <v>63.9</v>
      </c>
      <c r="L1842">
        <v>61.2</v>
      </c>
      <c r="M1842" s="142">
        <v>1.0900000000000001</v>
      </c>
      <c r="N1842" t="s">
        <v>6970</v>
      </c>
    </row>
    <row r="1843" spans="1:14">
      <c r="A1843">
        <v>6548</v>
      </c>
      <c r="B1843" t="s">
        <v>1473</v>
      </c>
      <c r="C1843">
        <v>77</v>
      </c>
      <c r="D1843">
        <v>73.599999999999994</v>
      </c>
      <c r="E1843" s="145">
        <v>-1.6</v>
      </c>
      <c r="F1843" s="143">
        <v>-2.13</v>
      </c>
      <c r="G1843" t="s">
        <v>6971</v>
      </c>
      <c r="H1843">
        <v>5434</v>
      </c>
      <c r="I1843">
        <v>3176</v>
      </c>
      <c r="J1843">
        <v>3.8</v>
      </c>
      <c r="K1843">
        <v>77</v>
      </c>
      <c r="L1843">
        <v>73.599999999999994</v>
      </c>
      <c r="M1843" s="142">
        <v>0.56999999999999995</v>
      </c>
      <c r="N1843" t="s">
        <v>6972</v>
      </c>
    </row>
    <row r="1844" spans="1:14">
      <c r="A1844">
        <v>6550</v>
      </c>
      <c r="B1844" t="s">
        <v>1461</v>
      </c>
      <c r="C1844">
        <v>10.45</v>
      </c>
      <c r="D1844">
        <v>10.3</v>
      </c>
      <c r="E1844" s="145">
        <v>-0.05</v>
      </c>
      <c r="F1844" s="143">
        <v>-0.48</v>
      </c>
      <c r="G1844" t="s">
        <v>6973</v>
      </c>
      <c r="H1844">
        <v>801</v>
      </c>
      <c r="I1844">
        <v>938</v>
      </c>
      <c r="J1844">
        <v>89.48</v>
      </c>
      <c r="K1844">
        <v>10.45</v>
      </c>
      <c r="L1844">
        <v>10.199999999999999</v>
      </c>
      <c r="M1844" s="142">
        <v>0.1</v>
      </c>
      <c r="N1844" t="s">
        <v>6974</v>
      </c>
    </row>
    <row r="1845" spans="1:14">
      <c r="A1845">
        <v>6552</v>
      </c>
      <c r="B1845" t="s">
        <v>1313</v>
      </c>
      <c r="C1845">
        <v>24.6</v>
      </c>
      <c r="D1845">
        <v>24</v>
      </c>
      <c r="E1845" s="145">
        <v>-0.25</v>
      </c>
      <c r="F1845" s="143">
        <v>-1.03</v>
      </c>
      <c r="G1845" t="s">
        <v>4459</v>
      </c>
      <c r="H1845">
        <v>61</v>
      </c>
      <c r="I1845">
        <v>77</v>
      </c>
      <c r="J1845">
        <v>8.3000000000000007</v>
      </c>
      <c r="K1845">
        <v>24.6</v>
      </c>
      <c r="L1845">
        <v>24</v>
      </c>
      <c r="M1845" s="142">
        <v>7.0000000000000007E-2</v>
      </c>
      <c r="N1845" t="s">
        <v>6975</v>
      </c>
    </row>
    <row r="1846" spans="1:14">
      <c r="A1846">
        <v>6556</v>
      </c>
      <c r="B1846" t="s">
        <v>1314</v>
      </c>
      <c r="C1846">
        <v>61.9</v>
      </c>
      <c r="D1846">
        <v>61.5</v>
      </c>
      <c r="E1846" s="145">
        <v>0.2</v>
      </c>
      <c r="F1846" s="143">
        <v>0.33</v>
      </c>
      <c r="G1846" t="s">
        <v>6976</v>
      </c>
      <c r="H1846">
        <v>9</v>
      </c>
      <c r="I1846">
        <v>6</v>
      </c>
      <c r="J1846">
        <v>2.88</v>
      </c>
      <c r="K1846">
        <v>61.9</v>
      </c>
      <c r="L1846">
        <v>61.5</v>
      </c>
      <c r="M1846" s="142">
        <v>0.03</v>
      </c>
      <c r="N1846" t="s">
        <v>6977</v>
      </c>
    </row>
    <row r="1847" spans="1:14">
      <c r="A1847">
        <v>6558</v>
      </c>
      <c r="B1847" t="s">
        <v>191</v>
      </c>
      <c r="C1847">
        <v>24.7</v>
      </c>
      <c r="D1847">
        <v>24.25</v>
      </c>
      <c r="E1847" s="145">
        <v>-0.5</v>
      </c>
      <c r="F1847" s="143">
        <v>-2.02</v>
      </c>
      <c r="G1847" t="s">
        <v>4001</v>
      </c>
      <c r="H1847">
        <v>175</v>
      </c>
      <c r="I1847">
        <v>137</v>
      </c>
      <c r="J1847">
        <v>9.3800000000000008</v>
      </c>
      <c r="K1847">
        <v>24.7</v>
      </c>
      <c r="L1847">
        <v>24.2</v>
      </c>
      <c r="M1847" s="142">
        <v>0.2</v>
      </c>
      <c r="N1847" t="s">
        <v>6978</v>
      </c>
    </row>
    <row r="1848" spans="1:14">
      <c r="A1848">
        <v>6560</v>
      </c>
      <c r="B1848" t="s">
        <v>165</v>
      </c>
      <c r="C1848">
        <v>30.95</v>
      </c>
      <c r="D1848">
        <v>30.9</v>
      </c>
      <c r="E1848" s="145">
        <v>-0.5</v>
      </c>
      <c r="F1848" s="143">
        <v>-1.59</v>
      </c>
      <c r="G1848" t="s">
        <v>4394</v>
      </c>
      <c r="H1848">
        <v>14</v>
      </c>
      <c r="I1848">
        <v>13</v>
      </c>
      <c r="J1848">
        <v>3.35</v>
      </c>
      <c r="K1848">
        <v>30.95</v>
      </c>
      <c r="L1848">
        <v>30.65</v>
      </c>
      <c r="M1848" s="142">
        <v>0.04</v>
      </c>
      <c r="N1848" t="s">
        <v>6979</v>
      </c>
    </row>
    <row r="1849" spans="1:14">
      <c r="A1849">
        <v>6561</v>
      </c>
      <c r="B1849" t="s">
        <v>193</v>
      </c>
      <c r="C1849">
        <v>323</v>
      </c>
      <c r="D1849">
        <v>322</v>
      </c>
      <c r="E1849" s="145">
        <v>0</v>
      </c>
      <c r="F1849" s="143">
        <v>0</v>
      </c>
      <c r="G1849" t="s">
        <v>6980</v>
      </c>
      <c r="H1849">
        <v>53</v>
      </c>
      <c r="I1849">
        <v>44</v>
      </c>
      <c r="J1849">
        <v>7.8</v>
      </c>
      <c r="K1849">
        <v>323.5</v>
      </c>
      <c r="L1849">
        <v>319.5</v>
      </c>
      <c r="M1849" s="142">
        <v>7.0000000000000007E-2</v>
      </c>
      <c r="N1849" t="s">
        <v>6981</v>
      </c>
    </row>
    <row r="1850" spans="1:14">
      <c r="A1850">
        <v>6568</v>
      </c>
      <c r="B1850" t="s">
        <v>166</v>
      </c>
      <c r="C1850">
        <v>137</v>
      </c>
      <c r="D1850">
        <v>135</v>
      </c>
      <c r="E1850" s="145">
        <v>-2</v>
      </c>
      <c r="F1850" s="143">
        <v>-1.46</v>
      </c>
      <c r="G1850" t="s">
        <v>5003</v>
      </c>
      <c r="H1850">
        <v>41</v>
      </c>
      <c r="I1850">
        <v>116</v>
      </c>
      <c r="J1850">
        <v>3.08</v>
      </c>
      <c r="K1850">
        <v>139</v>
      </c>
      <c r="L1850">
        <v>135</v>
      </c>
      <c r="M1850" s="142">
        <v>0.13</v>
      </c>
      <c r="N1850" t="s">
        <v>6982</v>
      </c>
    </row>
    <row r="1851" spans="1:14">
      <c r="A1851">
        <v>6569</v>
      </c>
      <c r="B1851" t="s">
        <v>167</v>
      </c>
      <c r="C1851">
        <v>90.8</v>
      </c>
      <c r="D1851">
        <v>91</v>
      </c>
      <c r="E1851" s="145">
        <v>-0.8</v>
      </c>
      <c r="F1851" s="143">
        <v>-0.87</v>
      </c>
      <c r="G1851" t="s">
        <v>6983</v>
      </c>
      <c r="H1851">
        <v>84</v>
      </c>
      <c r="I1851">
        <v>42</v>
      </c>
      <c r="J1851">
        <v>4.28</v>
      </c>
      <c r="K1851">
        <v>91.1</v>
      </c>
      <c r="L1851">
        <v>89.7</v>
      </c>
      <c r="M1851" s="142">
        <v>0.2</v>
      </c>
      <c r="N1851" t="s">
        <v>6984</v>
      </c>
    </row>
    <row r="1852" spans="1:14">
      <c r="A1852">
        <v>6570</v>
      </c>
      <c r="B1852" t="s">
        <v>210</v>
      </c>
      <c r="C1852">
        <v>51.7</v>
      </c>
      <c r="D1852">
        <v>50.5</v>
      </c>
      <c r="E1852" s="145">
        <v>-1.1000000000000001</v>
      </c>
      <c r="F1852" s="143">
        <v>-2.13</v>
      </c>
      <c r="G1852" t="s">
        <v>6985</v>
      </c>
      <c r="H1852">
        <v>100</v>
      </c>
      <c r="I1852">
        <v>95</v>
      </c>
      <c r="J1852">
        <v>3.71</v>
      </c>
      <c r="K1852">
        <v>52.2</v>
      </c>
      <c r="L1852">
        <v>50</v>
      </c>
      <c r="M1852" s="142">
        <v>0.27</v>
      </c>
      <c r="N1852" t="s">
        <v>6986</v>
      </c>
    </row>
    <row r="1853" spans="1:14">
      <c r="A1853">
        <v>6573</v>
      </c>
      <c r="B1853" t="s">
        <v>179</v>
      </c>
      <c r="C1853">
        <v>16.95</v>
      </c>
      <c r="D1853">
        <v>16.2</v>
      </c>
      <c r="E1853" s="145">
        <v>-0.75</v>
      </c>
      <c r="F1853" s="143">
        <v>-4.42</v>
      </c>
      <c r="G1853" t="s">
        <v>4274</v>
      </c>
      <c r="H1853">
        <v>245</v>
      </c>
      <c r="I1853">
        <v>243</v>
      </c>
      <c r="J1853">
        <v>8.0500000000000007</v>
      </c>
      <c r="K1853">
        <v>17.399999999999999</v>
      </c>
      <c r="L1853">
        <v>16.2</v>
      </c>
      <c r="M1853" s="142">
        <v>0.3</v>
      </c>
      <c r="N1853" t="s">
        <v>6987</v>
      </c>
    </row>
    <row r="1854" spans="1:14">
      <c r="A1854">
        <v>6574</v>
      </c>
      <c r="B1854" t="s">
        <v>1315</v>
      </c>
      <c r="C1854">
        <v>119</v>
      </c>
      <c r="D1854">
        <v>120</v>
      </c>
      <c r="E1854" s="145">
        <v>1.5</v>
      </c>
      <c r="F1854" s="143">
        <v>1.27</v>
      </c>
      <c r="G1854" t="s">
        <v>6988</v>
      </c>
      <c r="H1854">
        <v>25</v>
      </c>
      <c r="I1854">
        <v>31</v>
      </c>
      <c r="J1854">
        <v>2.2000000000000002</v>
      </c>
      <c r="K1854">
        <v>120.5</v>
      </c>
      <c r="L1854">
        <v>117.5</v>
      </c>
      <c r="M1854" s="142">
        <v>0.11</v>
      </c>
      <c r="N1854" t="s">
        <v>6989</v>
      </c>
    </row>
    <row r="1855" spans="1:14">
      <c r="A1855">
        <v>6576</v>
      </c>
      <c r="B1855" t="s">
        <v>227</v>
      </c>
      <c r="C1855">
        <v>80.400000000000006</v>
      </c>
      <c r="D1855">
        <v>83</v>
      </c>
      <c r="E1855" s="145">
        <v>3</v>
      </c>
      <c r="F1855" s="143">
        <v>3.75</v>
      </c>
      <c r="G1855" t="s">
        <v>6990</v>
      </c>
      <c r="H1855">
        <v>349</v>
      </c>
      <c r="I1855">
        <v>151</v>
      </c>
      <c r="J1855">
        <v>15.76</v>
      </c>
      <c r="K1855">
        <v>83.2</v>
      </c>
      <c r="L1855">
        <v>80.2</v>
      </c>
      <c r="M1855" s="142">
        <v>0.22</v>
      </c>
      <c r="N1855" t="s">
        <v>6991</v>
      </c>
    </row>
    <row r="1856" spans="1:14">
      <c r="A1856">
        <v>6577</v>
      </c>
      <c r="B1856" t="s">
        <v>168</v>
      </c>
      <c r="C1856">
        <v>80.3</v>
      </c>
      <c r="D1856">
        <v>80</v>
      </c>
      <c r="E1856" s="145">
        <v>-0.3</v>
      </c>
      <c r="F1856" s="143">
        <v>-0.37</v>
      </c>
      <c r="G1856" t="s">
        <v>4163</v>
      </c>
      <c r="H1856">
        <v>31</v>
      </c>
      <c r="I1856">
        <v>28</v>
      </c>
      <c r="J1856">
        <v>6.01</v>
      </c>
      <c r="K1856">
        <v>80.3</v>
      </c>
      <c r="L1856">
        <v>79.400000000000006</v>
      </c>
      <c r="M1856" s="142">
        <v>0.05</v>
      </c>
      <c r="N1856" t="s">
        <v>6992</v>
      </c>
    </row>
    <row r="1857" spans="1:14">
      <c r="A1857">
        <v>6578</v>
      </c>
      <c r="B1857" t="s">
        <v>200</v>
      </c>
      <c r="C1857">
        <v>18.2</v>
      </c>
      <c r="D1857">
        <v>18.100000000000001</v>
      </c>
      <c r="E1857" s="145">
        <v>-0.2</v>
      </c>
      <c r="F1857" s="143">
        <v>-1.0900000000000001</v>
      </c>
      <c r="G1857" t="s">
        <v>3936</v>
      </c>
      <c r="H1857">
        <v>56</v>
      </c>
      <c r="I1857">
        <v>97</v>
      </c>
      <c r="J1857">
        <v>7.19</v>
      </c>
      <c r="K1857">
        <v>18.399999999999999</v>
      </c>
      <c r="L1857">
        <v>18.100000000000001</v>
      </c>
      <c r="M1857" s="142">
        <v>0.08</v>
      </c>
      <c r="N1857" t="s">
        <v>6993</v>
      </c>
    </row>
    <row r="1858" spans="1:14">
      <c r="A1858">
        <v>6579</v>
      </c>
      <c r="B1858" t="s">
        <v>207</v>
      </c>
      <c r="C1858">
        <v>153</v>
      </c>
      <c r="D1858">
        <v>152</v>
      </c>
      <c r="E1858" s="145">
        <v>1.5</v>
      </c>
      <c r="F1858" s="143">
        <v>1</v>
      </c>
      <c r="G1858" t="s">
        <v>6994</v>
      </c>
      <c r="H1858">
        <v>359</v>
      </c>
      <c r="I1858">
        <v>364</v>
      </c>
      <c r="J1858">
        <v>16.95</v>
      </c>
      <c r="K1858">
        <v>153.5</v>
      </c>
      <c r="L1858">
        <v>150</v>
      </c>
      <c r="M1858" s="142">
        <v>0.21</v>
      </c>
      <c r="N1858" t="s">
        <v>6995</v>
      </c>
    </row>
    <row r="1859" spans="1:14">
      <c r="A1859">
        <v>6581</v>
      </c>
      <c r="B1859" t="s">
        <v>243</v>
      </c>
      <c r="C1859">
        <v>109.5</v>
      </c>
      <c r="D1859">
        <v>109</v>
      </c>
      <c r="E1859" s="145">
        <v>-0.5</v>
      </c>
      <c r="F1859" s="143">
        <v>-0.46</v>
      </c>
      <c r="G1859" t="s">
        <v>4190</v>
      </c>
      <c r="H1859">
        <v>15</v>
      </c>
      <c r="I1859">
        <v>13</v>
      </c>
      <c r="J1859">
        <v>11.13</v>
      </c>
      <c r="K1859">
        <v>109.5</v>
      </c>
      <c r="L1859">
        <v>109</v>
      </c>
      <c r="M1859" s="142">
        <v>0.01</v>
      </c>
      <c r="N1859" t="s">
        <v>6996</v>
      </c>
    </row>
    <row r="1860" spans="1:14">
      <c r="A1860">
        <v>6582</v>
      </c>
      <c r="B1860" t="s">
        <v>241</v>
      </c>
      <c r="C1860">
        <v>32.299999999999997</v>
      </c>
      <c r="D1860">
        <v>31.9</v>
      </c>
      <c r="E1860" s="145">
        <v>0</v>
      </c>
      <c r="F1860" s="143">
        <v>0</v>
      </c>
      <c r="G1860" t="s">
        <v>4401</v>
      </c>
      <c r="H1860">
        <v>21</v>
      </c>
      <c r="I1860">
        <v>27</v>
      </c>
      <c r="J1860">
        <v>10.62</v>
      </c>
      <c r="K1860">
        <v>32.299999999999997</v>
      </c>
      <c r="L1860">
        <v>31.55</v>
      </c>
      <c r="M1860" s="142">
        <v>0.02</v>
      </c>
      <c r="N1860" t="s">
        <v>6997</v>
      </c>
    </row>
    <row r="1861" spans="1:14">
      <c r="A1861">
        <v>6584</v>
      </c>
      <c r="B1861" t="s">
        <v>1854</v>
      </c>
      <c r="C1861">
        <v>641</v>
      </c>
      <c r="D1861">
        <v>619</v>
      </c>
      <c r="E1861" s="145">
        <v>-15</v>
      </c>
      <c r="F1861" s="143">
        <v>-2.37</v>
      </c>
      <c r="G1861" t="s">
        <v>4464</v>
      </c>
      <c r="H1861">
        <v>464</v>
      </c>
      <c r="I1861">
        <v>935</v>
      </c>
      <c r="J1861">
        <v>7.14</v>
      </c>
      <c r="K1861">
        <v>643</v>
      </c>
      <c r="L1861">
        <v>618</v>
      </c>
      <c r="M1861" s="142">
        <v>0.65</v>
      </c>
      <c r="N1861" t="s">
        <v>6998</v>
      </c>
    </row>
    <row r="1862" spans="1:14">
      <c r="A1862">
        <v>6585</v>
      </c>
      <c r="B1862" t="s">
        <v>1460</v>
      </c>
      <c r="C1862">
        <v>113.5</v>
      </c>
      <c r="D1862">
        <v>114</v>
      </c>
      <c r="E1862" s="145">
        <v>1</v>
      </c>
      <c r="F1862" s="143">
        <v>0.88</v>
      </c>
      <c r="G1862" t="s">
        <v>6999</v>
      </c>
      <c r="H1862">
        <v>151</v>
      </c>
      <c r="I1862">
        <v>138</v>
      </c>
      <c r="J1862">
        <v>7.25</v>
      </c>
      <c r="K1862">
        <v>114</v>
      </c>
      <c r="L1862">
        <v>112</v>
      </c>
      <c r="M1862" s="142">
        <v>0.21</v>
      </c>
      <c r="N1862" t="s">
        <v>7000</v>
      </c>
    </row>
    <row r="1863" spans="1:14">
      <c r="A1863">
        <v>6588</v>
      </c>
      <c r="B1863" t="s">
        <v>1316</v>
      </c>
      <c r="C1863">
        <v>109</v>
      </c>
      <c r="D1863">
        <v>118</v>
      </c>
      <c r="E1863" s="145">
        <v>9.5</v>
      </c>
      <c r="F1863" s="143">
        <v>8.76</v>
      </c>
      <c r="G1863" t="s">
        <v>7001</v>
      </c>
      <c r="H1863">
        <v>5424</v>
      </c>
      <c r="I1863">
        <v>2363</v>
      </c>
      <c r="J1863">
        <v>3.47</v>
      </c>
      <c r="K1863">
        <v>119</v>
      </c>
      <c r="L1863">
        <v>108.5</v>
      </c>
      <c r="M1863" s="142">
        <v>15.63</v>
      </c>
      <c r="N1863" t="s">
        <v>6887</v>
      </c>
    </row>
    <row r="1864" spans="1:14">
      <c r="A1864">
        <v>6589</v>
      </c>
      <c r="B1864" t="s">
        <v>242</v>
      </c>
      <c r="C1864">
        <v>49.4</v>
      </c>
      <c r="D1864">
        <v>47.5</v>
      </c>
      <c r="E1864" s="145">
        <v>-0.55000000000000004</v>
      </c>
      <c r="F1864" s="143">
        <v>-1.1399999999999999</v>
      </c>
      <c r="G1864" t="s">
        <v>7002</v>
      </c>
      <c r="H1864">
        <v>382</v>
      </c>
      <c r="I1864">
        <v>394</v>
      </c>
      <c r="J1864">
        <v>30.34</v>
      </c>
      <c r="K1864">
        <v>49.4</v>
      </c>
      <c r="L1864">
        <v>47.45</v>
      </c>
      <c r="M1864" s="142">
        <v>0.15</v>
      </c>
      <c r="N1864" t="s">
        <v>7003</v>
      </c>
    </row>
    <row r="1865" spans="1:14">
      <c r="A1865">
        <v>6590</v>
      </c>
      <c r="B1865" t="s">
        <v>211</v>
      </c>
      <c r="C1865">
        <v>66.8</v>
      </c>
      <c r="D1865">
        <v>67</v>
      </c>
      <c r="E1865" s="145">
        <v>1</v>
      </c>
      <c r="F1865" s="143">
        <v>1.52</v>
      </c>
      <c r="G1865" t="s">
        <v>3973</v>
      </c>
      <c r="H1865">
        <v>42</v>
      </c>
      <c r="I1865">
        <v>22</v>
      </c>
      <c r="J1865">
        <v>2.5</v>
      </c>
      <c r="K1865">
        <v>67.2</v>
      </c>
      <c r="L1865">
        <v>66.2</v>
      </c>
      <c r="M1865" s="142">
        <v>0.17</v>
      </c>
      <c r="N1865" t="s">
        <v>7004</v>
      </c>
    </row>
    <row r="1866" spans="1:14">
      <c r="A1866">
        <v>6591</v>
      </c>
      <c r="B1866" t="s">
        <v>80</v>
      </c>
      <c r="C1866">
        <v>42.45</v>
      </c>
      <c r="D1866">
        <v>42.05</v>
      </c>
      <c r="E1866" s="145">
        <v>-0.65</v>
      </c>
      <c r="F1866" s="143">
        <v>-1.52</v>
      </c>
      <c r="G1866" t="s">
        <v>7005</v>
      </c>
      <c r="H1866">
        <v>115</v>
      </c>
      <c r="I1866">
        <v>83</v>
      </c>
      <c r="J1866">
        <v>4.1100000000000003</v>
      </c>
      <c r="K1866">
        <v>42.75</v>
      </c>
      <c r="L1866">
        <v>42.05</v>
      </c>
      <c r="M1866" s="142">
        <v>0.28000000000000003</v>
      </c>
      <c r="N1866" t="s">
        <v>7006</v>
      </c>
    </row>
    <row r="1867" spans="1:14">
      <c r="A1867">
        <v>6592</v>
      </c>
      <c r="B1867" t="s">
        <v>1317</v>
      </c>
      <c r="C1867">
        <v>61.5</v>
      </c>
      <c r="D1867">
        <v>60.6</v>
      </c>
      <c r="E1867" s="145">
        <v>-0.4</v>
      </c>
      <c r="F1867" s="143">
        <v>-0.66</v>
      </c>
      <c r="G1867" t="s">
        <v>7007</v>
      </c>
      <c r="H1867">
        <v>473</v>
      </c>
      <c r="I1867">
        <v>452</v>
      </c>
      <c r="J1867">
        <v>64.180000000000007</v>
      </c>
      <c r="K1867">
        <v>61.5</v>
      </c>
      <c r="L1867">
        <v>60.1</v>
      </c>
      <c r="M1867" s="142">
        <v>7.0000000000000007E-2</v>
      </c>
      <c r="N1867" t="s">
        <v>7008</v>
      </c>
    </row>
    <row r="1868" spans="1:14">
      <c r="A1868">
        <v>6593</v>
      </c>
      <c r="B1868" t="s">
        <v>1318</v>
      </c>
      <c r="C1868">
        <v>31.65</v>
      </c>
      <c r="D1868">
        <v>31.5</v>
      </c>
      <c r="E1868" s="145">
        <v>-0.05</v>
      </c>
      <c r="F1868" s="143">
        <v>-0.16</v>
      </c>
      <c r="G1868" t="s">
        <v>4100</v>
      </c>
      <c r="H1868">
        <v>94</v>
      </c>
      <c r="I1868">
        <v>125</v>
      </c>
      <c r="J1868">
        <v>3.19</v>
      </c>
      <c r="K1868">
        <v>31.7</v>
      </c>
      <c r="L1868">
        <v>31.3</v>
      </c>
      <c r="M1868" s="142">
        <v>0.3</v>
      </c>
      <c r="N1868" t="s">
        <v>7009</v>
      </c>
    </row>
    <row r="1869" spans="1:14">
      <c r="A1869">
        <v>6596</v>
      </c>
      <c r="B1869" t="s">
        <v>220</v>
      </c>
      <c r="C1869">
        <v>95.6</v>
      </c>
      <c r="D1869">
        <v>95.5</v>
      </c>
      <c r="E1869" s="145">
        <v>0.1</v>
      </c>
      <c r="F1869" s="143">
        <v>0.1</v>
      </c>
      <c r="G1869" t="s">
        <v>7010</v>
      </c>
      <c r="H1869">
        <v>96</v>
      </c>
      <c r="I1869">
        <v>87</v>
      </c>
      <c r="J1869">
        <v>3.8</v>
      </c>
      <c r="K1869">
        <v>95.9</v>
      </c>
      <c r="L1869">
        <v>94.5</v>
      </c>
      <c r="M1869" s="142">
        <v>0.25</v>
      </c>
      <c r="N1869" t="s">
        <v>7011</v>
      </c>
    </row>
    <row r="1870" spans="1:14">
      <c r="A1870">
        <v>6597</v>
      </c>
      <c r="B1870" t="s">
        <v>2846</v>
      </c>
      <c r="C1870">
        <v>72.5</v>
      </c>
      <c r="D1870">
        <v>72.5</v>
      </c>
      <c r="E1870" s="145">
        <v>-0.4</v>
      </c>
      <c r="F1870" s="143">
        <v>-0.55000000000000004</v>
      </c>
      <c r="G1870" t="s">
        <v>7012</v>
      </c>
      <c r="H1870">
        <v>1</v>
      </c>
      <c r="I1870">
        <v>2</v>
      </c>
      <c r="J1870">
        <v>3</v>
      </c>
      <c r="K1870">
        <v>72.5</v>
      </c>
      <c r="L1870">
        <v>72.5</v>
      </c>
      <c r="M1870" s="142">
        <v>0</v>
      </c>
      <c r="N1870" t="s">
        <v>7013</v>
      </c>
    </row>
    <row r="1871" spans="1:14">
      <c r="A1871">
        <v>6598</v>
      </c>
      <c r="B1871" t="s">
        <v>1319</v>
      </c>
      <c r="C1871">
        <v>27.55</v>
      </c>
      <c r="D1871">
        <v>27.1</v>
      </c>
      <c r="E1871" s="145">
        <v>0.1</v>
      </c>
      <c r="F1871" s="143">
        <v>0.37</v>
      </c>
      <c r="G1871" t="s">
        <v>4004</v>
      </c>
      <c r="H1871">
        <v>67</v>
      </c>
      <c r="I1871">
        <v>147</v>
      </c>
      <c r="J1871">
        <v>10.28</v>
      </c>
      <c r="K1871">
        <v>27.55</v>
      </c>
      <c r="L1871">
        <v>26.7</v>
      </c>
      <c r="M1871" s="142">
        <v>7.0000000000000007E-2</v>
      </c>
      <c r="N1871" t="s">
        <v>7014</v>
      </c>
    </row>
    <row r="1872" spans="1:14">
      <c r="A1872">
        <v>6603</v>
      </c>
      <c r="B1872" t="s">
        <v>169</v>
      </c>
      <c r="C1872">
        <v>25.2</v>
      </c>
      <c r="D1872">
        <v>24.8</v>
      </c>
      <c r="E1872" s="145">
        <v>-0.35</v>
      </c>
      <c r="F1872" s="143">
        <v>-1.39</v>
      </c>
      <c r="G1872" t="s">
        <v>7015</v>
      </c>
      <c r="H1872">
        <v>661</v>
      </c>
      <c r="I1872">
        <v>758</v>
      </c>
      <c r="J1872">
        <v>16.739999999999998</v>
      </c>
      <c r="K1872">
        <v>25.35</v>
      </c>
      <c r="L1872">
        <v>24.75</v>
      </c>
      <c r="M1872" s="142">
        <v>0.39</v>
      </c>
      <c r="N1872" t="s">
        <v>7016</v>
      </c>
    </row>
    <row r="1873" spans="1:14">
      <c r="A1873">
        <v>6605</v>
      </c>
      <c r="B1873" t="s">
        <v>1320</v>
      </c>
      <c r="C1873">
        <v>139.5</v>
      </c>
      <c r="D1873">
        <v>137.5</v>
      </c>
      <c r="E1873" s="145">
        <v>-1</v>
      </c>
      <c r="F1873" s="143">
        <v>-0.72</v>
      </c>
      <c r="G1873" t="s">
        <v>7017</v>
      </c>
      <c r="H1873">
        <v>199</v>
      </c>
      <c r="I1873">
        <v>220</v>
      </c>
      <c r="J1873">
        <v>16.579999999999998</v>
      </c>
      <c r="K1873">
        <v>139.5</v>
      </c>
      <c r="L1873">
        <v>136.5</v>
      </c>
      <c r="M1873" s="142">
        <v>0.12</v>
      </c>
      <c r="N1873" t="s">
        <v>7018</v>
      </c>
    </row>
    <row r="1874" spans="1:14">
      <c r="A1874">
        <v>6606</v>
      </c>
      <c r="B1874" t="s">
        <v>1855</v>
      </c>
      <c r="C1874">
        <v>25.8</v>
      </c>
      <c r="D1874">
        <v>25.05</v>
      </c>
      <c r="E1874" s="145">
        <v>-0.35</v>
      </c>
      <c r="F1874" s="143">
        <v>-1.38</v>
      </c>
      <c r="G1874" t="s">
        <v>4242</v>
      </c>
      <c r="H1874">
        <v>199</v>
      </c>
      <c r="I1874">
        <v>124</v>
      </c>
      <c r="J1874">
        <v>11.03</v>
      </c>
      <c r="K1874">
        <v>25.95</v>
      </c>
      <c r="L1874">
        <v>25.05</v>
      </c>
      <c r="M1874" s="142">
        <v>0.18</v>
      </c>
      <c r="N1874" t="s">
        <v>7019</v>
      </c>
    </row>
    <row r="1875" spans="1:14">
      <c r="A1875">
        <v>6609</v>
      </c>
      <c r="B1875" t="s">
        <v>170</v>
      </c>
      <c r="C1875">
        <v>39.9</v>
      </c>
      <c r="D1875">
        <v>39.6</v>
      </c>
      <c r="E1875" s="145">
        <v>-0.3</v>
      </c>
      <c r="F1875" s="143">
        <v>-0.75</v>
      </c>
      <c r="G1875" t="s">
        <v>6308</v>
      </c>
      <c r="H1875">
        <v>83</v>
      </c>
      <c r="I1875">
        <v>158</v>
      </c>
      <c r="J1875">
        <v>7.25</v>
      </c>
      <c r="K1875">
        <v>39.9</v>
      </c>
      <c r="L1875">
        <v>39.299999999999997</v>
      </c>
      <c r="M1875" s="142">
        <v>0.11</v>
      </c>
      <c r="N1875" t="s">
        <v>7020</v>
      </c>
    </row>
    <row r="1876" spans="1:14">
      <c r="A1876">
        <v>6612</v>
      </c>
      <c r="B1876" t="s">
        <v>183</v>
      </c>
      <c r="C1876">
        <v>69.5</v>
      </c>
      <c r="D1876">
        <v>70</v>
      </c>
      <c r="E1876" s="145">
        <v>-0.6</v>
      </c>
      <c r="F1876" s="143">
        <v>-0.85</v>
      </c>
      <c r="G1876" t="s">
        <v>3945</v>
      </c>
      <c r="H1876">
        <v>20</v>
      </c>
      <c r="I1876">
        <v>26</v>
      </c>
      <c r="J1876">
        <v>5.23</v>
      </c>
      <c r="K1876">
        <v>70.900000000000006</v>
      </c>
      <c r="L1876">
        <v>69.5</v>
      </c>
      <c r="M1876" s="142">
        <v>0.04</v>
      </c>
      <c r="N1876" t="s">
        <v>7021</v>
      </c>
    </row>
    <row r="1877" spans="1:14">
      <c r="A1877">
        <v>6613</v>
      </c>
      <c r="B1877" t="s">
        <v>1470</v>
      </c>
      <c r="C1877">
        <v>262</v>
      </c>
      <c r="D1877">
        <v>265</v>
      </c>
      <c r="E1877" s="145">
        <v>6.5</v>
      </c>
      <c r="F1877" s="143">
        <v>2.5099999999999998</v>
      </c>
      <c r="G1877" t="s">
        <v>7022</v>
      </c>
      <c r="H1877">
        <v>302</v>
      </c>
      <c r="I1877">
        <v>449</v>
      </c>
      <c r="J1877">
        <v>3.89</v>
      </c>
      <c r="K1877">
        <v>267</v>
      </c>
      <c r="L1877">
        <v>261</v>
      </c>
      <c r="M1877" s="142">
        <v>0.39</v>
      </c>
      <c r="N1877" t="s">
        <v>7023</v>
      </c>
    </row>
    <row r="1878" spans="1:14">
      <c r="A1878">
        <v>6614</v>
      </c>
      <c r="B1878" t="s">
        <v>3693</v>
      </c>
      <c r="C1878">
        <v>35.5</v>
      </c>
      <c r="D1878">
        <v>35.85</v>
      </c>
      <c r="E1878" s="145">
        <v>0.5</v>
      </c>
      <c r="F1878" s="143">
        <v>1.41</v>
      </c>
      <c r="G1878" t="s">
        <v>4783</v>
      </c>
      <c r="H1878">
        <v>23</v>
      </c>
      <c r="I1878">
        <v>29</v>
      </c>
      <c r="J1878">
        <v>8.07</v>
      </c>
      <c r="K1878">
        <v>35.85</v>
      </c>
      <c r="L1878">
        <v>35.5</v>
      </c>
      <c r="M1878" s="142">
        <v>0.03</v>
      </c>
      <c r="N1878" t="s">
        <v>7024</v>
      </c>
    </row>
    <row r="1879" spans="1:14">
      <c r="A1879">
        <v>6615</v>
      </c>
      <c r="B1879" t="s">
        <v>228</v>
      </c>
      <c r="C1879">
        <v>34.9</v>
      </c>
      <c r="D1879">
        <v>34.15</v>
      </c>
      <c r="E1879" s="145">
        <v>0.05</v>
      </c>
      <c r="F1879" s="143">
        <v>0.15</v>
      </c>
      <c r="G1879" t="s">
        <v>4392</v>
      </c>
      <c r="H1879">
        <v>9</v>
      </c>
      <c r="I1879">
        <v>4</v>
      </c>
      <c r="J1879">
        <v>2.16</v>
      </c>
      <c r="K1879">
        <v>34.9</v>
      </c>
      <c r="L1879">
        <v>34.15</v>
      </c>
      <c r="M1879" s="142">
        <v>0.04</v>
      </c>
      <c r="N1879" t="s">
        <v>7025</v>
      </c>
    </row>
    <row r="1880" spans="1:14">
      <c r="A1880">
        <v>6616</v>
      </c>
      <c r="B1880" t="s">
        <v>230</v>
      </c>
      <c r="C1880">
        <v>8.02</v>
      </c>
      <c r="D1880">
        <v>8.39</v>
      </c>
      <c r="E1880" s="145">
        <v>0.11</v>
      </c>
      <c r="F1880" s="143">
        <v>1.33</v>
      </c>
      <c r="G1880" t="s">
        <v>7026</v>
      </c>
      <c r="H1880">
        <v>12</v>
      </c>
      <c r="I1880">
        <v>12</v>
      </c>
      <c r="J1880">
        <v>3.54</v>
      </c>
      <c r="K1880">
        <v>8.39</v>
      </c>
      <c r="L1880">
        <v>8.01</v>
      </c>
      <c r="M1880" s="142">
        <v>0.03</v>
      </c>
      <c r="N1880" t="s">
        <v>7027</v>
      </c>
    </row>
    <row r="1881" spans="1:14">
      <c r="A1881">
        <v>6617</v>
      </c>
      <c r="B1881" t="s">
        <v>2240</v>
      </c>
      <c r="C1881">
        <v>135</v>
      </c>
      <c r="D1881">
        <v>135</v>
      </c>
      <c r="E1881" s="145">
        <v>12</v>
      </c>
      <c r="F1881" s="143">
        <v>9.76</v>
      </c>
      <c r="G1881" t="s">
        <v>7028</v>
      </c>
      <c r="H1881">
        <v>521</v>
      </c>
      <c r="I1881">
        <v>1012</v>
      </c>
      <c r="J1881">
        <v>12.75</v>
      </c>
      <c r="K1881">
        <v>135</v>
      </c>
      <c r="L1881">
        <v>135</v>
      </c>
      <c r="M1881" s="142">
        <v>0.41</v>
      </c>
      <c r="N1881" t="s">
        <v>7029</v>
      </c>
    </row>
    <row r="1882" spans="1:14">
      <c r="A1882">
        <v>6620</v>
      </c>
      <c r="B1882" t="s">
        <v>3725</v>
      </c>
      <c r="C1882">
        <v>114.5</v>
      </c>
      <c r="D1882">
        <v>113</v>
      </c>
      <c r="E1882" s="145">
        <v>5.5</v>
      </c>
      <c r="F1882" s="143">
        <v>5.12</v>
      </c>
      <c r="G1882" t="s">
        <v>4435</v>
      </c>
      <c r="H1882">
        <v>9322</v>
      </c>
      <c r="I1882">
        <v>5498</v>
      </c>
      <c r="J1882">
        <v>16.600000000000001</v>
      </c>
      <c r="K1882">
        <v>118</v>
      </c>
      <c r="L1882">
        <v>107.5</v>
      </c>
      <c r="M1882" s="142">
        <v>5.48</v>
      </c>
      <c r="N1882" t="s">
        <v>7030</v>
      </c>
    </row>
    <row r="1883" spans="1:14">
      <c r="A1883">
        <v>6624</v>
      </c>
      <c r="B1883" t="s">
        <v>1321</v>
      </c>
      <c r="C1883" t="s">
        <v>1380</v>
      </c>
      <c r="D1883" t="s">
        <v>1380</v>
      </c>
      <c r="E1883" s="145" t="s">
        <v>1380</v>
      </c>
      <c r="F1883" s="143" t="s">
        <v>1380</v>
      </c>
      <c r="G1883" t="s">
        <v>1380</v>
      </c>
      <c r="H1883">
        <v>0</v>
      </c>
      <c r="I1883">
        <v>3</v>
      </c>
      <c r="J1883">
        <v>2.2599999999999998</v>
      </c>
      <c r="K1883" t="s">
        <v>1380</v>
      </c>
      <c r="L1883" t="s">
        <v>1380</v>
      </c>
      <c r="M1883" s="142">
        <v>0</v>
      </c>
      <c r="N1883" t="s">
        <v>7031</v>
      </c>
    </row>
    <row r="1884" spans="1:14">
      <c r="A1884">
        <v>6625</v>
      </c>
      <c r="B1884" t="s">
        <v>177</v>
      </c>
      <c r="C1884">
        <v>75.400000000000006</v>
      </c>
      <c r="D1884">
        <v>75.8</v>
      </c>
      <c r="E1884" s="145">
        <v>0.5</v>
      </c>
      <c r="F1884" s="143">
        <v>0.66</v>
      </c>
      <c r="G1884" t="s">
        <v>7032</v>
      </c>
      <c r="H1884">
        <v>71</v>
      </c>
      <c r="I1884">
        <v>74</v>
      </c>
      <c r="J1884">
        <v>5.8</v>
      </c>
      <c r="K1884">
        <v>76.400000000000006</v>
      </c>
      <c r="L1884">
        <v>75</v>
      </c>
      <c r="M1884" s="142">
        <v>0.12</v>
      </c>
      <c r="N1884" t="s">
        <v>7033</v>
      </c>
    </row>
    <row r="1885" spans="1:14">
      <c r="A1885">
        <v>6629</v>
      </c>
      <c r="B1885" t="s">
        <v>1322</v>
      </c>
      <c r="C1885">
        <v>106.5</v>
      </c>
      <c r="D1885">
        <v>106.5</v>
      </c>
      <c r="E1885" s="145">
        <v>-1.5</v>
      </c>
      <c r="F1885" s="143">
        <v>-1.39</v>
      </c>
      <c r="G1885" t="s">
        <v>7034</v>
      </c>
      <c r="H1885">
        <v>29</v>
      </c>
      <c r="I1885">
        <v>25</v>
      </c>
      <c r="J1885">
        <v>3.84</v>
      </c>
      <c r="K1885">
        <v>107</v>
      </c>
      <c r="L1885">
        <v>105.5</v>
      </c>
      <c r="M1885" s="142">
        <v>0.08</v>
      </c>
      <c r="N1885" t="s">
        <v>7035</v>
      </c>
    </row>
    <row r="1886" spans="1:14">
      <c r="A1886">
        <v>6637</v>
      </c>
      <c r="B1886" t="s">
        <v>2241</v>
      </c>
      <c r="C1886">
        <v>56.1</v>
      </c>
      <c r="D1886">
        <v>55.8</v>
      </c>
      <c r="E1886" s="145">
        <v>-0.1</v>
      </c>
      <c r="F1886" s="143">
        <v>-0.18</v>
      </c>
      <c r="G1886" t="s">
        <v>3957</v>
      </c>
      <c r="H1886">
        <v>21</v>
      </c>
      <c r="I1886">
        <v>23</v>
      </c>
      <c r="J1886">
        <v>2.68</v>
      </c>
      <c r="K1886">
        <v>56.2</v>
      </c>
      <c r="L1886">
        <v>55.5</v>
      </c>
      <c r="M1886" s="142">
        <v>0.08</v>
      </c>
      <c r="N1886" t="s">
        <v>7036</v>
      </c>
    </row>
    <row r="1887" spans="1:14">
      <c r="A1887">
        <v>6640</v>
      </c>
      <c r="B1887" t="s">
        <v>1323</v>
      </c>
      <c r="C1887">
        <v>1250</v>
      </c>
      <c r="D1887">
        <v>1300</v>
      </c>
      <c r="E1887" s="145">
        <v>50</v>
      </c>
      <c r="F1887" s="143">
        <v>4</v>
      </c>
      <c r="G1887" t="s">
        <v>4531</v>
      </c>
      <c r="H1887">
        <v>979</v>
      </c>
      <c r="I1887">
        <v>1250</v>
      </c>
      <c r="J1887">
        <v>2.89</v>
      </c>
      <c r="K1887">
        <v>1320</v>
      </c>
      <c r="L1887">
        <v>1175</v>
      </c>
      <c r="M1887" s="142">
        <v>3.39</v>
      </c>
      <c r="N1887" t="s">
        <v>7037</v>
      </c>
    </row>
    <row r="1888" spans="1:14">
      <c r="A1888">
        <v>6641</v>
      </c>
      <c r="B1888" t="s">
        <v>1324</v>
      </c>
      <c r="C1888">
        <v>17.350000000000001</v>
      </c>
      <c r="D1888">
        <v>17.25</v>
      </c>
      <c r="E1888" s="145">
        <v>0</v>
      </c>
      <c r="F1888" s="143">
        <v>0</v>
      </c>
      <c r="G1888" t="s">
        <v>7038</v>
      </c>
      <c r="H1888">
        <v>23</v>
      </c>
      <c r="I1888">
        <v>19</v>
      </c>
      <c r="J1888">
        <v>3.65</v>
      </c>
      <c r="K1888">
        <v>17.350000000000001</v>
      </c>
      <c r="L1888">
        <v>17</v>
      </c>
      <c r="M1888" s="142">
        <v>0.06</v>
      </c>
      <c r="N1888" t="s">
        <v>7039</v>
      </c>
    </row>
    <row r="1889" spans="1:14">
      <c r="A1889">
        <v>6642</v>
      </c>
      <c r="B1889" t="s">
        <v>1325</v>
      </c>
      <c r="C1889">
        <v>83</v>
      </c>
      <c r="D1889">
        <v>80.5</v>
      </c>
      <c r="E1889" s="145">
        <v>-2.8</v>
      </c>
      <c r="F1889" s="143">
        <v>-3.36</v>
      </c>
      <c r="G1889" t="s">
        <v>7040</v>
      </c>
      <c r="H1889">
        <v>233</v>
      </c>
      <c r="I1889">
        <v>228</v>
      </c>
      <c r="J1889">
        <v>3.74</v>
      </c>
      <c r="K1889">
        <v>83</v>
      </c>
      <c r="L1889">
        <v>78.900000000000006</v>
      </c>
      <c r="M1889" s="142">
        <v>0.62</v>
      </c>
      <c r="N1889" t="s">
        <v>7041</v>
      </c>
    </row>
    <row r="1890" spans="1:14">
      <c r="A1890">
        <v>6643</v>
      </c>
      <c r="B1890" t="s">
        <v>209</v>
      </c>
      <c r="C1890">
        <v>415.5</v>
      </c>
      <c r="D1890">
        <v>411</v>
      </c>
      <c r="E1890" s="145">
        <v>3.5</v>
      </c>
      <c r="F1890" s="143">
        <v>0.86</v>
      </c>
      <c r="G1890" t="s">
        <v>7042</v>
      </c>
      <c r="H1890">
        <v>165</v>
      </c>
      <c r="I1890">
        <v>288</v>
      </c>
      <c r="J1890">
        <v>4.26</v>
      </c>
      <c r="K1890">
        <v>415.5</v>
      </c>
      <c r="L1890">
        <v>408</v>
      </c>
      <c r="M1890" s="142">
        <v>0.39</v>
      </c>
      <c r="N1890" t="s">
        <v>7043</v>
      </c>
    </row>
    <row r="1891" spans="1:14">
      <c r="A1891">
        <v>6649</v>
      </c>
      <c r="B1891" t="s">
        <v>1326</v>
      </c>
      <c r="C1891">
        <v>34.9</v>
      </c>
      <c r="D1891">
        <v>35</v>
      </c>
      <c r="E1891" s="145">
        <v>-0.75</v>
      </c>
      <c r="F1891" s="143">
        <v>-2.1</v>
      </c>
      <c r="G1891" t="s">
        <v>3871</v>
      </c>
      <c r="H1891">
        <v>31</v>
      </c>
      <c r="I1891">
        <v>16</v>
      </c>
      <c r="J1891">
        <v>4.2</v>
      </c>
      <c r="K1891">
        <v>35.75</v>
      </c>
      <c r="L1891">
        <v>34.9</v>
      </c>
      <c r="M1891" s="142">
        <v>7.0000000000000007E-2</v>
      </c>
      <c r="N1891" t="s">
        <v>7044</v>
      </c>
    </row>
    <row r="1892" spans="1:14">
      <c r="A1892">
        <v>6651</v>
      </c>
      <c r="B1892" t="s">
        <v>1403</v>
      </c>
      <c r="C1892">
        <v>153.5</v>
      </c>
      <c r="D1892">
        <v>147</v>
      </c>
      <c r="E1892" s="145">
        <v>-4</v>
      </c>
      <c r="F1892" s="143">
        <v>-2.65</v>
      </c>
      <c r="G1892" t="s">
        <v>7045</v>
      </c>
      <c r="H1892">
        <v>168</v>
      </c>
      <c r="I1892">
        <v>210</v>
      </c>
      <c r="J1892">
        <v>3.46</v>
      </c>
      <c r="K1892">
        <v>153.5</v>
      </c>
      <c r="L1892">
        <v>145</v>
      </c>
      <c r="M1892" s="142">
        <v>0.49</v>
      </c>
      <c r="N1892" t="s">
        <v>7046</v>
      </c>
    </row>
    <row r="1893" spans="1:14">
      <c r="A1893">
        <v>6654</v>
      </c>
      <c r="B1893" t="s">
        <v>189</v>
      </c>
      <c r="C1893">
        <v>219.5</v>
      </c>
      <c r="D1893">
        <v>215</v>
      </c>
      <c r="E1893" s="145">
        <v>-4.5</v>
      </c>
      <c r="F1893" s="143">
        <v>-2.0499999999999998</v>
      </c>
      <c r="G1893" t="s">
        <v>7047</v>
      </c>
      <c r="H1893">
        <v>83</v>
      </c>
      <c r="I1893">
        <v>153</v>
      </c>
      <c r="J1893">
        <v>3.73</v>
      </c>
      <c r="K1893">
        <v>224.5</v>
      </c>
      <c r="L1893">
        <v>212</v>
      </c>
      <c r="M1893" s="142">
        <v>0.2</v>
      </c>
      <c r="N1893" t="s">
        <v>7048</v>
      </c>
    </row>
    <row r="1894" spans="1:14">
      <c r="A1894">
        <v>6655</v>
      </c>
      <c r="B1894" t="s">
        <v>224</v>
      </c>
      <c r="C1894">
        <v>117.5</v>
      </c>
      <c r="D1894">
        <v>120</v>
      </c>
      <c r="E1894" s="145">
        <v>2.5</v>
      </c>
      <c r="F1894" s="143">
        <v>2.13</v>
      </c>
      <c r="G1894" t="s">
        <v>4475</v>
      </c>
      <c r="H1894">
        <v>23</v>
      </c>
      <c r="I1894">
        <v>8</v>
      </c>
      <c r="J1894">
        <v>8.1300000000000008</v>
      </c>
      <c r="K1894">
        <v>121</v>
      </c>
      <c r="L1894">
        <v>117.5</v>
      </c>
      <c r="M1894" s="142">
        <v>0.03</v>
      </c>
      <c r="N1894" t="s">
        <v>7049</v>
      </c>
    </row>
    <row r="1895" spans="1:14">
      <c r="A1895">
        <v>6657</v>
      </c>
      <c r="B1895" t="s">
        <v>1856</v>
      </c>
      <c r="C1895">
        <v>30.65</v>
      </c>
      <c r="D1895">
        <v>30.45</v>
      </c>
      <c r="E1895" s="145">
        <v>0.45</v>
      </c>
      <c r="F1895" s="143">
        <v>1.5</v>
      </c>
      <c r="G1895" t="s">
        <v>7050</v>
      </c>
      <c r="H1895">
        <v>223</v>
      </c>
      <c r="I1895">
        <v>128</v>
      </c>
      <c r="J1895">
        <v>8.8800000000000008</v>
      </c>
      <c r="K1895">
        <v>31.2</v>
      </c>
      <c r="L1895">
        <v>29.9</v>
      </c>
      <c r="M1895" s="142">
        <v>0.25</v>
      </c>
      <c r="N1895" t="s">
        <v>7051</v>
      </c>
    </row>
    <row r="1896" spans="1:14">
      <c r="A1896">
        <v>6658</v>
      </c>
      <c r="B1896" t="s">
        <v>2128</v>
      </c>
      <c r="C1896">
        <v>178</v>
      </c>
      <c r="D1896">
        <v>175.5</v>
      </c>
      <c r="E1896" s="145">
        <v>-2.5</v>
      </c>
      <c r="F1896" s="143">
        <v>-1.4</v>
      </c>
      <c r="G1896" t="s">
        <v>4509</v>
      </c>
      <c r="H1896">
        <v>233</v>
      </c>
      <c r="I1896">
        <v>673</v>
      </c>
      <c r="J1896">
        <v>3.84</v>
      </c>
      <c r="K1896">
        <v>180</v>
      </c>
      <c r="L1896">
        <v>174.5</v>
      </c>
      <c r="M1896" s="142">
        <v>0.64</v>
      </c>
      <c r="N1896" t="s">
        <v>7052</v>
      </c>
    </row>
    <row r="1897" spans="1:14">
      <c r="A1897">
        <v>6661</v>
      </c>
      <c r="B1897" t="s">
        <v>1404</v>
      </c>
      <c r="C1897">
        <v>16.100000000000001</v>
      </c>
      <c r="D1897">
        <v>16.3</v>
      </c>
      <c r="E1897" s="145">
        <v>0</v>
      </c>
      <c r="F1897" s="143">
        <v>0</v>
      </c>
      <c r="G1897" t="s">
        <v>5650</v>
      </c>
      <c r="H1897">
        <v>7</v>
      </c>
      <c r="I1897">
        <v>4</v>
      </c>
      <c r="J1897">
        <v>2.33</v>
      </c>
      <c r="K1897">
        <v>16.3</v>
      </c>
      <c r="L1897">
        <v>16.100000000000001</v>
      </c>
      <c r="M1897" s="142">
        <v>0.03</v>
      </c>
      <c r="N1897" t="s">
        <v>7053</v>
      </c>
    </row>
    <row r="1898" spans="1:14">
      <c r="A1898">
        <v>6662</v>
      </c>
      <c r="B1898" t="s">
        <v>1327</v>
      </c>
      <c r="C1898">
        <v>28.5</v>
      </c>
      <c r="D1898">
        <v>28.5</v>
      </c>
      <c r="E1898" s="145">
        <v>0</v>
      </c>
      <c r="F1898" s="143">
        <v>0</v>
      </c>
      <c r="G1898" t="s">
        <v>7054</v>
      </c>
      <c r="H1898">
        <v>5</v>
      </c>
      <c r="I1898">
        <v>6</v>
      </c>
      <c r="J1898">
        <v>2.56</v>
      </c>
      <c r="K1898">
        <v>28.5</v>
      </c>
      <c r="L1898">
        <v>28.5</v>
      </c>
      <c r="M1898" s="142">
        <v>0.02</v>
      </c>
      <c r="N1898" t="s">
        <v>7055</v>
      </c>
    </row>
    <row r="1899" spans="1:14">
      <c r="A1899">
        <v>6664</v>
      </c>
      <c r="B1899" t="s">
        <v>213</v>
      </c>
      <c r="C1899">
        <v>360</v>
      </c>
      <c r="D1899">
        <v>356.5</v>
      </c>
      <c r="E1899" s="145">
        <v>1</v>
      </c>
      <c r="F1899" s="143">
        <v>0.28000000000000003</v>
      </c>
      <c r="G1899" t="s">
        <v>4030</v>
      </c>
      <c r="H1899">
        <v>346</v>
      </c>
      <c r="I1899">
        <v>721</v>
      </c>
      <c r="J1899">
        <v>6.12</v>
      </c>
      <c r="K1899">
        <v>363</v>
      </c>
      <c r="L1899">
        <v>353</v>
      </c>
      <c r="M1899" s="142">
        <v>0.56999999999999995</v>
      </c>
      <c r="N1899" t="s">
        <v>7056</v>
      </c>
    </row>
    <row r="1900" spans="1:14">
      <c r="A1900">
        <v>6666</v>
      </c>
      <c r="B1900" t="s">
        <v>199</v>
      </c>
      <c r="C1900">
        <v>44.65</v>
      </c>
      <c r="D1900">
        <v>44.8</v>
      </c>
      <c r="E1900" s="145">
        <v>0.45</v>
      </c>
      <c r="F1900" s="143">
        <v>1.01</v>
      </c>
      <c r="G1900" t="s">
        <v>4411</v>
      </c>
      <c r="H1900">
        <v>57</v>
      </c>
      <c r="I1900">
        <v>26</v>
      </c>
      <c r="J1900">
        <v>4.74</v>
      </c>
      <c r="K1900">
        <v>45.3</v>
      </c>
      <c r="L1900">
        <v>44</v>
      </c>
      <c r="M1900" s="142">
        <v>0.12</v>
      </c>
      <c r="N1900" t="s">
        <v>7057</v>
      </c>
    </row>
    <row r="1901" spans="1:14">
      <c r="A1901">
        <v>6667</v>
      </c>
      <c r="B1901" t="s">
        <v>226</v>
      </c>
      <c r="C1901">
        <v>245.5</v>
      </c>
      <c r="D1901">
        <v>255</v>
      </c>
      <c r="E1901" s="145">
        <v>15.5</v>
      </c>
      <c r="F1901" s="143">
        <v>6.47</v>
      </c>
      <c r="G1901" t="s">
        <v>7058</v>
      </c>
      <c r="H1901">
        <v>1039</v>
      </c>
      <c r="I1901">
        <v>483</v>
      </c>
      <c r="J1901">
        <v>5.35</v>
      </c>
      <c r="K1901">
        <v>261.5</v>
      </c>
      <c r="L1901">
        <v>245.5</v>
      </c>
      <c r="M1901" s="142">
        <v>1.94</v>
      </c>
      <c r="N1901" t="s">
        <v>7059</v>
      </c>
    </row>
    <row r="1902" spans="1:14">
      <c r="A1902">
        <v>6668</v>
      </c>
      <c r="B1902" t="s">
        <v>186</v>
      </c>
      <c r="C1902">
        <v>42.75</v>
      </c>
      <c r="D1902">
        <v>40.9</v>
      </c>
      <c r="E1902" s="145">
        <v>-1.7</v>
      </c>
      <c r="F1902" s="143">
        <v>-3.99</v>
      </c>
      <c r="G1902" t="s">
        <v>7060</v>
      </c>
      <c r="H1902">
        <v>1371</v>
      </c>
      <c r="I1902">
        <v>3155</v>
      </c>
      <c r="J1902">
        <v>10.71</v>
      </c>
      <c r="K1902">
        <v>42.75</v>
      </c>
      <c r="L1902">
        <v>40.450000000000003</v>
      </c>
      <c r="M1902" s="142">
        <v>1.72</v>
      </c>
      <c r="N1902" t="s">
        <v>7061</v>
      </c>
    </row>
    <row r="1903" spans="1:14">
      <c r="A1903">
        <v>6669</v>
      </c>
      <c r="B1903" t="s">
        <v>235</v>
      </c>
      <c r="C1903">
        <v>2525</v>
      </c>
      <c r="D1903">
        <v>2490</v>
      </c>
      <c r="E1903" s="145">
        <v>-75</v>
      </c>
      <c r="F1903" s="143">
        <v>-2.92</v>
      </c>
      <c r="G1903" t="s">
        <v>4358</v>
      </c>
      <c r="H1903">
        <v>4441</v>
      </c>
      <c r="I1903">
        <v>5753</v>
      </c>
      <c r="J1903">
        <v>55.91</v>
      </c>
      <c r="K1903">
        <v>2545</v>
      </c>
      <c r="L1903">
        <v>2390</v>
      </c>
      <c r="M1903" s="142">
        <v>0.79</v>
      </c>
      <c r="N1903" t="s">
        <v>7062</v>
      </c>
    </row>
    <row r="1904" spans="1:14">
      <c r="A1904">
        <v>6670</v>
      </c>
      <c r="B1904" t="s">
        <v>215</v>
      </c>
      <c r="C1904">
        <v>278</v>
      </c>
      <c r="D1904">
        <v>276</v>
      </c>
      <c r="E1904" s="145">
        <v>0.5</v>
      </c>
      <c r="F1904" s="143">
        <v>0.18</v>
      </c>
      <c r="G1904" t="s">
        <v>7063</v>
      </c>
      <c r="H1904">
        <v>101</v>
      </c>
      <c r="I1904">
        <v>220</v>
      </c>
      <c r="J1904">
        <v>13.94</v>
      </c>
      <c r="K1904">
        <v>278</v>
      </c>
      <c r="L1904">
        <v>272</v>
      </c>
      <c r="M1904" s="142">
        <v>7.0000000000000007E-2</v>
      </c>
      <c r="N1904" t="s">
        <v>7064</v>
      </c>
    </row>
    <row r="1905" spans="1:14">
      <c r="A1905">
        <v>6671</v>
      </c>
      <c r="B1905" t="s">
        <v>231</v>
      </c>
      <c r="C1905">
        <v>23.35</v>
      </c>
      <c r="D1905">
        <v>23.1</v>
      </c>
      <c r="E1905" s="145">
        <v>-0.1</v>
      </c>
      <c r="F1905" s="143">
        <v>-0.43</v>
      </c>
      <c r="G1905" t="s">
        <v>7065</v>
      </c>
      <c r="H1905">
        <v>14</v>
      </c>
      <c r="I1905">
        <v>42</v>
      </c>
      <c r="J1905">
        <v>6.08</v>
      </c>
      <c r="K1905">
        <v>23.35</v>
      </c>
      <c r="L1905">
        <v>22.95</v>
      </c>
      <c r="M1905" s="142">
        <v>0.02</v>
      </c>
      <c r="N1905" t="s">
        <v>7066</v>
      </c>
    </row>
    <row r="1906" spans="1:14">
      <c r="A1906">
        <v>6672</v>
      </c>
      <c r="B1906" t="s">
        <v>221</v>
      </c>
      <c r="C1906">
        <v>293</v>
      </c>
      <c r="D1906">
        <v>299.5</v>
      </c>
      <c r="E1906" s="145">
        <v>10.5</v>
      </c>
      <c r="F1906" s="143">
        <v>3.63</v>
      </c>
      <c r="G1906" t="s">
        <v>4828</v>
      </c>
      <c r="H1906">
        <v>14164</v>
      </c>
      <c r="I1906">
        <v>5291</v>
      </c>
      <c r="J1906">
        <v>8.23</v>
      </c>
      <c r="K1906">
        <v>309.5</v>
      </c>
      <c r="L1906">
        <v>287</v>
      </c>
      <c r="M1906" s="142">
        <v>17.350000000000001</v>
      </c>
      <c r="N1906" t="s">
        <v>7067</v>
      </c>
    </row>
    <row r="1907" spans="1:14">
      <c r="A1907">
        <v>6674</v>
      </c>
      <c r="B1907" t="s">
        <v>208</v>
      </c>
      <c r="C1907">
        <v>16.100000000000001</v>
      </c>
      <c r="D1907">
        <v>16.5</v>
      </c>
      <c r="E1907" s="145">
        <v>0.85</v>
      </c>
      <c r="F1907" s="143">
        <v>5.43</v>
      </c>
      <c r="G1907" t="s">
        <v>7068</v>
      </c>
      <c r="H1907">
        <v>292</v>
      </c>
      <c r="I1907">
        <v>68</v>
      </c>
      <c r="J1907">
        <v>6.82</v>
      </c>
      <c r="K1907">
        <v>17.2</v>
      </c>
      <c r="L1907">
        <v>16.100000000000001</v>
      </c>
      <c r="M1907" s="142">
        <v>0.43</v>
      </c>
      <c r="N1907" t="s">
        <v>7069</v>
      </c>
    </row>
    <row r="1908" spans="1:14">
      <c r="A1908">
        <v>6679</v>
      </c>
      <c r="B1908" t="s">
        <v>222</v>
      </c>
      <c r="C1908">
        <v>209</v>
      </c>
      <c r="D1908">
        <v>207</v>
      </c>
      <c r="E1908" s="145">
        <v>1</v>
      </c>
      <c r="F1908" s="143">
        <v>0.49</v>
      </c>
      <c r="G1908" t="s">
        <v>4442</v>
      </c>
      <c r="H1908">
        <v>1057</v>
      </c>
      <c r="I1908">
        <v>551</v>
      </c>
      <c r="J1908">
        <v>5.5</v>
      </c>
      <c r="K1908">
        <v>211.5</v>
      </c>
      <c r="L1908">
        <v>206.5</v>
      </c>
      <c r="M1908" s="142">
        <v>1.92</v>
      </c>
      <c r="N1908" t="s">
        <v>7070</v>
      </c>
    </row>
    <row r="1909" spans="1:14">
      <c r="A1909">
        <v>6680</v>
      </c>
      <c r="B1909" t="s">
        <v>1328</v>
      </c>
      <c r="C1909">
        <v>55.3</v>
      </c>
      <c r="D1909">
        <v>55.3</v>
      </c>
      <c r="E1909" s="145">
        <v>0.6</v>
      </c>
      <c r="F1909" s="143">
        <v>1.1000000000000001</v>
      </c>
      <c r="G1909" t="s">
        <v>7071</v>
      </c>
      <c r="H1909">
        <v>1</v>
      </c>
      <c r="I1909">
        <v>1</v>
      </c>
      <c r="J1909">
        <v>2.5099999999999998</v>
      </c>
      <c r="K1909">
        <v>55.3</v>
      </c>
      <c r="L1909">
        <v>55.3</v>
      </c>
      <c r="M1909" s="142">
        <v>0</v>
      </c>
      <c r="N1909" t="s">
        <v>7072</v>
      </c>
    </row>
    <row r="1910" spans="1:14">
      <c r="A1910">
        <v>6683</v>
      </c>
      <c r="B1910" t="s">
        <v>44</v>
      </c>
      <c r="C1910">
        <v>1455</v>
      </c>
      <c r="D1910">
        <v>1410</v>
      </c>
      <c r="E1910" s="145">
        <v>50</v>
      </c>
      <c r="F1910" s="143">
        <v>3.68</v>
      </c>
      <c r="G1910" t="s">
        <v>7073</v>
      </c>
      <c r="H1910">
        <v>1377</v>
      </c>
      <c r="I1910">
        <v>1139</v>
      </c>
      <c r="J1910">
        <v>2.76</v>
      </c>
      <c r="K1910">
        <v>1495</v>
      </c>
      <c r="L1910">
        <v>1395</v>
      </c>
      <c r="M1910" s="142">
        <v>5</v>
      </c>
      <c r="N1910" t="s">
        <v>7074</v>
      </c>
    </row>
    <row r="1911" spans="1:14">
      <c r="A1911">
        <v>6684</v>
      </c>
      <c r="B1911" t="s">
        <v>1405</v>
      </c>
      <c r="C1911">
        <v>46.8</v>
      </c>
      <c r="D1911">
        <v>45.85</v>
      </c>
      <c r="E1911" s="145">
        <v>-0.45</v>
      </c>
      <c r="F1911" s="143">
        <v>-0.97</v>
      </c>
      <c r="G1911" t="s">
        <v>6726</v>
      </c>
      <c r="H1911">
        <v>66</v>
      </c>
      <c r="I1911">
        <v>70</v>
      </c>
      <c r="J1911">
        <v>4.46</v>
      </c>
      <c r="K1911">
        <v>46.8</v>
      </c>
      <c r="L1911">
        <v>45.85</v>
      </c>
      <c r="M1911" s="142">
        <v>0.15</v>
      </c>
      <c r="N1911" t="s">
        <v>7075</v>
      </c>
    </row>
    <row r="1912" spans="1:14">
      <c r="A1912">
        <v>6689</v>
      </c>
      <c r="B1912" t="s">
        <v>1476</v>
      </c>
      <c r="C1912">
        <v>62</v>
      </c>
      <c r="D1912">
        <v>62</v>
      </c>
      <c r="E1912" s="145">
        <v>1</v>
      </c>
      <c r="F1912" s="143">
        <v>1.64</v>
      </c>
      <c r="G1912" t="s">
        <v>7076</v>
      </c>
      <c r="H1912">
        <v>72</v>
      </c>
      <c r="I1912">
        <v>95</v>
      </c>
      <c r="J1912">
        <v>6.8</v>
      </c>
      <c r="K1912">
        <v>62</v>
      </c>
      <c r="L1912">
        <v>61.1</v>
      </c>
      <c r="M1912" s="142">
        <v>0.11</v>
      </c>
      <c r="N1912" t="s">
        <v>7077</v>
      </c>
    </row>
    <row r="1913" spans="1:14">
      <c r="A1913">
        <v>6690</v>
      </c>
      <c r="B1913" t="s">
        <v>1329</v>
      </c>
      <c r="C1913">
        <v>163</v>
      </c>
      <c r="D1913">
        <v>163</v>
      </c>
      <c r="E1913" s="145">
        <v>0.5</v>
      </c>
      <c r="F1913" s="143">
        <v>0.31</v>
      </c>
      <c r="G1913" t="s">
        <v>7078</v>
      </c>
      <c r="H1913">
        <v>19</v>
      </c>
      <c r="I1913">
        <v>31</v>
      </c>
      <c r="J1913">
        <v>3</v>
      </c>
      <c r="K1913">
        <v>163.5</v>
      </c>
      <c r="L1913">
        <v>162.5</v>
      </c>
      <c r="M1913" s="142">
        <v>0.06</v>
      </c>
      <c r="N1913" t="s">
        <v>7079</v>
      </c>
    </row>
    <row r="1914" spans="1:14">
      <c r="A1914">
        <v>6691</v>
      </c>
      <c r="B1914" t="s">
        <v>1444</v>
      </c>
      <c r="C1914">
        <v>619</v>
      </c>
      <c r="D1914">
        <v>624</v>
      </c>
      <c r="E1914" s="145">
        <v>5</v>
      </c>
      <c r="F1914" s="143">
        <v>0.81</v>
      </c>
      <c r="G1914" t="s">
        <v>7080</v>
      </c>
      <c r="H1914">
        <v>513</v>
      </c>
      <c r="I1914">
        <v>580</v>
      </c>
      <c r="J1914">
        <v>13.35</v>
      </c>
      <c r="K1914">
        <v>630</v>
      </c>
      <c r="L1914">
        <v>614</v>
      </c>
      <c r="M1914" s="142">
        <v>0.38</v>
      </c>
      <c r="N1914" t="s">
        <v>7081</v>
      </c>
    </row>
    <row r="1915" spans="1:14">
      <c r="A1915">
        <v>6692</v>
      </c>
      <c r="B1915" t="s">
        <v>2153</v>
      </c>
      <c r="C1915">
        <v>22.6</v>
      </c>
      <c r="D1915">
        <v>23.35</v>
      </c>
      <c r="E1915" s="145">
        <v>0.3</v>
      </c>
      <c r="F1915" s="143">
        <v>1.3</v>
      </c>
      <c r="G1915" t="s">
        <v>4789</v>
      </c>
      <c r="H1915">
        <v>12</v>
      </c>
      <c r="I1915">
        <v>13</v>
      </c>
      <c r="J1915">
        <v>5.88</v>
      </c>
      <c r="K1915">
        <v>23.35</v>
      </c>
      <c r="L1915">
        <v>22.6</v>
      </c>
      <c r="M1915" s="142">
        <v>0.02</v>
      </c>
      <c r="N1915" t="s">
        <v>7082</v>
      </c>
    </row>
    <row r="1916" spans="1:14">
      <c r="A1916">
        <v>6693</v>
      </c>
      <c r="B1916" t="s">
        <v>1451</v>
      </c>
      <c r="C1916">
        <v>189.5</v>
      </c>
      <c r="D1916">
        <v>184.5</v>
      </c>
      <c r="E1916" s="145">
        <v>3</v>
      </c>
      <c r="F1916" s="143">
        <v>1.65</v>
      </c>
      <c r="G1916" t="s">
        <v>6622</v>
      </c>
      <c r="H1916">
        <v>2385</v>
      </c>
      <c r="I1916">
        <v>1909</v>
      </c>
      <c r="J1916">
        <v>4.57</v>
      </c>
      <c r="K1916">
        <v>196.5</v>
      </c>
      <c r="L1916">
        <v>183</v>
      </c>
      <c r="M1916" s="142">
        <v>5.22</v>
      </c>
      <c r="N1916" t="s">
        <v>7083</v>
      </c>
    </row>
    <row r="1917" spans="1:14">
      <c r="A1917">
        <v>6695</v>
      </c>
      <c r="B1917" t="s">
        <v>1857</v>
      </c>
      <c r="C1917">
        <v>49.5</v>
      </c>
      <c r="D1917">
        <v>48.6</v>
      </c>
      <c r="E1917" s="145">
        <v>-0.9</v>
      </c>
      <c r="F1917" s="143">
        <v>-1.82</v>
      </c>
      <c r="G1917" t="s">
        <v>7084</v>
      </c>
      <c r="H1917">
        <v>325</v>
      </c>
      <c r="I1917">
        <v>478</v>
      </c>
      <c r="J1917">
        <v>10.7</v>
      </c>
      <c r="K1917">
        <v>49.6</v>
      </c>
      <c r="L1917">
        <v>48.4</v>
      </c>
      <c r="M1917" s="142">
        <v>0.38</v>
      </c>
      <c r="N1917" t="s">
        <v>7085</v>
      </c>
    </row>
    <row r="1918" spans="1:14">
      <c r="A1918">
        <v>6697</v>
      </c>
      <c r="B1918" t="s">
        <v>77</v>
      </c>
      <c r="C1918">
        <v>41</v>
      </c>
      <c r="D1918">
        <v>40.85</v>
      </c>
      <c r="E1918" s="145">
        <v>0.25</v>
      </c>
      <c r="F1918" s="143">
        <v>0.62</v>
      </c>
      <c r="G1918" t="s">
        <v>4424</v>
      </c>
      <c r="H1918">
        <v>5</v>
      </c>
      <c r="I1918">
        <v>23</v>
      </c>
      <c r="J1918">
        <v>2.73</v>
      </c>
      <c r="K1918">
        <v>41</v>
      </c>
      <c r="L1918">
        <v>40.85</v>
      </c>
      <c r="M1918" s="142">
        <v>0.02</v>
      </c>
      <c r="N1918" t="s">
        <v>7086</v>
      </c>
    </row>
    <row r="1919" spans="1:14">
      <c r="A1919">
        <v>6698</v>
      </c>
      <c r="B1919" t="s">
        <v>1858</v>
      </c>
      <c r="C1919">
        <v>31.5</v>
      </c>
      <c r="D1919">
        <v>31.6</v>
      </c>
      <c r="E1919" s="145">
        <v>0.1</v>
      </c>
      <c r="F1919" s="143">
        <v>0.32</v>
      </c>
      <c r="G1919" t="s">
        <v>7087</v>
      </c>
      <c r="H1919">
        <v>132</v>
      </c>
      <c r="I1919">
        <v>153</v>
      </c>
      <c r="J1919">
        <v>7.14</v>
      </c>
      <c r="K1919">
        <v>32.25</v>
      </c>
      <c r="L1919">
        <v>31.1</v>
      </c>
      <c r="M1919" s="142">
        <v>0.18</v>
      </c>
      <c r="N1919" t="s">
        <v>7088</v>
      </c>
    </row>
    <row r="1920" spans="1:14">
      <c r="A1920">
        <v>6703</v>
      </c>
      <c r="B1920" t="s">
        <v>1859</v>
      </c>
      <c r="C1920">
        <v>103</v>
      </c>
      <c r="D1920">
        <v>103.5</v>
      </c>
      <c r="E1920" s="145">
        <v>0</v>
      </c>
      <c r="F1920" s="143">
        <v>0</v>
      </c>
      <c r="G1920" t="s">
        <v>4069</v>
      </c>
      <c r="H1920">
        <v>16</v>
      </c>
      <c r="I1920">
        <v>32</v>
      </c>
      <c r="J1920">
        <v>3.66</v>
      </c>
      <c r="K1920">
        <v>103.5</v>
      </c>
      <c r="L1920">
        <v>102.5</v>
      </c>
      <c r="M1920" s="142">
        <v>0.04</v>
      </c>
      <c r="N1920" t="s">
        <v>7089</v>
      </c>
    </row>
    <row r="1921" spans="1:14">
      <c r="A1921">
        <v>6706</v>
      </c>
      <c r="B1921" t="s">
        <v>76</v>
      </c>
      <c r="C1921">
        <v>127</v>
      </c>
      <c r="D1921">
        <v>123.5</v>
      </c>
      <c r="E1921" s="145">
        <v>-3.5</v>
      </c>
      <c r="F1921" s="143">
        <v>-2.76</v>
      </c>
      <c r="G1921" t="s">
        <v>3997</v>
      </c>
      <c r="H1921">
        <v>1078</v>
      </c>
      <c r="I1921">
        <v>2384</v>
      </c>
      <c r="J1921">
        <v>7.85</v>
      </c>
      <c r="K1921">
        <v>128.5</v>
      </c>
      <c r="L1921">
        <v>123.5</v>
      </c>
      <c r="M1921" s="142">
        <v>1.37</v>
      </c>
      <c r="N1921" t="s">
        <v>7090</v>
      </c>
    </row>
    <row r="1922" spans="1:14">
      <c r="A1922">
        <v>6708</v>
      </c>
      <c r="B1922" t="s">
        <v>1860</v>
      </c>
      <c r="C1922">
        <v>39.299999999999997</v>
      </c>
      <c r="D1922">
        <v>38.5</v>
      </c>
      <c r="E1922" s="145">
        <v>-0.25</v>
      </c>
      <c r="F1922" s="143">
        <v>-0.65</v>
      </c>
      <c r="G1922" t="s">
        <v>4383</v>
      </c>
      <c r="H1922">
        <v>39</v>
      </c>
      <c r="I1922">
        <v>11</v>
      </c>
      <c r="J1922">
        <v>2.9</v>
      </c>
      <c r="K1922">
        <v>39.299999999999997</v>
      </c>
      <c r="L1922">
        <v>37.15</v>
      </c>
      <c r="M1922" s="142">
        <v>0.13</v>
      </c>
      <c r="N1922" t="s">
        <v>7091</v>
      </c>
    </row>
    <row r="1923" spans="1:14">
      <c r="A1923">
        <v>6712</v>
      </c>
      <c r="B1923" t="s">
        <v>98</v>
      </c>
      <c r="C1923">
        <v>157.5</v>
      </c>
      <c r="D1923">
        <v>155</v>
      </c>
      <c r="E1923" s="145">
        <v>-2</v>
      </c>
      <c r="F1923" s="143">
        <v>-1.27</v>
      </c>
      <c r="G1923" t="s">
        <v>7092</v>
      </c>
      <c r="H1923">
        <v>261</v>
      </c>
      <c r="I1923">
        <v>204</v>
      </c>
      <c r="J1923">
        <v>10.050000000000001</v>
      </c>
      <c r="K1923">
        <v>157.5</v>
      </c>
      <c r="L1923">
        <v>153.5</v>
      </c>
      <c r="M1923" s="142">
        <v>0.26</v>
      </c>
      <c r="N1923" t="s">
        <v>7093</v>
      </c>
    </row>
    <row r="1924" spans="1:14">
      <c r="A1924">
        <v>6715</v>
      </c>
      <c r="B1924" t="s">
        <v>1861</v>
      </c>
      <c r="C1924">
        <v>321.5</v>
      </c>
      <c r="D1924">
        <v>339</v>
      </c>
      <c r="E1924" s="145">
        <v>19</v>
      </c>
      <c r="F1924" s="143">
        <v>5.94</v>
      </c>
      <c r="G1924" t="s">
        <v>7094</v>
      </c>
      <c r="H1924">
        <v>1424</v>
      </c>
      <c r="I1924">
        <v>1409</v>
      </c>
      <c r="J1924">
        <v>7.43</v>
      </c>
      <c r="K1924">
        <v>351</v>
      </c>
      <c r="L1924">
        <v>315.5</v>
      </c>
      <c r="M1924" s="142">
        <v>1.92</v>
      </c>
      <c r="N1924" t="s">
        <v>7095</v>
      </c>
    </row>
    <row r="1925" spans="1:14">
      <c r="A1925">
        <v>6716</v>
      </c>
      <c r="B1925" t="s">
        <v>1862</v>
      </c>
      <c r="C1925">
        <v>117</v>
      </c>
      <c r="D1925">
        <v>118</v>
      </c>
      <c r="E1925" s="145">
        <v>1</v>
      </c>
      <c r="F1925" s="143">
        <v>0.85</v>
      </c>
      <c r="G1925" t="s">
        <v>3932</v>
      </c>
      <c r="H1925">
        <v>1001</v>
      </c>
      <c r="I1925">
        <v>1227</v>
      </c>
      <c r="J1925">
        <v>3.02</v>
      </c>
      <c r="K1925">
        <v>119.5</v>
      </c>
      <c r="L1925">
        <v>112.5</v>
      </c>
      <c r="M1925" s="142">
        <v>3.31</v>
      </c>
      <c r="N1925" t="s">
        <v>7096</v>
      </c>
    </row>
    <row r="1926" spans="1:14">
      <c r="A1926">
        <v>6719</v>
      </c>
      <c r="B1926" t="s">
        <v>1863</v>
      </c>
      <c r="C1926">
        <v>194</v>
      </c>
      <c r="D1926">
        <v>190</v>
      </c>
      <c r="E1926" s="145">
        <v>-1</v>
      </c>
      <c r="F1926" s="143">
        <v>-0.52</v>
      </c>
      <c r="G1926" t="s">
        <v>7097</v>
      </c>
      <c r="H1926">
        <v>323</v>
      </c>
      <c r="I1926">
        <v>425</v>
      </c>
      <c r="J1926">
        <v>10.55</v>
      </c>
      <c r="K1926">
        <v>194</v>
      </c>
      <c r="L1926">
        <v>189</v>
      </c>
      <c r="M1926" s="142">
        <v>0.38</v>
      </c>
      <c r="N1926" t="s">
        <v>7098</v>
      </c>
    </row>
    <row r="1927" spans="1:14">
      <c r="A1927">
        <v>6720</v>
      </c>
      <c r="B1927" t="s">
        <v>2636</v>
      </c>
      <c r="C1927">
        <v>132.5</v>
      </c>
      <c r="D1927">
        <v>132</v>
      </c>
      <c r="E1927" s="145">
        <v>0.5</v>
      </c>
      <c r="F1927" s="143">
        <v>0.38</v>
      </c>
      <c r="G1927" t="s">
        <v>3937</v>
      </c>
      <c r="H1927">
        <v>9</v>
      </c>
      <c r="I1927">
        <v>22</v>
      </c>
      <c r="J1927">
        <v>3.02</v>
      </c>
      <c r="K1927">
        <v>132.5</v>
      </c>
      <c r="L1927">
        <v>130.5</v>
      </c>
      <c r="M1927" s="142">
        <v>0.03</v>
      </c>
      <c r="N1927" t="s">
        <v>7099</v>
      </c>
    </row>
    <row r="1928" spans="1:14">
      <c r="A1928">
        <v>6721</v>
      </c>
      <c r="B1928" t="s">
        <v>1864</v>
      </c>
      <c r="C1928">
        <v>50.5</v>
      </c>
      <c r="D1928">
        <v>50.5</v>
      </c>
      <c r="E1928" s="145">
        <v>0.3</v>
      </c>
      <c r="F1928" s="143">
        <v>0.6</v>
      </c>
      <c r="G1928" t="s">
        <v>4062</v>
      </c>
      <c r="H1928">
        <v>3</v>
      </c>
      <c r="I1928">
        <v>30</v>
      </c>
      <c r="J1928">
        <v>2.4500000000000002</v>
      </c>
      <c r="K1928">
        <v>50.6</v>
      </c>
      <c r="L1928">
        <v>50.5</v>
      </c>
      <c r="M1928" s="142">
        <v>0.01</v>
      </c>
      <c r="N1928" t="s">
        <v>7100</v>
      </c>
    </row>
    <row r="1929" spans="1:14">
      <c r="A1929">
        <v>6722</v>
      </c>
      <c r="B1929" t="s">
        <v>3726</v>
      </c>
      <c r="C1929">
        <v>33.35</v>
      </c>
      <c r="D1929">
        <v>32.9</v>
      </c>
      <c r="E1929" s="145">
        <v>-0.15</v>
      </c>
      <c r="F1929" s="143">
        <v>-0.45</v>
      </c>
      <c r="G1929" t="s">
        <v>4078</v>
      </c>
      <c r="H1929">
        <v>52</v>
      </c>
      <c r="I1929">
        <v>26</v>
      </c>
      <c r="J1929">
        <v>8.84</v>
      </c>
      <c r="K1929">
        <v>33.700000000000003</v>
      </c>
      <c r="L1929">
        <v>32.299999999999997</v>
      </c>
      <c r="M1929" s="142">
        <v>0.06</v>
      </c>
      <c r="N1929" t="s">
        <v>7101</v>
      </c>
    </row>
    <row r="1930" spans="1:14">
      <c r="A1930">
        <v>6725</v>
      </c>
      <c r="B1930" t="s">
        <v>3727</v>
      </c>
      <c r="C1930">
        <v>225</v>
      </c>
      <c r="D1930">
        <v>227.5</v>
      </c>
      <c r="E1930" s="145">
        <v>2.5</v>
      </c>
      <c r="F1930" s="143">
        <v>1.1100000000000001</v>
      </c>
      <c r="G1930" t="s">
        <v>7102</v>
      </c>
      <c r="H1930">
        <v>63</v>
      </c>
      <c r="I1930">
        <v>66</v>
      </c>
      <c r="J1930">
        <v>3.71</v>
      </c>
      <c r="K1930">
        <v>232.5</v>
      </c>
      <c r="L1930">
        <v>225</v>
      </c>
      <c r="M1930" s="142">
        <v>0.17</v>
      </c>
      <c r="N1930" t="s">
        <v>7103</v>
      </c>
    </row>
    <row r="1931" spans="1:14">
      <c r="A1931">
        <v>6727</v>
      </c>
      <c r="B1931" t="s">
        <v>1865</v>
      </c>
      <c r="C1931">
        <v>543</v>
      </c>
      <c r="D1931">
        <v>537</v>
      </c>
      <c r="E1931" s="145">
        <v>-4</v>
      </c>
      <c r="F1931" s="143">
        <v>-0.74</v>
      </c>
      <c r="G1931" t="s">
        <v>7104</v>
      </c>
      <c r="H1931">
        <v>1306</v>
      </c>
      <c r="I1931">
        <v>2066</v>
      </c>
      <c r="J1931">
        <v>2.69</v>
      </c>
      <c r="K1931">
        <v>561</v>
      </c>
      <c r="L1931">
        <v>530</v>
      </c>
      <c r="M1931" s="142">
        <v>4.8600000000000003</v>
      </c>
      <c r="N1931" t="s">
        <v>7105</v>
      </c>
    </row>
    <row r="1932" spans="1:14">
      <c r="A1932">
        <v>6728</v>
      </c>
      <c r="B1932" t="s">
        <v>91</v>
      </c>
      <c r="C1932">
        <v>107</v>
      </c>
      <c r="D1932">
        <v>108.5</v>
      </c>
      <c r="E1932" s="145">
        <v>1.5</v>
      </c>
      <c r="F1932" s="143">
        <v>1.4</v>
      </c>
      <c r="G1932" t="s">
        <v>4376</v>
      </c>
      <c r="H1932">
        <v>4</v>
      </c>
      <c r="I1932">
        <v>16</v>
      </c>
      <c r="J1932">
        <v>3.01</v>
      </c>
      <c r="K1932">
        <v>108.5</v>
      </c>
      <c r="L1932">
        <v>107</v>
      </c>
      <c r="M1932" s="142">
        <v>0.01</v>
      </c>
      <c r="N1932" t="s">
        <v>7106</v>
      </c>
    </row>
    <row r="1933" spans="1:14">
      <c r="A1933">
        <v>6730</v>
      </c>
      <c r="B1933" t="s">
        <v>3694</v>
      </c>
      <c r="C1933">
        <v>32.799999999999997</v>
      </c>
      <c r="D1933">
        <v>32.299999999999997</v>
      </c>
      <c r="E1933" s="145">
        <v>-0.5</v>
      </c>
      <c r="F1933" s="143">
        <v>-1.52</v>
      </c>
      <c r="G1933" t="s">
        <v>7107</v>
      </c>
      <c r="H1933">
        <v>18</v>
      </c>
      <c r="I1933">
        <v>9</v>
      </c>
      <c r="J1933">
        <v>3.63</v>
      </c>
      <c r="K1933">
        <v>32.799999999999997</v>
      </c>
      <c r="L1933">
        <v>32.1</v>
      </c>
      <c r="M1933" s="142">
        <v>0.05</v>
      </c>
      <c r="N1933" t="s">
        <v>7108</v>
      </c>
    </row>
    <row r="1934" spans="1:14">
      <c r="A1934">
        <v>6732</v>
      </c>
      <c r="B1934" t="s">
        <v>1866</v>
      </c>
      <c r="C1934">
        <v>150</v>
      </c>
      <c r="D1934">
        <v>148.5</v>
      </c>
      <c r="E1934" s="145">
        <v>-1</v>
      </c>
      <c r="F1934" s="143">
        <v>-0.67</v>
      </c>
      <c r="G1934" t="s">
        <v>4155</v>
      </c>
      <c r="H1934">
        <v>53</v>
      </c>
      <c r="I1934">
        <v>123</v>
      </c>
      <c r="J1934">
        <v>4.8899999999999997</v>
      </c>
      <c r="K1934">
        <v>150</v>
      </c>
      <c r="L1934">
        <v>148</v>
      </c>
      <c r="M1934" s="142">
        <v>0.11</v>
      </c>
      <c r="N1934" t="s">
        <v>7109</v>
      </c>
    </row>
    <row r="1935" spans="1:14">
      <c r="A1935">
        <v>6733</v>
      </c>
      <c r="B1935" t="s">
        <v>1867</v>
      </c>
      <c r="C1935">
        <v>26.25</v>
      </c>
      <c r="D1935">
        <v>26.25</v>
      </c>
      <c r="E1935" s="145">
        <v>-0.45</v>
      </c>
      <c r="F1935" s="143">
        <v>-1.69</v>
      </c>
      <c r="G1935" t="s">
        <v>6120</v>
      </c>
      <c r="H1935">
        <v>59</v>
      </c>
      <c r="I1935">
        <v>126</v>
      </c>
      <c r="J1935">
        <v>13.43</v>
      </c>
      <c r="K1935">
        <v>26.3</v>
      </c>
      <c r="L1935">
        <v>26</v>
      </c>
      <c r="M1935" s="142">
        <v>0.04</v>
      </c>
      <c r="N1935" t="s">
        <v>7110</v>
      </c>
    </row>
    <row r="1936" spans="1:14">
      <c r="A1936">
        <v>6735</v>
      </c>
      <c r="B1936" t="s">
        <v>1868</v>
      </c>
      <c r="C1936">
        <v>63.3</v>
      </c>
      <c r="D1936">
        <v>62.8</v>
      </c>
      <c r="E1936" s="145">
        <v>-0.5</v>
      </c>
      <c r="F1936" s="143">
        <v>-0.79</v>
      </c>
      <c r="G1936" t="s">
        <v>4623</v>
      </c>
      <c r="H1936">
        <v>42</v>
      </c>
      <c r="I1936">
        <v>129</v>
      </c>
      <c r="J1936">
        <v>4.62</v>
      </c>
      <c r="K1936">
        <v>63.3</v>
      </c>
      <c r="L1936">
        <v>62</v>
      </c>
      <c r="M1936" s="142">
        <v>0.09</v>
      </c>
      <c r="N1936" t="s">
        <v>7111</v>
      </c>
    </row>
    <row r="1937" spans="1:14">
      <c r="A1937">
        <v>6739</v>
      </c>
      <c r="B1937" t="s">
        <v>2559</v>
      </c>
      <c r="C1937">
        <v>1150</v>
      </c>
      <c r="D1937">
        <v>1110</v>
      </c>
      <c r="E1937" s="145">
        <v>-25</v>
      </c>
      <c r="F1937" s="143">
        <v>-2.2000000000000002</v>
      </c>
      <c r="G1937" t="s">
        <v>4122</v>
      </c>
      <c r="H1937">
        <v>486</v>
      </c>
      <c r="I1937">
        <v>217</v>
      </c>
      <c r="J1937">
        <v>2.34</v>
      </c>
      <c r="K1937">
        <v>1150</v>
      </c>
      <c r="L1937">
        <v>1075</v>
      </c>
      <c r="M1937" s="142">
        <v>2.08</v>
      </c>
      <c r="N1937" t="s">
        <v>7112</v>
      </c>
    </row>
    <row r="1938" spans="1:14">
      <c r="A1938">
        <v>6741</v>
      </c>
      <c r="B1938" t="s">
        <v>1869</v>
      </c>
      <c r="C1938">
        <v>60</v>
      </c>
      <c r="D1938">
        <v>59.9</v>
      </c>
      <c r="E1938" s="145">
        <v>-0.1</v>
      </c>
      <c r="F1938" s="143">
        <v>-0.17</v>
      </c>
      <c r="G1938" t="s">
        <v>7113</v>
      </c>
      <c r="H1938">
        <v>107</v>
      </c>
      <c r="I1938">
        <v>178</v>
      </c>
      <c r="J1938">
        <v>6.03</v>
      </c>
      <c r="K1938">
        <v>60.2</v>
      </c>
      <c r="L1938">
        <v>59.4</v>
      </c>
      <c r="M1938" s="142">
        <v>0.09</v>
      </c>
      <c r="N1938" t="s">
        <v>7114</v>
      </c>
    </row>
    <row r="1939" spans="1:14">
      <c r="A1939">
        <v>6742</v>
      </c>
      <c r="B1939" t="s">
        <v>2138</v>
      </c>
      <c r="C1939">
        <v>46.5</v>
      </c>
      <c r="D1939">
        <v>44.2</v>
      </c>
      <c r="E1939" s="145">
        <v>-0.75</v>
      </c>
      <c r="F1939" s="143">
        <v>-1.67</v>
      </c>
      <c r="G1939" t="s">
        <v>7115</v>
      </c>
      <c r="H1939">
        <v>349</v>
      </c>
      <c r="I1939">
        <v>567</v>
      </c>
      <c r="J1939">
        <v>7.13</v>
      </c>
      <c r="K1939">
        <v>46.6</v>
      </c>
      <c r="L1939">
        <v>44.1</v>
      </c>
      <c r="M1939" s="142">
        <v>0.49</v>
      </c>
      <c r="N1939" t="s">
        <v>7116</v>
      </c>
    </row>
    <row r="1940" spans="1:14">
      <c r="A1940">
        <v>6743</v>
      </c>
      <c r="B1940" t="s">
        <v>1870</v>
      </c>
      <c r="C1940">
        <v>28.45</v>
      </c>
      <c r="D1940">
        <v>28.65</v>
      </c>
      <c r="E1940" s="145">
        <v>0.05</v>
      </c>
      <c r="F1940" s="143">
        <v>0.17</v>
      </c>
      <c r="G1940" t="s">
        <v>7117</v>
      </c>
      <c r="H1940">
        <v>244</v>
      </c>
      <c r="I1940">
        <v>258</v>
      </c>
      <c r="J1940">
        <v>15</v>
      </c>
      <c r="K1940">
        <v>28.85</v>
      </c>
      <c r="L1940">
        <v>28.25</v>
      </c>
      <c r="M1940" s="142">
        <v>0.16</v>
      </c>
      <c r="N1940" t="s">
        <v>7118</v>
      </c>
    </row>
    <row r="1941" spans="1:14">
      <c r="A1941">
        <v>6751</v>
      </c>
      <c r="B1941" t="s">
        <v>92</v>
      </c>
      <c r="C1941">
        <v>41.4</v>
      </c>
      <c r="D1941">
        <v>41.4</v>
      </c>
      <c r="E1941" s="145">
        <v>0.35</v>
      </c>
      <c r="F1941" s="143">
        <v>0.85</v>
      </c>
      <c r="G1941" t="s">
        <v>6599</v>
      </c>
      <c r="H1941">
        <v>10</v>
      </c>
      <c r="I1941">
        <v>9</v>
      </c>
      <c r="J1941">
        <v>2.2200000000000002</v>
      </c>
      <c r="K1941">
        <v>41.8</v>
      </c>
      <c r="L1941">
        <v>41.35</v>
      </c>
      <c r="M1941" s="142">
        <v>0.05</v>
      </c>
      <c r="N1941" t="s">
        <v>7119</v>
      </c>
    </row>
    <row r="1942" spans="1:14">
      <c r="A1942">
        <v>6752</v>
      </c>
      <c r="B1942" t="s">
        <v>1871</v>
      </c>
      <c r="C1942">
        <v>96</v>
      </c>
      <c r="D1942">
        <v>97.1</v>
      </c>
      <c r="E1942" s="145">
        <v>0.8</v>
      </c>
      <c r="F1942" s="143">
        <v>0.83</v>
      </c>
      <c r="G1942" t="s">
        <v>7120</v>
      </c>
      <c r="H1942">
        <v>3</v>
      </c>
      <c r="I1942">
        <v>6</v>
      </c>
      <c r="J1942">
        <v>3.83</v>
      </c>
      <c r="K1942">
        <v>97.7</v>
      </c>
      <c r="L1942">
        <v>96</v>
      </c>
      <c r="M1942" s="142">
        <v>0.01</v>
      </c>
      <c r="N1942" t="s">
        <v>7121</v>
      </c>
    </row>
    <row r="1943" spans="1:14">
      <c r="A1943">
        <v>6753</v>
      </c>
      <c r="B1943" t="s">
        <v>1872</v>
      </c>
      <c r="C1943">
        <v>138</v>
      </c>
      <c r="D1943">
        <v>137.5</v>
      </c>
      <c r="E1943" s="145">
        <v>0</v>
      </c>
      <c r="F1943" s="143">
        <v>0</v>
      </c>
      <c r="G1943" t="s">
        <v>7122</v>
      </c>
      <c r="H1943">
        <v>440</v>
      </c>
      <c r="I1943">
        <v>756</v>
      </c>
      <c r="J1943">
        <v>11.73</v>
      </c>
      <c r="K1943">
        <v>139</v>
      </c>
      <c r="L1943">
        <v>136</v>
      </c>
      <c r="M1943" s="142">
        <v>0.38</v>
      </c>
      <c r="N1943" t="s">
        <v>7123</v>
      </c>
    </row>
    <row r="1944" spans="1:14">
      <c r="A1944">
        <v>6754</v>
      </c>
      <c r="B1944" t="s">
        <v>1873</v>
      </c>
      <c r="C1944">
        <v>41.1</v>
      </c>
      <c r="D1944">
        <v>42.65</v>
      </c>
      <c r="E1944" s="145">
        <v>0.65</v>
      </c>
      <c r="F1944" s="143">
        <v>1.55</v>
      </c>
      <c r="G1944" t="s">
        <v>4940</v>
      </c>
      <c r="H1944">
        <v>11</v>
      </c>
      <c r="I1944">
        <v>4</v>
      </c>
      <c r="J1944">
        <v>6.6</v>
      </c>
      <c r="K1944">
        <v>42.75</v>
      </c>
      <c r="L1944">
        <v>41.1</v>
      </c>
      <c r="M1944" s="142">
        <v>0.02</v>
      </c>
      <c r="N1944" t="s">
        <v>7124</v>
      </c>
    </row>
    <row r="1945" spans="1:14">
      <c r="A1945">
        <v>6756</v>
      </c>
      <c r="B1945" t="s">
        <v>90</v>
      </c>
      <c r="C1945">
        <v>103.5</v>
      </c>
      <c r="D1945">
        <v>99.9</v>
      </c>
      <c r="E1945" s="145">
        <v>-1.6</v>
      </c>
      <c r="F1945" s="143">
        <v>-1.58</v>
      </c>
      <c r="G1945" t="s">
        <v>4161</v>
      </c>
      <c r="H1945">
        <v>102</v>
      </c>
      <c r="I1945">
        <v>189</v>
      </c>
      <c r="J1945">
        <v>7</v>
      </c>
      <c r="K1945">
        <v>103.5</v>
      </c>
      <c r="L1945">
        <v>99.8</v>
      </c>
      <c r="M1945" s="142">
        <v>0.15</v>
      </c>
      <c r="N1945" t="s">
        <v>7125</v>
      </c>
    </row>
    <row r="1946" spans="1:14">
      <c r="A1946">
        <v>6757</v>
      </c>
      <c r="B1946" t="s">
        <v>2635</v>
      </c>
      <c r="C1946">
        <v>56.3</v>
      </c>
      <c r="D1946">
        <v>55.5</v>
      </c>
      <c r="E1946" s="145">
        <v>-0.4</v>
      </c>
      <c r="F1946" s="143">
        <v>-0.72</v>
      </c>
      <c r="G1946" t="s">
        <v>4368</v>
      </c>
      <c r="H1946">
        <v>593</v>
      </c>
      <c r="I1946">
        <v>628</v>
      </c>
      <c r="J1946">
        <v>45.95</v>
      </c>
      <c r="K1946">
        <v>56.3</v>
      </c>
      <c r="L1946">
        <v>54.9</v>
      </c>
      <c r="M1946" s="142">
        <v>0.13</v>
      </c>
      <c r="N1946" t="s">
        <v>7126</v>
      </c>
    </row>
    <row r="1947" spans="1:14">
      <c r="A1947">
        <v>6761</v>
      </c>
      <c r="B1947" t="s">
        <v>1874</v>
      </c>
      <c r="C1947">
        <v>184.5</v>
      </c>
      <c r="D1947">
        <v>180</v>
      </c>
      <c r="E1947" s="145">
        <v>-3</v>
      </c>
      <c r="F1947" s="143">
        <v>-1.64</v>
      </c>
      <c r="G1947" t="s">
        <v>7127</v>
      </c>
      <c r="H1947">
        <v>289</v>
      </c>
      <c r="I1947">
        <v>382</v>
      </c>
      <c r="J1947">
        <v>3.5</v>
      </c>
      <c r="K1947">
        <v>184.5</v>
      </c>
      <c r="L1947">
        <v>180</v>
      </c>
      <c r="M1947" s="142">
        <v>0.83</v>
      </c>
      <c r="N1947" t="s">
        <v>7128</v>
      </c>
    </row>
    <row r="1948" spans="1:14">
      <c r="A1948">
        <v>6762</v>
      </c>
      <c r="B1948" t="s">
        <v>1875</v>
      </c>
      <c r="C1948">
        <v>168</v>
      </c>
      <c r="D1948">
        <v>168</v>
      </c>
      <c r="E1948" s="145">
        <v>0</v>
      </c>
      <c r="F1948" s="143">
        <v>0</v>
      </c>
      <c r="G1948" t="s">
        <v>7129</v>
      </c>
      <c r="H1948">
        <v>1</v>
      </c>
      <c r="I1948">
        <v>1</v>
      </c>
      <c r="J1948">
        <v>3.69</v>
      </c>
      <c r="K1948">
        <v>168</v>
      </c>
      <c r="L1948">
        <v>168</v>
      </c>
      <c r="M1948" s="142">
        <v>0</v>
      </c>
      <c r="N1948" t="s">
        <v>7130</v>
      </c>
    </row>
    <row r="1949" spans="1:14">
      <c r="A1949">
        <v>6763</v>
      </c>
      <c r="B1949" t="s">
        <v>2562</v>
      </c>
      <c r="C1949">
        <v>41.2</v>
      </c>
      <c r="D1949">
        <v>40.9</v>
      </c>
      <c r="E1949" s="145">
        <v>-0.35</v>
      </c>
      <c r="F1949" s="143">
        <v>-0.85</v>
      </c>
      <c r="G1949" t="s">
        <v>4453</v>
      </c>
      <c r="H1949">
        <v>178</v>
      </c>
      <c r="I1949">
        <v>183</v>
      </c>
      <c r="J1949">
        <v>1.84</v>
      </c>
      <c r="K1949">
        <v>41.2</v>
      </c>
      <c r="L1949">
        <v>40.75</v>
      </c>
      <c r="M1949" s="142">
        <v>0.1</v>
      </c>
      <c r="N1949" t="s">
        <v>7131</v>
      </c>
    </row>
    <row r="1950" spans="1:14">
      <c r="A1950">
        <v>6767</v>
      </c>
      <c r="B1950" t="s">
        <v>97</v>
      </c>
      <c r="C1950">
        <v>24.4</v>
      </c>
      <c r="D1950">
        <v>24.4</v>
      </c>
      <c r="E1950" s="145">
        <v>-0.95</v>
      </c>
      <c r="F1950" s="143">
        <v>-3.75</v>
      </c>
      <c r="G1950" t="s">
        <v>4418</v>
      </c>
      <c r="H1950">
        <v>7</v>
      </c>
      <c r="I1950">
        <v>2</v>
      </c>
      <c r="J1950">
        <v>3.92</v>
      </c>
      <c r="K1950">
        <v>24.5</v>
      </c>
      <c r="L1950">
        <v>24.4</v>
      </c>
      <c r="M1950" s="142">
        <v>0.02</v>
      </c>
      <c r="N1950" t="s">
        <v>7132</v>
      </c>
    </row>
    <row r="1951" spans="1:14">
      <c r="A1951">
        <v>6768</v>
      </c>
      <c r="B1951" t="s">
        <v>1876</v>
      </c>
      <c r="C1951">
        <v>64.5</v>
      </c>
      <c r="D1951">
        <v>63.8</v>
      </c>
      <c r="E1951" s="145">
        <v>-0.3</v>
      </c>
      <c r="F1951" s="143">
        <v>-0.47</v>
      </c>
      <c r="G1951" t="s">
        <v>7133</v>
      </c>
      <c r="H1951">
        <v>282</v>
      </c>
      <c r="I1951">
        <v>245</v>
      </c>
      <c r="J1951">
        <v>20.010000000000002</v>
      </c>
      <c r="K1951">
        <v>64.5</v>
      </c>
      <c r="L1951">
        <v>63.4</v>
      </c>
      <c r="M1951" s="142">
        <v>0.14000000000000001</v>
      </c>
      <c r="N1951" t="s">
        <v>7134</v>
      </c>
    </row>
    <row r="1952" spans="1:14">
      <c r="A1952">
        <v>6770</v>
      </c>
      <c r="B1952" t="s">
        <v>1877</v>
      </c>
      <c r="C1952">
        <v>70</v>
      </c>
      <c r="D1952">
        <v>72.900000000000006</v>
      </c>
      <c r="E1952" s="145">
        <v>4.4000000000000004</v>
      </c>
      <c r="F1952" s="143">
        <v>6.42</v>
      </c>
      <c r="G1952" t="s">
        <v>7135</v>
      </c>
      <c r="H1952">
        <v>240630</v>
      </c>
      <c r="I1952">
        <v>132796</v>
      </c>
      <c r="J1952">
        <v>468.98</v>
      </c>
      <c r="K1952">
        <v>73.5</v>
      </c>
      <c r="L1952">
        <v>69.3</v>
      </c>
      <c r="M1952" s="142">
        <v>5.1100000000000003</v>
      </c>
      <c r="N1952" t="s">
        <v>5222</v>
      </c>
    </row>
    <row r="1953" spans="1:14">
      <c r="A1953">
        <v>6776</v>
      </c>
      <c r="B1953" t="s">
        <v>1878</v>
      </c>
      <c r="C1953">
        <v>53</v>
      </c>
      <c r="D1953">
        <v>53</v>
      </c>
      <c r="E1953" s="145">
        <v>-0.1</v>
      </c>
      <c r="F1953" s="143">
        <v>-0.19</v>
      </c>
      <c r="G1953" t="s">
        <v>5003</v>
      </c>
      <c r="H1953">
        <v>106</v>
      </c>
      <c r="I1953">
        <v>98</v>
      </c>
      <c r="J1953">
        <v>9.16</v>
      </c>
      <c r="K1953">
        <v>53.1</v>
      </c>
      <c r="L1953">
        <v>52.5</v>
      </c>
      <c r="M1953" s="142">
        <v>0.12</v>
      </c>
      <c r="N1953" t="s">
        <v>7136</v>
      </c>
    </row>
    <row r="1954" spans="1:14">
      <c r="A1954">
        <v>6781</v>
      </c>
      <c r="B1954" t="s">
        <v>1879</v>
      </c>
      <c r="C1954">
        <v>1135</v>
      </c>
      <c r="D1954">
        <v>1080</v>
      </c>
      <c r="E1954" s="145">
        <v>-35</v>
      </c>
      <c r="F1954" s="143">
        <v>-3.14</v>
      </c>
      <c r="G1954" t="s">
        <v>7137</v>
      </c>
      <c r="H1954">
        <v>435</v>
      </c>
      <c r="I1954">
        <v>573</v>
      </c>
      <c r="J1954">
        <v>8.5399999999999991</v>
      </c>
      <c r="K1954">
        <v>1135</v>
      </c>
      <c r="L1954">
        <v>1075</v>
      </c>
      <c r="M1954" s="142">
        <v>0.51</v>
      </c>
      <c r="N1954" t="s">
        <v>7138</v>
      </c>
    </row>
    <row r="1955" spans="1:14">
      <c r="A1955">
        <v>6782</v>
      </c>
      <c r="B1955" t="s">
        <v>1880</v>
      </c>
      <c r="C1955">
        <v>228.5</v>
      </c>
      <c r="D1955">
        <v>229</v>
      </c>
      <c r="E1955" s="145">
        <v>-0.5</v>
      </c>
      <c r="F1955" s="143">
        <v>-0.22</v>
      </c>
      <c r="G1955" t="s">
        <v>7139</v>
      </c>
      <c r="H1955">
        <v>308</v>
      </c>
      <c r="I1955">
        <v>528</v>
      </c>
      <c r="J1955">
        <v>6.3</v>
      </c>
      <c r="K1955">
        <v>230</v>
      </c>
      <c r="L1955">
        <v>224.5</v>
      </c>
      <c r="M1955" s="142">
        <v>0.49</v>
      </c>
      <c r="N1955" t="s">
        <v>7140</v>
      </c>
    </row>
    <row r="1956" spans="1:14">
      <c r="A1956">
        <v>6785</v>
      </c>
      <c r="B1956" t="s">
        <v>2154</v>
      </c>
      <c r="C1956">
        <v>92</v>
      </c>
      <c r="D1956">
        <v>94</v>
      </c>
      <c r="E1956" s="145">
        <v>2.1</v>
      </c>
      <c r="F1956" s="143">
        <v>2.29</v>
      </c>
      <c r="G1956" t="s">
        <v>7141</v>
      </c>
      <c r="H1956">
        <v>44</v>
      </c>
      <c r="I1956">
        <v>50</v>
      </c>
      <c r="J1956">
        <v>6.68</v>
      </c>
      <c r="K1956">
        <v>94.1</v>
      </c>
      <c r="L1956">
        <v>91.1</v>
      </c>
      <c r="M1956" s="142">
        <v>7.0000000000000007E-2</v>
      </c>
      <c r="N1956" t="s">
        <v>7142</v>
      </c>
    </row>
    <row r="1957" spans="1:14">
      <c r="A1957">
        <v>6788</v>
      </c>
      <c r="B1957" t="s">
        <v>1881</v>
      </c>
      <c r="C1957">
        <v>356.5</v>
      </c>
      <c r="D1957">
        <v>358.5</v>
      </c>
      <c r="E1957" s="145">
        <v>6</v>
      </c>
      <c r="F1957" s="143">
        <v>1.7</v>
      </c>
      <c r="G1957" t="s">
        <v>3940</v>
      </c>
      <c r="H1957">
        <v>297</v>
      </c>
      <c r="I1957">
        <v>392</v>
      </c>
      <c r="J1957">
        <v>3.87</v>
      </c>
      <c r="K1957">
        <v>362</v>
      </c>
      <c r="L1957">
        <v>351</v>
      </c>
      <c r="M1957" s="142">
        <v>0.77</v>
      </c>
      <c r="N1957" t="s">
        <v>7143</v>
      </c>
    </row>
    <row r="1958" spans="1:14">
      <c r="A1958">
        <v>6789</v>
      </c>
      <c r="B1958" t="s">
        <v>1882</v>
      </c>
      <c r="C1958">
        <v>476</v>
      </c>
      <c r="D1958">
        <v>471</v>
      </c>
      <c r="E1958" s="145">
        <v>3</v>
      </c>
      <c r="F1958" s="143">
        <v>0.64</v>
      </c>
      <c r="G1958" t="s">
        <v>7144</v>
      </c>
      <c r="H1958">
        <v>1054</v>
      </c>
      <c r="I1958">
        <v>2443</v>
      </c>
      <c r="J1958">
        <v>31.84</v>
      </c>
      <c r="K1958">
        <v>485</v>
      </c>
      <c r="L1958">
        <v>467.5</v>
      </c>
      <c r="M1958" s="142">
        <v>0.33</v>
      </c>
      <c r="N1958" t="s">
        <v>7145</v>
      </c>
    </row>
    <row r="1959" spans="1:14">
      <c r="A1959">
        <v>6790</v>
      </c>
      <c r="B1959" t="s">
        <v>1883</v>
      </c>
      <c r="C1959">
        <v>38.200000000000003</v>
      </c>
      <c r="D1959">
        <v>38.1</v>
      </c>
      <c r="E1959" s="145">
        <v>-0.05</v>
      </c>
      <c r="F1959" s="143">
        <v>-0.13</v>
      </c>
      <c r="G1959" t="s">
        <v>5303</v>
      </c>
      <c r="H1959">
        <v>61</v>
      </c>
      <c r="I1959">
        <v>96</v>
      </c>
      <c r="J1959">
        <v>26.71</v>
      </c>
      <c r="K1959">
        <v>38.200000000000003</v>
      </c>
      <c r="L1959">
        <v>38</v>
      </c>
      <c r="M1959" s="142">
        <v>0.02</v>
      </c>
      <c r="N1959" t="s">
        <v>7146</v>
      </c>
    </row>
    <row r="1960" spans="1:14">
      <c r="A1960">
        <v>6791</v>
      </c>
      <c r="B1960" t="s">
        <v>1884</v>
      </c>
      <c r="C1960">
        <v>101.5</v>
      </c>
      <c r="D1960">
        <v>99.9</v>
      </c>
      <c r="E1960" s="145">
        <v>0</v>
      </c>
      <c r="F1960" s="143">
        <v>0</v>
      </c>
      <c r="G1960" t="s">
        <v>4067</v>
      </c>
      <c r="H1960">
        <v>17</v>
      </c>
      <c r="I1960">
        <v>9</v>
      </c>
      <c r="J1960">
        <v>2.08</v>
      </c>
      <c r="K1960">
        <v>101.5</v>
      </c>
      <c r="L1960">
        <v>99.9</v>
      </c>
      <c r="M1960" s="142">
        <v>0.08</v>
      </c>
      <c r="N1960" t="s">
        <v>7147</v>
      </c>
    </row>
    <row r="1961" spans="1:14">
      <c r="A1961">
        <v>6792</v>
      </c>
      <c r="B1961" t="s">
        <v>1885</v>
      </c>
      <c r="C1961">
        <v>60.2</v>
      </c>
      <c r="D1961">
        <v>60.2</v>
      </c>
      <c r="E1961" s="145">
        <v>0.1</v>
      </c>
      <c r="F1961" s="143">
        <v>0.17</v>
      </c>
      <c r="G1961" t="s">
        <v>4625</v>
      </c>
      <c r="H1961">
        <v>45</v>
      </c>
      <c r="I1961">
        <v>28</v>
      </c>
      <c r="J1961">
        <v>4.79</v>
      </c>
      <c r="K1961">
        <v>60.8</v>
      </c>
      <c r="L1961">
        <v>58.8</v>
      </c>
      <c r="M1961" s="142">
        <v>0.09</v>
      </c>
      <c r="N1961" t="s">
        <v>7148</v>
      </c>
    </row>
    <row r="1962" spans="1:14">
      <c r="A1962">
        <v>6794</v>
      </c>
      <c r="B1962" t="s">
        <v>3663</v>
      </c>
      <c r="C1962">
        <v>73.7</v>
      </c>
      <c r="D1962">
        <v>75</v>
      </c>
      <c r="E1962" s="145">
        <v>1.3</v>
      </c>
      <c r="F1962" s="143">
        <v>1.76</v>
      </c>
      <c r="G1962" t="s">
        <v>4135</v>
      </c>
      <c r="H1962">
        <v>19</v>
      </c>
      <c r="I1962">
        <v>20</v>
      </c>
      <c r="J1962">
        <v>6.37</v>
      </c>
      <c r="K1962">
        <v>75</v>
      </c>
      <c r="L1962">
        <v>73</v>
      </c>
      <c r="M1962" s="142">
        <v>0.04</v>
      </c>
      <c r="N1962" t="s">
        <v>7149</v>
      </c>
    </row>
    <row r="1963" spans="1:14">
      <c r="A1963">
        <v>6796</v>
      </c>
      <c r="B1963" t="s">
        <v>1886</v>
      </c>
      <c r="C1963">
        <v>59.1</v>
      </c>
      <c r="D1963">
        <v>58.6</v>
      </c>
      <c r="E1963" s="145">
        <v>-1.1000000000000001</v>
      </c>
      <c r="F1963" s="143">
        <v>-1.84</v>
      </c>
      <c r="G1963" t="s">
        <v>7150</v>
      </c>
      <c r="H1963">
        <v>223</v>
      </c>
      <c r="I1963">
        <v>104</v>
      </c>
      <c r="J1963">
        <v>4.0199999999999996</v>
      </c>
      <c r="K1963">
        <v>59.7</v>
      </c>
      <c r="L1963">
        <v>56</v>
      </c>
      <c r="M1963" s="142">
        <v>0.55000000000000004</v>
      </c>
      <c r="N1963" t="s">
        <v>7151</v>
      </c>
    </row>
    <row r="1964" spans="1:14">
      <c r="A1964">
        <v>6799</v>
      </c>
      <c r="B1964" t="s">
        <v>1887</v>
      </c>
      <c r="C1964">
        <v>80.8</v>
      </c>
      <c r="D1964">
        <v>79.599999999999994</v>
      </c>
      <c r="E1964" s="145">
        <v>-1</v>
      </c>
      <c r="F1964" s="143">
        <v>-1.24</v>
      </c>
      <c r="G1964" t="s">
        <v>4693</v>
      </c>
      <c r="H1964">
        <v>109</v>
      </c>
      <c r="I1964">
        <v>123</v>
      </c>
      <c r="J1964">
        <v>4.37</v>
      </c>
      <c r="K1964">
        <v>80.8</v>
      </c>
      <c r="L1964">
        <v>79.099999999999994</v>
      </c>
      <c r="M1964" s="142">
        <v>0.25</v>
      </c>
      <c r="N1964" t="s">
        <v>7152</v>
      </c>
    </row>
    <row r="1965" spans="1:14">
      <c r="A1965">
        <v>6803</v>
      </c>
      <c r="B1965" t="s">
        <v>1888</v>
      </c>
      <c r="C1965">
        <v>271</v>
      </c>
      <c r="D1965">
        <v>271.5</v>
      </c>
      <c r="E1965" s="145">
        <v>1</v>
      </c>
      <c r="F1965" s="143">
        <v>0.37</v>
      </c>
      <c r="G1965" t="s">
        <v>7153</v>
      </c>
      <c r="H1965">
        <v>62</v>
      </c>
      <c r="I1965">
        <v>42</v>
      </c>
      <c r="J1965">
        <v>7.28</v>
      </c>
      <c r="K1965">
        <v>271.5</v>
      </c>
      <c r="L1965">
        <v>269</v>
      </c>
      <c r="M1965" s="142">
        <v>0.09</v>
      </c>
      <c r="N1965" t="s">
        <v>7154</v>
      </c>
    </row>
    <row r="1966" spans="1:14">
      <c r="A1966">
        <v>6804</v>
      </c>
      <c r="B1966" t="s">
        <v>1889</v>
      </c>
      <c r="C1966">
        <v>18.3</v>
      </c>
      <c r="D1966">
        <v>18.2</v>
      </c>
      <c r="E1966" s="145">
        <v>0</v>
      </c>
      <c r="F1966" s="143">
        <v>0</v>
      </c>
      <c r="G1966" t="s">
        <v>3948</v>
      </c>
      <c r="H1966">
        <v>74</v>
      </c>
      <c r="I1966">
        <v>68</v>
      </c>
      <c r="J1966">
        <v>4.75</v>
      </c>
      <c r="K1966">
        <v>18.399999999999999</v>
      </c>
      <c r="L1966">
        <v>18.149999999999999</v>
      </c>
      <c r="M1966" s="142">
        <v>0.16</v>
      </c>
      <c r="N1966" t="s">
        <v>7155</v>
      </c>
    </row>
    <row r="1967" spans="1:14">
      <c r="A1967">
        <v>6805</v>
      </c>
      <c r="B1967" t="s">
        <v>2130</v>
      </c>
      <c r="C1967">
        <v>2260</v>
      </c>
      <c r="D1967">
        <v>2265</v>
      </c>
      <c r="E1967" s="145">
        <v>65</v>
      </c>
      <c r="F1967" s="143">
        <v>2.95</v>
      </c>
      <c r="G1967" t="s">
        <v>4435</v>
      </c>
      <c r="H1967">
        <v>487</v>
      </c>
      <c r="I1967">
        <v>1165</v>
      </c>
      <c r="J1967">
        <v>6.86</v>
      </c>
      <c r="K1967">
        <v>2265</v>
      </c>
      <c r="L1967">
        <v>2210</v>
      </c>
      <c r="M1967" s="142">
        <v>0.71</v>
      </c>
      <c r="N1967" t="s">
        <v>7156</v>
      </c>
    </row>
    <row r="1968" spans="1:14">
      <c r="A1968">
        <v>6807</v>
      </c>
      <c r="B1968" t="s">
        <v>1890</v>
      </c>
      <c r="C1968">
        <v>33.1</v>
      </c>
      <c r="D1968">
        <v>33.75</v>
      </c>
      <c r="E1968" s="145">
        <v>1</v>
      </c>
      <c r="F1968" s="143">
        <v>3.05</v>
      </c>
      <c r="G1968" t="s">
        <v>7157</v>
      </c>
      <c r="H1968">
        <v>27</v>
      </c>
      <c r="I1968">
        <v>15</v>
      </c>
      <c r="J1968">
        <v>5.4</v>
      </c>
      <c r="K1968">
        <v>33.75</v>
      </c>
      <c r="L1968">
        <v>32.200000000000003</v>
      </c>
      <c r="M1968" s="142">
        <v>0.05</v>
      </c>
      <c r="N1968" t="s">
        <v>7158</v>
      </c>
    </row>
    <row r="1969" spans="1:14">
      <c r="A1969">
        <v>6811</v>
      </c>
      <c r="B1969" t="s">
        <v>1891</v>
      </c>
      <c r="C1969">
        <v>234</v>
      </c>
      <c r="D1969">
        <v>223.5</v>
      </c>
      <c r="E1969" s="145">
        <v>1.5</v>
      </c>
      <c r="F1969" s="143">
        <v>0.68</v>
      </c>
      <c r="G1969" t="s">
        <v>3989</v>
      </c>
      <c r="H1969">
        <v>637</v>
      </c>
      <c r="I1969">
        <v>164</v>
      </c>
      <c r="J1969">
        <v>4.1399999999999997</v>
      </c>
      <c r="K1969">
        <v>237</v>
      </c>
      <c r="L1969">
        <v>221.5</v>
      </c>
      <c r="M1969" s="142">
        <v>1.54</v>
      </c>
      <c r="N1969" t="s">
        <v>7159</v>
      </c>
    </row>
    <row r="1970" spans="1:14">
      <c r="A1970">
        <v>6821</v>
      </c>
      <c r="B1970" t="s">
        <v>1892</v>
      </c>
      <c r="C1970">
        <v>41.5</v>
      </c>
      <c r="D1970">
        <v>40.950000000000003</v>
      </c>
      <c r="E1970" s="145">
        <v>-1.45</v>
      </c>
      <c r="F1970" s="143">
        <v>-3.42</v>
      </c>
      <c r="G1970" t="s">
        <v>7160</v>
      </c>
      <c r="H1970">
        <v>185</v>
      </c>
      <c r="I1970">
        <v>120</v>
      </c>
      <c r="J1970">
        <v>3.63</v>
      </c>
      <c r="K1970">
        <v>41.75</v>
      </c>
      <c r="L1970">
        <v>40.1</v>
      </c>
      <c r="M1970" s="142">
        <v>0.52</v>
      </c>
      <c r="N1970" t="s">
        <v>7161</v>
      </c>
    </row>
    <row r="1971" spans="1:14">
      <c r="A1971">
        <v>6823</v>
      </c>
      <c r="B1971" t="s">
        <v>1893</v>
      </c>
      <c r="C1971">
        <v>60.4</v>
      </c>
      <c r="D1971">
        <v>60.1</v>
      </c>
      <c r="E1971" s="145">
        <v>-0.2</v>
      </c>
      <c r="F1971" s="143">
        <v>-0.33</v>
      </c>
      <c r="G1971" t="s">
        <v>7162</v>
      </c>
      <c r="H1971">
        <v>92</v>
      </c>
      <c r="I1971">
        <v>99</v>
      </c>
      <c r="J1971">
        <v>3.32</v>
      </c>
      <c r="K1971">
        <v>60.7</v>
      </c>
      <c r="L1971">
        <v>59.3</v>
      </c>
      <c r="M1971" s="142">
        <v>0.3</v>
      </c>
      <c r="N1971" t="s">
        <v>7163</v>
      </c>
    </row>
    <row r="1972" spans="1:14">
      <c r="A1972">
        <v>6829</v>
      </c>
      <c r="B1972" t="s">
        <v>1894</v>
      </c>
      <c r="C1972">
        <v>247</v>
      </c>
      <c r="D1972">
        <v>258</v>
      </c>
      <c r="E1972" s="145">
        <v>14.5</v>
      </c>
      <c r="F1972" s="143">
        <v>5.95</v>
      </c>
      <c r="G1972" t="s">
        <v>7164</v>
      </c>
      <c r="H1972">
        <v>1670</v>
      </c>
      <c r="I1972">
        <v>1143</v>
      </c>
      <c r="J1972">
        <v>5.92</v>
      </c>
      <c r="K1972">
        <v>265</v>
      </c>
      <c r="L1972">
        <v>245</v>
      </c>
      <c r="M1972" s="142">
        <v>2.82</v>
      </c>
      <c r="N1972" t="s">
        <v>7165</v>
      </c>
    </row>
    <row r="1973" spans="1:14">
      <c r="A1973">
        <v>6830</v>
      </c>
      <c r="B1973" t="s">
        <v>1895</v>
      </c>
      <c r="C1973">
        <v>609</v>
      </c>
      <c r="D1973">
        <v>582</v>
      </c>
      <c r="E1973" s="145">
        <v>-15</v>
      </c>
      <c r="F1973" s="143">
        <v>-2.5099999999999998</v>
      </c>
      <c r="G1973" t="s">
        <v>7166</v>
      </c>
      <c r="H1973">
        <v>1469</v>
      </c>
      <c r="I1973">
        <v>3680</v>
      </c>
      <c r="J1973">
        <v>5.47</v>
      </c>
      <c r="K1973">
        <v>613</v>
      </c>
      <c r="L1973">
        <v>580</v>
      </c>
      <c r="M1973" s="142">
        <v>2.7</v>
      </c>
      <c r="N1973" t="s">
        <v>7167</v>
      </c>
    </row>
    <row r="1974" spans="1:14">
      <c r="A1974">
        <v>6831</v>
      </c>
      <c r="B1974" t="s">
        <v>3695</v>
      </c>
      <c r="C1974">
        <v>617</v>
      </c>
      <c r="D1974">
        <v>568</v>
      </c>
      <c r="E1974" s="145">
        <v>-37</v>
      </c>
      <c r="F1974" s="143">
        <v>-6.12</v>
      </c>
      <c r="G1974" t="s">
        <v>4508</v>
      </c>
      <c r="H1974">
        <v>1197</v>
      </c>
      <c r="I1974">
        <v>983</v>
      </c>
      <c r="J1974">
        <v>6.75</v>
      </c>
      <c r="K1974">
        <v>617</v>
      </c>
      <c r="L1974">
        <v>568</v>
      </c>
      <c r="M1974" s="142">
        <v>1.77</v>
      </c>
      <c r="N1974" t="s">
        <v>7168</v>
      </c>
    </row>
    <row r="1975" spans="1:14">
      <c r="A1975">
        <v>6834</v>
      </c>
      <c r="B1975" t="s">
        <v>1896</v>
      </c>
      <c r="C1975">
        <v>95</v>
      </c>
      <c r="D1975">
        <v>97</v>
      </c>
      <c r="E1975" s="145">
        <v>3</v>
      </c>
      <c r="F1975" s="143">
        <v>3.19</v>
      </c>
      <c r="G1975" t="s">
        <v>4465</v>
      </c>
      <c r="H1975">
        <v>5480</v>
      </c>
      <c r="I1975">
        <v>3781</v>
      </c>
      <c r="J1975">
        <v>8.85</v>
      </c>
      <c r="K1975">
        <v>99.5</v>
      </c>
      <c r="L1975">
        <v>94.2</v>
      </c>
      <c r="M1975" s="142">
        <v>6.19</v>
      </c>
      <c r="N1975" t="s">
        <v>7169</v>
      </c>
    </row>
    <row r="1976" spans="1:14">
      <c r="A1976">
        <v>6835</v>
      </c>
      <c r="B1976" t="s">
        <v>1897</v>
      </c>
      <c r="C1976">
        <v>31.1</v>
      </c>
      <c r="D1976">
        <v>31.3</v>
      </c>
      <c r="E1976" s="145">
        <v>0.3</v>
      </c>
      <c r="F1976" s="143">
        <v>0.97</v>
      </c>
      <c r="G1976" t="s">
        <v>6847</v>
      </c>
      <c r="H1976">
        <v>19</v>
      </c>
      <c r="I1976">
        <v>19</v>
      </c>
      <c r="J1976">
        <v>6.62</v>
      </c>
      <c r="K1976">
        <v>31.5</v>
      </c>
      <c r="L1976">
        <v>31</v>
      </c>
      <c r="M1976" s="142">
        <v>0.03</v>
      </c>
      <c r="N1976" t="s">
        <v>7170</v>
      </c>
    </row>
    <row r="1977" spans="1:14">
      <c r="A1977">
        <v>6838</v>
      </c>
      <c r="B1977" t="s">
        <v>2537</v>
      </c>
      <c r="C1977">
        <v>24.85</v>
      </c>
      <c r="D1977">
        <v>24.7</v>
      </c>
      <c r="E1977" s="145">
        <v>0.05</v>
      </c>
      <c r="F1977" s="143">
        <v>0.2</v>
      </c>
      <c r="G1977" t="s">
        <v>7171</v>
      </c>
      <c r="H1977">
        <v>130</v>
      </c>
      <c r="I1977">
        <v>182</v>
      </c>
      <c r="J1977">
        <v>15.1</v>
      </c>
      <c r="K1977">
        <v>24.85</v>
      </c>
      <c r="L1977">
        <v>24.2</v>
      </c>
      <c r="M1977" s="142">
        <v>0.09</v>
      </c>
      <c r="N1977" t="s">
        <v>7172</v>
      </c>
    </row>
    <row r="1978" spans="1:14">
      <c r="A1978">
        <v>6840</v>
      </c>
      <c r="B1978" t="s">
        <v>1898</v>
      </c>
      <c r="C1978">
        <v>93.9</v>
      </c>
      <c r="D1978">
        <v>92.9</v>
      </c>
      <c r="E1978" s="145">
        <v>0.1</v>
      </c>
      <c r="F1978" s="143">
        <v>0.11</v>
      </c>
      <c r="G1978" t="s">
        <v>7173</v>
      </c>
      <c r="H1978">
        <v>179</v>
      </c>
      <c r="I1978">
        <v>402</v>
      </c>
      <c r="J1978">
        <v>3.08</v>
      </c>
      <c r="K1978">
        <v>94.3</v>
      </c>
      <c r="L1978">
        <v>91.6</v>
      </c>
      <c r="M1978" s="142">
        <v>0.57999999999999996</v>
      </c>
      <c r="N1978" t="s">
        <v>7174</v>
      </c>
    </row>
    <row r="1979" spans="1:14">
      <c r="A1979">
        <v>6841</v>
      </c>
      <c r="B1979" t="s">
        <v>1899</v>
      </c>
      <c r="C1979">
        <v>53.9</v>
      </c>
      <c r="D1979">
        <v>53.7</v>
      </c>
      <c r="E1979" s="145">
        <v>-0.3</v>
      </c>
      <c r="F1979" s="143">
        <v>-0.56000000000000005</v>
      </c>
      <c r="G1979" t="s">
        <v>4478</v>
      </c>
      <c r="H1979">
        <v>134</v>
      </c>
      <c r="I1979">
        <v>170</v>
      </c>
      <c r="J1979">
        <v>9.52</v>
      </c>
      <c r="K1979">
        <v>54.1</v>
      </c>
      <c r="L1979">
        <v>53.4</v>
      </c>
      <c r="M1979" s="142">
        <v>0.14000000000000001</v>
      </c>
      <c r="N1979" t="s">
        <v>7175</v>
      </c>
    </row>
    <row r="1980" spans="1:14">
      <c r="A1980">
        <v>6843</v>
      </c>
      <c r="B1980" t="s">
        <v>1900</v>
      </c>
      <c r="C1980">
        <v>38.1</v>
      </c>
      <c r="D1980">
        <v>38.1</v>
      </c>
      <c r="E1980" s="145">
        <v>0.1</v>
      </c>
      <c r="F1980" s="143">
        <v>0.26</v>
      </c>
      <c r="G1980" t="s">
        <v>4429</v>
      </c>
      <c r="H1980">
        <v>5</v>
      </c>
      <c r="I1980">
        <v>11</v>
      </c>
      <c r="J1980">
        <v>3.33</v>
      </c>
      <c r="K1980">
        <v>38.35</v>
      </c>
      <c r="L1980">
        <v>38.1</v>
      </c>
      <c r="M1980" s="142">
        <v>0.02</v>
      </c>
      <c r="N1980" t="s">
        <v>7176</v>
      </c>
    </row>
    <row r="1981" spans="1:14">
      <c r="A1981">
        <v>6844</v>
      </c>
      <c r="B1981" t="s">
        <v>2183</v>
      </c>
      <c r="C1981">
        <v>59.8</v>
      </c>
      <c r="D1981">
        <v>59.9</v>
      </c>
      <c r="E1981" s="145">
        <v>-0.1</v>
      </c>
      <c r="F1981" s="143">
        <v>-0.17</v>
      </c>
      <c r="G1981" t="s">
        <v>3991</v>
      </c>
      <c r="H1981">
        <v>22</v>
      </c>
      <c r="I1981">
        <v>28</v>
      </c>
      <c r="J1981">
        <v>3.74</v>
      </c>
      <c r="K1981">
        <v>59.9</v>
      </c>
      <c r="L1981">
        <v>59.6</v>
      </c>
      <c r="M1981" s="142">
        <v>0.06</v>
      </c>
      <c r="N1981" t="s">
        <v>7177</v>
      </c>
    </row>
    <row r="1982" spans="1:14">
      <c r="A1982">
        <v>6846</v>
      </c>
      <c r="B1982" t="s">
        <v>1901</v>
      </c>
      <c r="C1982">
        <v>58.1</v>
      </c>
      <c r="D1982">
        <v>58.1</v>
      </c>
      <c r="E1982" s="145">
        <v>0</v>
      </c>
      <c r="F1982" s="143">
        <v>0</v>
      </c>
      <c r="G1982" t="s">
        <v>7178</v>
      </c>
      <c r="H1982">
        <v>6</v>
      </c>
      <c r="I1982">
        <v>6</v>
      </c>
      <c r="J1982">
        <v>2.71</v>
      </c>
      <c r="K1982">
        <v>58.3</v>
      </c>
      <c r="L1982">
        <v>57.8</v>
      </c>
      <c r="M1982" s="142">
        <v>0.02</v>
      </c>
      <c r="N1982" t="s">
        <v>7179</v>
      </c>
    </row>
    <row r="1983" spans="1:14">
      <c r="A1983">
        <v>6855</v>
      </c>
      <c r="B1983" t="s">
        <v>1902</v>
      </c>
      <c r="C1983">
        <v>119.5</v>
      </c>
      <c r="D1983">
        <v>119.5</v>
      </c>
      <c r="E1983" s="145">
        <v>-1</v>
      </c>
      <c r="F1983" s="143">
        <v>-0.83</v>
      </c>
      <c r="G1983" t="s">
        <v>7180</v>
      </c>
      <c r="H1983">
        <v>1</v>
      </c>
      <c r="I1983">
        <v>0</v>
      </c>
      <c r="J1983">
        <v>2.3199999999999998</v>
      </c>
      <c r="K1983">
        <v>119.5</v>
      </c>
      <c r="L1983">
        <v>119.5</v>
      </c>
      <c r="M1983" s="142">
        <v>0</v>
      </c>
      <c r="N1983" t="s">
        <v>7181</v>
      </c>
    </row>
    <row r="1984" spans="1:14">
      <c r="A1984">
        <v>6856</v>
      </c>
      <c r="B1984" t="s">
        <v>2124</v>
      </c>
      <c r="C1984">
        <v>42</v>
      </c>
      <c r="D1984">
        <v>42</v>
      </c>
      <c r="E1984" s="145">
        <v>-0.05</v>
      </c>
      <c r="F1984" s="143">
        <v>-0.12</v>
      </c>
      <c r="G1984" t="s">
        <v>7182</v>
      </c>
      <c r="H1984">
        <v>1</v>
      </c>
      <c r="I1984">
        <v>0</v>
      </c>
      <c r="J1984">
        <v>2.82</v>
      </c>
      <c r="K1984">
        <v>42</v>
      </c>
      <c r="L1984">
        <v>42</v>
      </c>
      <c r="M1984" s="142">
        <v>0</v>
      </c>
      <c r="N1984" t="s">
        <v>7183</v>
      </c>
    </row>
    <row r="1985" spans="1:14">
      <c r="A1985">
        <v>6859</v>
      </c>
      <c r="B1985" t="s">
        <v>1903</v>
      </c>
      <c r="C1985">
        <v>115</v>
      </c>
      <c r="D1985">
        <v>111.5</v>
      </c>
      <c r="E1985" s="145">
        <v>-3.5</v>
      </c>
      <c r="F1985" s="143">
        <v>-3.04</v>
      </c>
      <c r="G1985" t="s">
        <v>7184</v>
      </c>
      <c r="H1985">
        <v>31</v>
      </c>
      <c r="I1985">
        <v>52</v>
      </c>
      <c r="J1985">
        <v>4.16</v>
      </c>
      <c r="K1985">
        <v>115</v>
      </c>
      <c r="L1985">
        <v>111.5</v>
      </c>
      <c r="M1985" s="142">
        <v>7.0000000000000007E-2</v>
      </c>
      <c r="N1985" t="s">
        <v>7185</v>
      </c>
    </row>
    <row r="1986" spans="1:14">
      <c r="A1986">
        <v>6861</v>
      </c>
      <c r="B1986" t="s">
        <v>1904</v>
      </c>
      <c r="C1986">
        <v>187</v>
      </c>
      <c r="D1986">
        <v>186.5</v>
      </c>
      <c r="E1986" s="145">
        <v>3.5</v>
      </c>
      <c r="F1986" s="143">
        <v>1.91</v>
      </c>
      <c r="G1986" t="s">
        <v>7186</v>
      </c>
      <c r="H1986">
        <v>243</v>
      </c>
      <c r="I1986">
        <v>289</v>
      </c>
      <c r="J1986">
        <v>4.16</v>
      </c>
      <c r="K1986">
        <v>187.5</v>
      </c>
      <c r="L1986">
        <v>181</v>
      </c>
      <c r="M1986" s="142">
        <v>0.57999999999999996</v>
      </c>
      <c r="N1986" t="s">
        <v>7187</v>
      </c>
    </row>
    <row r="1987" spans="1:14">
      <c r="A1987">
        <v>6862</v>
      </c>
      <c r="B1987" t="s">
        <v>2611</v>
      </c>
      <c r="C1987">
        <v>142</v>
      </c>
      <c r="D1987">
        <v>140.5</v>
      </c>
      <c r="E1987" s="145">
        <v>0.5</v>
      </c>
      <c r="F1987" s="143">
        <v>0.36</v>
      </c>
      <c r="G1987" t="s">
        <v>7188</v>
      </c>
      <c r="H1987">
        <v>110</v>
      </c>
      <c r="I1987">
        <v>133</v>
      </c>
      <c r="J1987">
        <v>5</v>
      </c>
      <c r="K1987">
        <v>142.5</v>
      </c>
      <c r="L1987">
        <v>140</v>
      </c>
      <c r="M1987" s="142">
        <v>0.22</v>
      </c>
      <c r="N1987" t="s">
        <v>7189</v>
      </c>
    </row>
    <row r="1988" spans="1:14">
      <c r="A1988">
        <v>6863</v>
      </c>
      <c r="B1988" t="s">
        <v>1905</v>
      </c>
      <c r="C1988">
        <v>105</v>
      </c>
      <c r="D1988">
        <v>103.5</v>
      </c>
      <c r="E1988" s="145">
        <v>-1</v>
      </c>
      <c r="F1988" s="143">
        <v>-0.96</v>
      </c>
      <c r="G1988" t="s">
        <v>4112</v>
      </c>
      <c r="H1988">
        <v>60</v>
      </c>
      <c r="I1988">
        <v>82</v>
      </c>
      <c r="J1988">
        <v>7.49</v>
      </c>
      <c r="K1988">
        <v>105</v>
      </c>
      <c r="L1988">
        <v>103</v>
      </c>
      <c r="M1988" s="142">
        <v>0.08</v>
      </c>
      <c r="N1988" t="s">
        <v>7190</v>
      </c>
    </row>
    <row r="1989" spans="1:14">
      <c r="A1989">
        <v>6865</v>
      </c>
      <c r="B1989" t="s">
        <v>1906</v>
      </c>
      <c r="C1989">
        <v>25.55</v>
      </c>
      <c r="D1989">
        <v>25.6</v>
      </c>
      <c r="E1989" s="145">
        <v>0.05</v>
      </c>
      <c r="F1989" s="143">
        <v>0.2</v>
      </c>
      <c r="G1989" t="s">
        <v>7191</v>
      </c>
      <c r="H1989">
        <v>3</v>
      </c>
      <c r="I1989">
        <v>10</v>
      </c>
      <c r="J1989">
        <v>1.58</v>
      </c>
      <c r="K1989">
        <v>25.6</v>
      </c>
      <c r="L1989">
        <v>25.55</v>
      </c>
      <c r="M1989" s="142">
        <v>0.02</v>
      </c>
      <c r="N1989" t="s">
        <v>7192</v>
      </c>
    </row>
    <row r="1990" spans="1:14">
      <c r="A1990">
        <v>6869</v>
      </c>
      <c r="B1990" t="s">
        <v>2242</v>
      </c>
      <c r="C1990">
        <v>65.3</v>
      </c>
      <c r="D1990">
        <v>65</v>
      </c>
      <c r="E1990" s="145">
        <v>0.5</v>
      </c>
      <c r="F1990" s="143">
        <v>0.78</v>
      </c>
      <c r="G1990" t="s">
        <v>6136</v>
      </c>
      <c r="H1990">
        <v>203</v>
      </c>
      <c r="I1990">
        <v>371</v>
      </c>
      <c r="J1990">
        <v>13.78</v>
      </c>
      <c r="K1990">
        <v>65.3</v>
      </c>
      <c r="L1990">
        <v>64.599999999999994</v>
      </c>
      <c r="M1990" s="142">
        <v>0.15</v>
      </c>
      <c r="N1990" t="s">
        <v>7193</v>
      </c>
    </row>
    <row r="1991" spans="1:14">
      <c r="A1991">
        <v>6870</v>
      </c>
      <c r="B1991" t="s">
        <v>2118</v>
      </c>
      <c r="C1991">
        <v>291</v>
      </c>
      <c r="D1991">
        <v>301.5</v>
      </c>
      <c r="E1991" s="145">
        <v>11.5</v>
      </c>
      <c r="F1991" s="143">
        <v>3.97</v>
      </c>
      <c r="G1991" t="s">
        <v>7194</v>
      </c>
      <c r="H1991">
        <v>264</v>
      </c>
      <c r="I1991">
        <v>184</v>
      </c>
      <c r="J1991">
        <v>2.85</v>
      </c>
      <c r="K1991">
        <v>315</v>
      </c>
      <c r="L1991">
        <v>284.5</v>
      </c>
      <c r="M1991" s="142">
        <v>0.93</v>
      </c>
      <c r="N1991" t="s">
        <v>7195</v>
      </c>
    </row>
    <row r="1992" spans="1:14">
      <c r="A1992">
        <v>6872</v>
      </c>
      <c r="B1992" t="s">
        <v>2698</v>
      </c>
      <c r="C1992">
        <v>20.399999999999999</v>
      </c>
      <c r="D1992">
        <v>20.399999999999999</v>
      </c>
      <c r="E1992" s="145">
        <v>1.85</v>
      </c>
      <c r="F1992" s="143">
        <v>9.9700000000000006</v>
      </c>
      <c r="G1992" t="s">
        <v>4189</v>
      </c>
      <c r="H1992">
        <v>237</v>
      </c>
      <c r="I1992">
        <v>201</v>
      </c>
      <c r="J1992">
        <v>7.08</v>
      </c>
      <c r="K1992">
        <v>20.399999999999999</v>
      </c>
      <c r="L1992">
        <v>20.399999999999999</v>
      </c>
      <c r="M1992" s="142">
        <v>0.33</v>
      </c>
      <c r="N1992" t="s">
        <v>7196</v>
      </c>
    </row>
    <row r="1993" spans="1:14">
      <c r="A1993">
        <v>6873</v>
      </c>
      <c r="B1993" t="s">
        <v>2583</v>
      </c>
      <c r="C1993">
        <v>68.5</v>
      </c>
      <c r="D1993">
        <v>68.599999999999994</v>
      </c>
      <c r="E1993" s="145">
        <v>0.5</v>
      </c>
      <c r="F1993" s="143">
        <v>0.73</v>
      </c>
      <c r="G1993" t="s">
        <v>4712</v>
      </c>
      <c r="H1993">
        <v>106</v>
      </c>
      <c r="I1993">
        <v>194</v>
      </c>
      <c r="J1993">
        <v>14.26</v>
      </c>
      <c r="K1993">
        <v>68.7</v>
      </c>
      <c r="L1993">
        <v>68.099999999999994</v>
      </c>
      <c r="M1993" s="142">
        <v>7.0000000000000007E-2</v>
      </c>
      <c r="N1993" t="s">
        <v>7197</v>
      </c>
    </row>
    <row r="1994" spans="1:14">
      <c r="A1994">
        <v>6874</v>
      </c>
      <c r="B1994" t="s">
        <v>1907</v>
      </c>
      <c r="C1994">
        <v>71.7</v>
      </c>
      <c r="D1994">
        <v>68.900000000000006</v>
      </c>
      <c r="E1994" s="145">
        <v>-0.9</v>
      </c>
      <c r="F1994" s="143">
        <v>-1.29</v>
      </c>
      <c r="G1994" t="s">
        <v>4174</v>
      </c>
      <c r="H1994">
        <v>57</v>
      </c>
      <c r="I1994">
        <v>89</v>
      </c>
      <c r="J1994">
        <v>2.42</v>
      </c>
      <c r="K1994">
        <v>71.7</v>
      </c>
      <c r="L1994">
        <v>68.8</v>
      </c>
      <c r="M1994" s="142">
        <v>0.24</v>
      </c>
      <c r="N1994" t="s">
        <v>7198</v>
      </c>
    </row>
    <row r="1995" spans="1:14">
      <c r="A1995">
        <v>6875</v>
      </c>
      <c r="B1995" t="s">
        <v>2192</v>
      </c>
      <c r="C1995">
        <v>33.1</v>
      </c>
      <c r="D1995">
        <v>33</v>
      </c>
      <c r="E1995" s="145">
        <v>-0.1</v>
      </c>
      <c r="F1995" s="143">
        <v>-0.3</v>
      </c>
      <c r="G1995" t="s">
        <v>4488</v>
      </c>
      <c r="H1995">
        <v>120</v>
      </c>
      <c r="I1995">
        <v>145</v>
      </c>
      <c r="J1995">
        <v>6.46</v>
      </c>
      <c r="K1995">
        <v>33.5</v>
      </c>
      <c r="L1995">
        <v>33</v>
      </c>
      <c r="M1995" s="142">
        <v>0.09</v>
      </c>
      <c r="N1995" t="s">
        <v>7199</v>
      </c>
    </row>
    <row r="1996" spans="1:14">
      <c r="A1996">
        <v>6877</v>
      </c>
      <c r="B1996" t="s">
        <v>1908</v>
      </c>
      <c r="C1996">
        <v>112.5</v>
      </c>
      <c r="D1996">
        <v>121.5</v>
      </c>
      <c r="E1996" s="145">
        <v>11</v>
      </c>
      <c r="F1996" s="143">
        <v>9.9499999999999993</v>
      </c>
      <c r="G1996" t="s">
        <v>4410</v>
      </c>
      <c r="H1996">
        <v>96</v>
      </c>
      <c r="I1996">
        <v>63</v>
      </c>
      <c r="J1996">
        <v>4.72</v>
      </c>
      <c r="K1996">
        <v>121.5</v>
      </c>
      <c r="L1996">
        <v>112.5</v>
      </c>
      <c r="M1996" s="142">
        <v>0.2</v>
      </c>
      <c r="N1996" t="s">
        <v>7200</v>
      </c>
    </row>
    <row r="1997" spans="1:14">
      <c r="A1997">
        <v>6881</v>
      </c>
      <c r="B1997" t="s">
        <v>2209</v>
      </c>
      <c r="C1997">
        <v>212</v>
      </c>
      <c r="D1997">
        <v>213</v>
      </c>
      <c r="E1997" s="145">
        <v>-1</v>
      </c>
      <c r="F1997" s="143">
        <v>-0.47</v>
      </c>
      <c r="G1997" t="s">
        <v>7201</v>
      </c>
      <c r="H1997">
        <v>3</v>
      </c>
      <c r="I1997">
        <v>2</v>
      </c>
      <c r="J1997">
        <v>1.5</v>
      </c>
      <c r="K1997">
        <v>213</v>
      </c>
      <c r="L1997">
        <v>212</v>
      </c>
      <c r="M1997" s="142">
        <v>0.02</v>
      </c>
      <c r="N1997" t="s">
        <v>7202</v>
      </c>
    </row>
    <row r="1998" spans="1:14">
      <c r="A1998">
        <v>6884</v>
      </c>
      <c r="B1998" t="s">
        <v>3728</v>
      </c>
      <c r="C1998">
        <v>30.5</v>
      </c>
      <c r="D1998">
        <v>30.15</v>
      </c>
      <c r="E1998" s="145">
        <v>0.7</v>
      </c>
      <c r="F1998" s="143">
        <v>2.38</v>
      </c>
      <c r="G1998" t="s">
        <v>4142</v>
      </c>
      <c r="H1998">
        <v>4</v>
      </c>
      <c r="I1998">
        <v>6</v>
      </c>
      <c r="J1998">
        <v>1.84</v>
      </c>
      <c r="K1998">
        <v>30.5</v>
      </c>
      <c r="L1998">
        <v>30.15</v>
      </c>
      <c r="M1998" s="142">
        <v>0.02</v>
      </c>
      <c r="N1998" t="s">
        <v>7203</v>
      </c>
    </row>
    <row r="1999" spans="1:14">
      <c r="A1999">
        <v>6885</v>
      </c>
      <c r="B1999" t="s">
        <v>2652</v>
      </c>
      <c r="C1999">
        <v>24.35</v>
      </c>
      <c r="D1999">
        <v>25.15</v>
      </c>
      <c r="E1999" s="145">
        <v>1.05</v>
      </c>
      <c r="F1999" s="143">
        <v>4.3600000000000003</v>
      </c>
      <c r="G1999" t="s">
        <v>7204</v>
      </c>
      <c r="H1999">
        <v>1281</v>
      </c>
      <c r="I1999">
        <v>786</v>
      </c>
      <c r="J1999">
        <v>13.31</v>
      </c>
      <c r="K1999">
        <v>25.9</v>
      </c>
      <c r="L1999">
        <v>24</v>
      </c>
      <c r="M1999" s="142">
        <v>0.96</v>
      </c>
      <c r="N1999" t="s">
        <v>7205</v>
      </c>
    </row>
    <row r="2000" spans="1:14">
      <c r="A2000">
        <v>6887</v>
      </c>
      <c r="B2000" t="s">
        <v>2702</v>
      </c>
      <c r="C2000">
        <v>37.950000000000003</v>
      </c>
      <c r="D2000">
        <v>37.950000000000003</v>
      </c>
      <c r="E2000" s="145">
        <v>-0.1</v>
      </c>
      <c r="F2000" s="143">
        <v>-0.26</v>
      </c>
      <c r="G2000" t="s">
        <v>7206</v>
      </c>
      <c r="H2000">
        <v>15</v>
      </c>
      <c r="I2000">
        <v>17</v>
      </c>
      <c r="J2000">
        <v>7.42</v>
      </c>
      <c r="K2000">
        <v>37.950000000000003</v>
      </c>
      <c r="L2000">
        <v>36.799999999999997</v>
      </c>
      <c r="M2000" s="142">
        <v>0.02</v>
      </c>
      <c r="N2000" t="s">
        <v>7207</v>
      </c>
    </row>
    <row r="2001" spans="1:14">
      <c r="A2001">
        <v>6890</v>
      </c>
      <c r="B2001" t="s">
        <v>2237</v>
      </c>
      <c r="C2001">
        <v>170</v>
      </c>
      <c r="D2001">
        <v>166</v>
      </c>
      <c r="E2001" s="145">
        <v>-3.5</v>
      </c>
      <c r="F2001" s="143">
        <v>-2.06</v>
      </c>
      <c r="G2001" t="s">
        <v>7208</v>
      </c>
      <c r="H2001">
        <v>260</v>
      </c>
      <c r="I2001">
        <v>280</v>
      </c>
      <c r="J2001">
        <v>25.03</v>
      </c>
      <c r="K2001">
        <v>170</v>
      </c>
      <c r="L2001">
        <v>165.5</v>
      </c>
      <c r="M2001" s="142">
        <v>0.1</v>
      </c>
      <c r="N2001" t="s">
        <v>7209</v>
      </c>
    </row>
    <row r="2002" spans="1:14">
      <c r="A2002">
        <v>6894</v>
      </c>
      <c r="B2002" t="s">
        <v>2139</v>
      </c>
      <c r="C2002">
        <v>353</v>
      </c>
      <c r="D2002">
        <v>353</v>
      </c>
      <c r="E2002" s="145">
        <v>0</v>
      </c>
      <c r="F2002" s="143">
        <v>0</v>
      </c>
      <c r="G2002" t="s">
        <v>3977</v>
      </c>
      <c r="H2002">
        <v>17</v>
      </c>
      <c r="I2002">
        <v>32</v>
      </c>
      <c r="J2002">
        <v>2.38</v>
      </c>
      <c r="K2002">
        <v>357.5</v>
      </c>
      <c r="L2002">
        <v>348.5</v>
      </c>
      <c r="M2002" s="142">
        <v>7.0000000000000007E-2</v>
      </c>
      <c r="N2002" t="s">
        <v>7210</v>
      </c>
    </row>
    <row r="2003" spans="1:14">
      <c r="A2003">
        <v>6895</v>
      </c>
      <c r="B2003" t="s">
        <v>2107</v>
      </c>
      <c r="C2003">
        <v>156</v>
      </c>
      <c r="D2003">
        <v>153.5</v>
      </c>
      <c r="E2003" s="145">
        <v>-3</v>
      </c>
      <c r="F2003" s="143">
        <v>-1.92</v>
      </c>
      <c r="G2003" t="s">
        <v>4053</v>
      </c>
      <c r="H2003">
        <v>25</v>
      </c>
      <c r="I2003">
        <v>95</v>
      </c>
      <c r="J2003">
        <v>3.41</v>
      </c>
      <c r="K2003">
        <v>158.5</v>
      </c>
      <c r="L2003">
        <v>153.5</v>
      </c>
      <c r="M2003" s="142">
        <v>7.0000000000000007E-2</v>
      </c>
      <c r="N2003" t="s">
        <v>7211</v>
      </c>
    </row>
    <row r="2004" spans="1:14">
      <c r="A2004">
        <v>6899</v>
      </c>
      <c r="B2004" t="s">
        <v>2196</v>
      </c>
      <c r="C2004">
        <v>50</v>
      </c>
      <c r="D2004">
        <v>49.8</v>
      </c>
      <c r="E2004" s="145">
        <v>-0.2</v>
      </c>
      <c r="F2004" s="143">
        <v>-0.4</v>
      </c>
      <c r="G2004" t="s">
        <v>4513</v>
      </c>
      <c r="H2004">
        <v>16</v>
      </c>
      <c r="I2004">
        <v>7</v>
      </c>
      <c r="J2004">
        <v>4.24</v>
      </c>
      <c r="K2004">
        <v>50</v>
      </c>
      <c r="L2004">
        <v>49.5</v>
      </c>
      <c r="M2004" s="142">
        <v>0.04</v>
      </c>
      <c r="N2004" t="s">
        <v>7212</v>
      </c>
    </row>
    <row r="2005" spans="1:14">
      <c r="A2005">
        <v>6901</v>
      </c>
      <c r="B2005" t="s">
        <v>2119</v>
      </c>
      <c r="C2005">
        <v>15.1</v>
      </c>
      <c r="D2005">
        <v>14.95</v>
      </c>
      <c r="E2005" s="145">
        <v>0</v>
      </c>
      <c r="F2005" s="143">
        <v>0</v>
      </c>
      <c r="G2005" t="s">
        <v>6122</v>
      </c>
      <c r="H2005">
        <v>1129</v>
      </c>
      <c r="I2005">
        <v>1206</v>
      </c>
      <c r="J2005">
        <v>85.37</v>
      </c>
      <c r="K2005">
        <v>15.1</v>
      </c>
      <c r="L2005">
        <v>14.7</v>
      </c>
      <c r="M2005" s="142">
        <v>0.13</v>
      </c>
      <c r="N2005" t="s">
        <v>7213</v>
      </c>
    </row>
    <row r="2006" spans="1:14">
      <c r="A2006">
        <v>6902</v>
      </c>
      <c r="B2006" t="s">
        <v>2847</v>
      </c>
      <c r="C2006">
        <v>124.5</v>
      </c>
      <c r="D2006">
        <v>126</v>
      </c>
      <c r="E2006" s="145">
        <v>1</v>
      </c>
      <c r="F2006" s="143">
        <v>0.8</v>
      </c>
      <c r="G2006" t="s">
        <v>4472</v>
      </c>
      <c r="H2006">
        <v>80</v>
      </c>
      <c r="I2006">
        <v>62</v>
      </c>
      <c r="J2006">
        <v>3.56</v>
      </c>
      <c r="K2006">
        <v>126</v>
      </c>
      <c r="L2006">
        <v>122.5</v>
      </c>
      <c r="M2006" s="142">
        <v>0.23</v>
      </c>
      <c r="N2006" t="s">
        <v>7214</v>
      </c>
    </row>
    <row r="2007" spans="1:14">
      <c r="A2007">
        <v>6903</v>
      </c>
      <c r="B2007" t="s">
        <v>2238</v>
      </c>
      <c r="C2007">
        <v>314</v>
      </c>
      <c r="D2007">
        <v>315</v>
      </c>
      <c r="E2007" s="145">
        <v>2.5</v>
      </c>
      <c r="F2007" s="143">
        <v>0.8</v>
      </c>
      <c r="G2007" t="s">
        <v>7215</v>
      </c>
      <c r="H2007">
        <v>153</v>
      </c>
      <c r="I2007">
        <v>222</v>
      </c>
      <c r="J2007">
        <v>6.67</v>
      </c>
      <c r="K2007">
        <v>316.5</v>
      </c>
      <c r="L2007">
        <v>312</v>
      </c>
      <c r="M2007" s="142">
        <v>0.23</v>
      </c>
      <c r="N2007" t="s">
        <v>7216</v>
      </c>
    </row>
    <row r="2008" spans="1:14">
      <c r="A2008">
        <v>6904</v>
      </c>
      <c r="B2008" t="s">
        <v>2140</v>
      </c>
      <c r="C2008">
        <v>123.5</v>
      </c>
      <c r="D2008">
        <v>123.5</v>
      </c>
      <c r="E2008" s="145">
        <v>0</v>
      </c>
      <c r="F2008" s="143">
        <v>0</v>
      </c>
      <c r="G2008" t="s">
        <v>4197</v>
      </c>
      <c r="H2008">
        <v>1</v>
      </c>
      <c r="I2008">
        <v>0</v>
      </c>
      <c r="J2008">
        <v>1.85</v>
      </c>
      <c r="K2008">
        <v>123.5</v>
      </c>
      <c r="L2008">
        <v>123.5</v>
      </c>
      <c r="M2008" s="142">
        <v>0.01</v>
      </c>
      <c r="N2008" t="s">
        <v>7217</v>
      </c>
    </row>
    <row r="2009" spans="1:14">
      <c r="A2009">
        <v>6906</v>
      </c>
      <c r="B2009" t="s">
        <v>2148</v>
      </c>
      <c r="C2009">
        <v>83.8</v>
      </c>
      <c r="D2009">
        <v>86.5</v>
      </c>
      <c r="E2009" s="145">
        <v>2.2000000000000002</v>
      </c>
      <c r="F2009" s="143">
        <v>2.61</v>
      </c>
      <c r="G2009" t="s">
        <v>7218</v>
      </c>
      <c r="H2009">
        <v>447</v>
      </c>
      <c r="I2009">
        <v>284</v>
      </c>
      <c r="J2009">
        <v>3.35</v>
      </c>
      <c r="K2009">
        <v>88.7</v>
      </c>
      <c r="L2009">
        <v>82.7</v>
      </c>
      <c r="M2009" s="142">
        <v>1.33</v>
      </c>
      <c r="N2009" t="s">
        <v>7219</v>
      </c>
    </row>
    <row r="2010" spans="1:14">
      <c r="A2010">
        <v>6907</v>
      </c>
      <c r="B2010" t="s">
        <v>3749</v>
      </c>
      <c r="C2010">
        <v>188</v>
      </c>
      <c r="D2010">
        <v>199.5</v>
      </c>
      <c r="E2010" s="145">
        <v>18</v>
      </c>
      <c r="F2010" s="143">
        <v>9.92</v>
      </c>
      <c r="G2010" t="s">
        <v>7220</v>
      </c>
      <c r="H2010">
        <v>4043</v>
      </c>
      <c r="I2010">
        <v>1844</v>
      </c>
      <c r="J2010">
        <v>6.26</v>
      </c>
      <c r="K2010">
        <v>199.5</v>
      </c>
      <c r="L2010">
        <v>188</v>
      </c>
      <c r="M2010" s="142">
        <v>6.46</v>
      </c>
      <c r="N2010" t="s">
        <v>7221</v>
      </c>
    </row>
    <row r="2011" spans="1:14">
      <c r="A2011">
        <v>6909</v>
      </c>
      <c r="B2011" t="s">
        <v>2848</v>
      </c>
      <c r="C2011">
        <v>40.35</v>
      </c>
      <c r="D2011">
        <v>40.1</v>
      </c>
      <c r="E2011" s="145">
        <v>-0.6</v>
      </c>
      <c r="F2011" s="143">
        <v>-1.47</v>
      </c>
      <c r="G2011" t="s">
        <v>4259</v>
      </c>
      <c r="H2011">
        <v>147</v>
      </c>
      <c r="I2011">
        <v>156</v>
      </c>
      <c r="J2011">
        <v>6.75</v>
      </c>
      <c r="K2011">
        <v>40.4</v>
      </c>
      <c r="L2011">
        <v>40.049999999999997</v>
      </c>
      <c r="M2011" s="142">
        <v>0.22</v>
      </c>
      <c r="N2011" t="s">
        <v>7222</v>
      </c>
    </row>
    <row r="2012" spans="1:14">
      <c r="A2012">
        <v>6910</v>
      </c>
      <c r="B2012" t="s">
        <v>3702</v>
      </c>
      <c r="C2012">
        <v>25</v>
      </c>
      <c r="D2012">
        <v>24.9</v>
      </c>
      <c r="E2012" s="145">
        <v>0.15</v>
      </c>
      <c r="F2012" s="143">
        <v>0.61</v>
      </c>
      <c r="G2012" t="s">
        <v>4193</v>
      </c>
      <c r="H2012">
        <v>12</v>
      </c>
      <c r="I2012">
        <v>20</v>
      </c>
      <c r="J2012">
        <v>3.05</v>
      </c>
      <c r="K2012">
        <v>25</v>
      </c>
      <c r="L2012">
        <v>24.9</v>
      </c>
      <c r="M2012" s="142">
        <v>0.04</v>
      </c>
      <c r="N2012" t="s">
        <v>7223</v>
      </c>
    </row>
    <row r="2013" spans="1:14">
      <c r="A2013">
        <v>6913</v>
      </c>
      <c r="B2013" t="s">
        <v>2598</v>
      </c>
      <c r="C2013">
        <v>143</v>
      </c>
      <c r="D2013">
        <v>136.5</v>
      </c>
      <c r="E2013" s="145">
        <v>-14.5</v>
      </c>
      <c r="F2013" s="143">
        <v>-9.6</v>
      </c>
      <c r="G2013" t="s">
        <v>4724</v>
      </c>
      <c r="H2013">
        <v>1481</v>
      </c>
      <c r="I2013">
        <v>938</v>
      </c>
      <c r="J2013">
        <v>4.38</v>
      </c>
      <c r="K2013">
        <v>143</v>
      </c>
      <c r="L2013">
        <v>136</v>
      </c>
      <c r="M2013" s="142">
        <v>3.38</v>
      </c>
      <c r="N2013" t="s">
        <v>7224</v>
      </c>
    </row>
    <row r="2014" spans="1:14">
      <c r="A2014">
        <v>6914</v>
      </c>
      <c r="B2014" t="s">
        <v>2202</v>
      </c>
      <c r="C2014">
        <v>121.5</v>
      </c>
      <c r="D2014">
        <v>121</v>
      </c>
      <c r="E2014" s="145">
        <v>0</v>
      </c>
      <c r="F2014" s="143">
        <v>0</v>
      </c>
      <c r="G2014" t="s">
        <v>6742</v>
      </c>
      <c r="H2014">
        <v>53</v>
      </c>
      <c r="I2014">
        <v>61</v>
      </c>
      <c r="J2014">
        <v>7.95</v>
      </c>
      <c r="K2014">
        <v>121.5</v>
      </c>
      <c r="L2014">
        <v>120.5</v>
      </c>
      <c r="M2014" s="142">
        <v>7.0000000000000007E-2</v>
      </c>
      <c r="N2014" t="s">
        <v>7225</v>
      </c>
    </row>
    <row r="2015" spans="1:14">
      <c r="A2015">
        <v>6916</v>
      </c>
      <c r="B2015" t="s">
        <v>2141</v>
      </c>
      <c r="C2015">
        <v>19.2</v>
      </c>
      <c r="D2015">
        <v>18.55</v>
      </c>
      <c r="E2015" s="145">
        <v>-0.15</v>
      </c>
      <c r="F2015" s="143">
        <v>-0.8</v>
      </c>
      <c r="G2015" t="s">
        <v>7226</v>
      </c>
      <c r="H2015">
        <v>13</v>
      </c>
      <c r="I2015">
        <v>17</v>
      </c>
      <c r="J2015">
        <v>6.75</v>
      </c>
      <c r="K2015">
        <v>19.2</v>
      </c>
      <c r="L2015">
        <v>18.55</v>
      </c>
      <c r="M2015" s="142">
        <v>0.02</v>
      </c>
      <c r="N2015" t="s">
        <v>7227</v>
      </c>
    </row>
    <row r="2016" spans="1:14">
      <c r="A2016">
        <v>6918</v>
      </c>
      <c r="B2016" t="s">
        <v>2849</v>
      </c>
      <c r="C2016">
        <v>77.7</v>
      </c>
      <c r="D2016">
        <v>78</v>
      </c>
      <c r="E2016" s="145">
        <v>0.2</v>
      </c>
      <c r="F2016" s="143">
        <v>0.26</v>
      </c>
      <c r="G2016" t="s">
        <v>4074</v>
      </c>
      <c r="H2016">
        <v>18</v>
      </c>
      <c r="I2016">
        <v>27</v>
      </c>
      <c r="J2016">
        <v>3.46</v>
      </c>
      <c r="K2016">
        <v>78</v>
      </c>
      <c r="L2016">
        <v>77</v>
      </c>
      <c r="M2016" s="142">
        <v>0.05</v>
      </c>
      <c r="N2016" t="s">
        <v>7228</v>
      </c>
    </row>
    <row r="2017" spans="1:14">
      <c r="A2017">
        <v>6919</v>
      </c>
      <c r="B2017" t="s">
        <v>2599</v>
      </c>
      <c r="C2017">
        <v>86</v>
      </c>
      <c r="D2017">
        <v>85.2</v>
      </c>
      <c r="E2017" s="145">
        <v>-1.2</v>
      </c>
      <c r="F2017" s="143">
        <v>-1.39</v>
      </c>
      <c r="G2017" t="s">
        <v>5193</v>
      </c>
      <c r="H2017">
        <v>4268</v>
      </c>
      <c r="I2017">
        <v>10564</v>
      </c>
      <c r="J2017">
        <v>7.79</v>
      </c>
      <c r="K2017">
        <v>86.4</v>
      </c>
      <c r="L2017">
        <v>85.1</v>
      </c>
      <c r="M2017" s="142">
        <v>0.27</v>
      </c>
      <c r="N2017" t="s">
        <v>7229</v>
      </c>
    </row>
    <row r="2018" spans="1:14">
      <c r="A2018">
        <v>6922</v>
      </c>
      <c r="B2018" t="s">
        <v>2131</v>
      </c>
      <c r="C2018">
        <v>213.5</v>
      </c>
      <c r="D2018">
        <v>209</v>
      </c>
      <c r="E2018" s="145">
        <v>0.5</v>
      </c>
      <c r="F2018" s="143">
        <v>0.24</v>
      </c>
      <c r="G2018" t="s">
        <v>7230</v>
      </c>
      <c r="H2018">
        <v>424</v>
      </c>
      <c r="I2018">
        <v>191</v>
      </c>
      <c r="J2018">
        <v>2.72</v>
      </c>
      <c r="K2018">
        <v>217</v>
      </c>
      <c r="L2018">
        <v>209</v>
      </c>
      <c r="M2018" s="142">
        <v>1.56</v>
      </c>
      <c r="N2018" t="s">
        <v>7231</v>
      </c>
    </row>
    <row r="2019" spans="1:14">
      <c r="A2019">
        <v>6923</v>
      </c>
      <c r="B2019" t="s">
        <v>2580</v>
      </c>
      <c r="C2019">
        <v>76.5</v>
      </c>
      <c r="D2019">
        <v>76.599999999999994</v>
      </c>
      <c r="E2019" s="145">
        <v>1.3</v>
      </c>
      <c r="F2019" s="143">
        <v>1.73</v>
      </c>
      <c r="G2019" t="s">
        <v>4146</v>
      </c>
      <c r="H2019">
        <v>33</v>
      </c>
      <c r="I2019">
        <v>34</v>
      </c>
      <c r="J2019">
        <v>9.0399999999999991</v>
      </c>
      <c r="K2019">
        <v>76.7</v>
      </c>
      <c r="L2019">
        <v>75.5</v>
      </c>
      <c r="M2019" s="142">
        <v>0.04</v>
      </c>
      <c r="N2019" t="s">
        <v>7232</v>
      </c>
    </row>
    <row r="2020" spans="1:14">
      <c r="A2020">
        <v>6925</v>
      </c>
      <c r="B2020" t="s">
        <v>2850</v>
      </c>
      <c r="C2020">
        <v>50</v>
      </c>
      <c r="D2020">
        <v>49.85</v>
      </c>
      <c r="E2020" s="145">
        <v>-0.15</v>
      </c>
      <c r="F2020" s="143">
        <v>-0.3</v>
      </c>
      <c r="G2020" t="s">
        <v>7233</v>
      </c>
      <c r="H2020">
        <v>13</v>
      </c>
      <c r="I2020">
        <v>18</v>
      </c>
      <c r="J2020">
        <v>2</v>
      </c>
      <c r="K2020">
        <v>50</v>
      </c>
      <c r="L2020">
        <v>49.85</v>
      </c>
      <c r="M2020" s="142">
        <v>7.0000000000000007E-2</v>
      </c>
      <c r="N2020" t="s">
        <v>7234</v>
      </c>
    </row>
    <row r="2021" spans="1:14">
      <c r="A2021">
        <v>6928</v>
      </c>
      <c r="B2021" t="s">
        <v>2207</v>
      </c>
      <c r="C2021">
        <v>48.8</v>
      </c>
      <c r="D2021">
        <v>47.9</v>
      </c>
      <c r="E2021" s="145">
        <v>-0.6</v>
      </c>
      <c r="F2021" s="143">
        <v>-1.24</v>
      </c>
      <c r="G2021" t="s">
        <v>4189</v>
      </c>
      <c r="H2021">
        <v>100</v>
      </c>
      <c r="I2021">
        <v>61</v>
      </c>
      <c r="J2021">
        <v>8.6</v>
      </c>
      <c r="K2021">
        <v>48.8</v>
      </c>
      <c r="L2021">
        <v>47.85</v>
      </c>
      <c r="M2021" s="142">
        <v>0.12</v>
      </c>
      <c r="N2021" t="s">
        <v>7235</v>
      </c>
    </row>
    <row r="2022" spans="1:14">
      <c r="A2022">
        <v>6929</v>
      </c>
      <c r="B2022" t="s">
        <v>2193</v>
      </c>
      <c r="C2022">
        <v>22.1</v>
      </c>
      <c r="D2022">
        <v>22.65</v>
      </c>
      <c r="E2022" s="145">
        <v>0.05</v>
      </c>
      <c r="F2022" s="143">
        <v>0.22</v>
      </c>
      <c r="G2022" t="s">
        <v>6286</v>
      </c>
      <c r="H2022">
        <v>14</v>
      </c>
      <c r="I2022">
        <v>6</v>
      </c>
      <c r="J2022">
        <v>4.51</v>
      </c>
      <c r="K2022">
        <v>22.65</v>
      </c>
      <c r="L2022">
        <v>22</v>
      </c>
      <c r="M2022" s="142">
        <v>0.03</v>
      </c>
      <c r="N2022" t="s">
        <v>7236</v>
      </c>
    </row>
    <row r="2023" spans="1:14">
      <c r="A2023">
        <v>6931</v>
      </c>
      <c r="B2023" t="s">
        <v>2666</v>
      </c>
      <c r="C2023">
        <v>41</v>
      </c>
      <c r="D2023">
        <v>41</v>
      </c>
      <c r="E2023" s="145">
        <v>0</v>
      </c>
      <c r="F2023" s="143">
        <v>0</v>
      </c>
      <c r="G2023" t="s">
        <v>3931</v>
      </c>
      <c r="H2023">
        <v>26</v>
      </c>
      <c r="I2023">
        <v>39</v>
      </c>
      <c r="J2023">
        <v>6.62</v>
      </c>
      <c r="K2023">
        <v>41</v>
      </c>
      <c r="L2023">
        <v>40.65</v>
      </c>
      <c r="M2023" s="142">
        <v>0.04</v>
      </c>
      <c r="N2023" t="s">
        <v>7237</v>
      </c>
    </row>
    <row r="2024" spans="1:14">
      <c r="A2024">
        <v>6933</v>
      </c>
      <c r="B2024" t="s">
        <v>2132</v>
      </c>
      <c r="C2024">
        <v>319</v>
      </c>
      <c r="D2024">
        <v>313</v>
      </c>
      <c r="E2024" s="145">
        <v>-4</v>
      </c>
      <c r="F2024" s="143">
        <v>-1.26</v>
      </c>
      <c r="G2024" t="s">
        <v>3933</v>
      </c>
      <c r="H2024">
        <v>388</v>
      </c>
      <c r="I2024">
        <v>1480</v>
      </c>
      <c r="J2024">
        <v>4.24</v>
      </c>
      <c r="K2024">
        <v>319</v>
      </c>
      <c r="L2024">
        <v>307.5</v>
      </c>
      <c r="M2024" s="142">
        <v>0.91</v>
      </c>
      <c r="N2024" t="s">
        <v>7238</v>
      </c>
    </row>
    <row r="2025" spans="1:14">
      <c r="A2025">
        <v>6934</v>
      </c>
      <c r="B2025" t="s">
        <v>3750</v>
      </c>
      <c r="C2025">
        <v>75.8</v>
      </c>
      <c r="D2025">
        <v>77.599999999999994</v>
      </c>
      <c r="E2025" s="145">
        <v>5</v>
      </c>
      <c r="F2025" s="143">
        <v>6.89</v>
      </c>
      <c r="G2025" t="s">
        <v>4469</v>
      </c>
      <c r="H2025">
        <v>90</v>
      </c>
      <c r="I2025">
        <v>45</v>
      </c>
      <c r="J2025">
        <v>3.61</v>
      </c>
      <c r="K2025">
        <v>78.8</v>
      </c>
      <c r="L2025">
        <v>72.8</v>
      </c>
      <c r="M2025" s="142">
        <v>0.25</v>
      </c>
      <c r="N2025" t="s">
        <v>7239</v>
      </c>
    </row>
    <row r="2026" spans="1:14">
      <c r="A2026">
        <v>6936</v>
      </c>
      <c r="B2026" t="s">
        <v>2851</v>
      </c>
      <c r="C2026">
        <v>32.799999999999997</v>
      </c>
      <c r="D2026">
        <v>32.9</v>
      </c>
      <c r="E2026" s="145">
        <v>0.1</v>
      </c>
      <c r="F2026" s="143">
        <v>0.3</v>
      </c>
      <c r="G2026" t="s">
        <v>7240</v>
      </c>
      <c r="H2026">
        <v>12</v>
      </c>
      <c r="I2026">
        <v>13</v>
      </c>
      <c r="J2026">
        <v>7.28</v>
      </c>
      <c r="K2026">
        <v>33.1</v>
      </c>
      <c r="L2026">
        <v>32.799999999999997</v>
      </c>
      <c r="M2026" s="142">
        <v>0.02</v>
      </c>
      <c r="N2026" t="s">
        <v>7241</v>
      </c>
    </row>
    <row r="2027" spans="1:14">
      <c r="A2027">
        <v>6937</v>
      </c>
      <c r="B2027" t="s">
        <v>2144</v>
      </c>
      <c r="C2027">
        <v>285.5</v>
      </c>
      <c r="D2027">
        <v>286.5</v>
      </c>
      <c r="E2027" s="145">
        <v>3.5</v>
      </c>
      <c r="F2027" s="143">
        <v>1.24</v>
      </c>
      <c r="G2027" t="s">
        <v>7242</v>
      </c>
      <c r="H2027">
        <v>263</v>
      </c>
      <c r="I2027">
        <v>697</v>
      </c>
      <c r="J2027">
        <v>6.77</v>
      </c>
      <c r="K2027">
        <v>288.5</v>
      </c>
      <c r="L2027">
        <v>279</v>
      </c>
      <c r="M2027" s="142">
        <v>0.39</v>
      </c>
      <c r="N2027" t="s">
        <v>7243</v>
      </c>
    </row>
    <row r="2028" spans="1:14">
      <c r="A2028">
        <v>6944</v>
      </c>
      <c r="B2028" t="s">
        <v>2852</v>
      </c>
      <c r="C2028">
        <v>699</v>
      </c>
      <c r="D2028">
        <v>719</v>
      </c>
      <c r="E2028" s="145">
        <v>23</v>
      </c>
      <c r="F2028" s="143">
        <v>3.3</v>
      </c>
      <c r="G2028" t="s">
        <v>4345</v>
      </c>
      <c r="H2028">
        <v>547</v>
      </c>
      <c r="I2028">
        <v>420</v>
      </c>
      <c r="J2028">
        <v>9.9700000000000006</v>
      </c>
      <c r="K2028">
        <v>733</v>
      </c>
      <c r="L2028">
        <v>699</v>
      </c>
      <c r="M2028" s="142">
        <v>0.55000000000000004</v>
      </c>
      <c r="N2028" t="s">
        <v>7244</v>
      </c>
    </row>
    <row r="2029" spans="1:14">
      <c r="A2029">
        <v>6945</v>
      </c>
      <c r="B2029" t="s">
        <v>3862</v>
      </c>
      <c r="C2029">
        <v>97</v>
      </c>
      <c r="D2029">
        <v>95.3</v>
      </c>
      <c r="E2029" s="145">
        <v>-0.3</v>
      </c>
      <c r="F2029" s="143">
        <v>-0.31</v>
      </c>
      <c r="G2029" t="s">
        <v>7245</v>
      </c>
      <c r="H2029">
        <v>120</v>
      </c>
      <c r="I2029">
        <v>162</v>
      </c>
      <c r="J2029">
        <v>9.76</v>
      </c>
      <c r="K2029">
        <v>97</v>
      </c>
      <c r="L2029">
        <v>95.2</v>
      </c>
      <c r="M2029" s="142">
        <v>0.12</v>
      </c>
      <c r="N2029" t="s">
        <v>7246</v>
      </c>
    </row>
    <row r="2030" spans="1:14">
      <c r="A2030">
        <v>6947</v>
      </c>
      <c r="B2030" t="s">
        <v>3935</v>
      </c>
      <c r="C2030">
        <v>70.8</v>
      </c>
      <c r="D2030">
        <v>69.3</v>
      </c>
      <c r="E2030" s="145">
        <v>-0.5</v>
      </c>
      <c r="F2030" s="143">
        <v>-0.72</v>
      </c>
      <c r="G2030" t="s">
        <v>6029</v>
      </c>
      <c r="H2030">
        <v>156</v>
      </c>
      <c r="I2030">
        <v>240</v>
      </c>
      <c r="J2030">
        <v>10.61</v>
      </c>
      <c r="K2030">
        <v>70.8</v>
      </c>
      <c r="L2030">
        <v>69.099999999999994</v>
      </c>
      <c r="M2030" s="142">
        <v>0.15</v>
      </c>
      <c r="N2030" t="s">
        <v>7247</v>
      </c>
    </row>
    <row r="2031" spans="1:14">
      <c r="A2031">
        <v>6952</v>
      </c>
      <c r="B2031" t="s">
        <v>2239</v>
      </c>
      <c r="C2031">
        <v>38.5</v>
      </c>
      <c r="D2031">
        <v>39.25</v>
      </c>
      <c r="E2031" s="145">
        <v>1.05</v>
      </c>
      <c r="F2031" s="143">
        <v>2.75</v>
      </c>
      <c r="G2031" t="s">
        <v>7248</v>
      </c>
      <c r="H2031">
        <v>22</v>
      </c>
      <c r="I2031">
        <v>8</v>
      </c>
      <c r="J2031">
        <v>6.83</v>
      </c>
      <c r="K2031">
        <v>39.35</v>
      </c>
      <c r="L2031">
        <v>38</v>
      </c>
      <c r="M2031" s="142">
        <v>0.03</v>
      </c>
      <c r="N2031" t="s">
        <v>7249</v>
      </c>
    </row>
    <row r="2032" spans="1:14">
      <c r="A2032">
        <v>6953</v>
      </c>
      <c r="B2032" t="s">
        <v>2206</v>
      </c>
      <c r="C2032">
        <v>237.5</v>
      </c>
      <c r="D2032">
        <v>238</v>
      </c>
      <c r="E2032" s="145">
        <v>-0.5</v>
      </c>
      <c r="F2032" s="143">
        <v>-0.21</v>
      </c>
      <c r="G2032" t="s">
        <v>3922</v>
      </c>
      <c r="H2032">
        <v>7</v>
      </c>
      <c r="I2032">
        <v>37</v>
      </c>
      <c r="J2032">
        <v>3</v>
      </c>
      <c r="K2032">
        <v>238</v>
      </c>
      <c r="L2032">
        <v>237</v>
      </c>
      <c r="M2032" s="142">
        <v>0.02</v>
      </c>
      <c r="N2032" t="s">
        <v>7250</v>
      </c>
    </row>
    <row r="2033" spans="1:14">
      <c r="A2033">
        <v>6957</v>
      </c>
      <c r="B2033" t="s">
        <v>2243</v>
      </c>
      <c r="C2033">
        <v>219.5</v>
      </c>
      <c r="D2033">
        <v>221</v>
      </c>
      <c r="E2033" s="145">
        <v>1.5</v>
      </c>
      <c r="F2033" s="143">
        <v>0.68</v>
      </c>
      <c r="G2033" t="s">
        <v>7251</v>
      </c>
      <c r="H2033">
        <v>54</v>
      </c>
      <c r="I2033">
        <v>55</v>
      </c>
      <c r="J2033">
        <v>5.56</v>
      </c>
      <c r="K2033">
        <v>222.5</v>
      </c>
      <c r="L2033">
        <v>218.5</v>
      </c>
      <c r="M2033" s="142">
        <v>0.1</v>
      </c>
      <c r="N2033" t="s">
        <v>7252</v>
      </c>
    </row>
    <row r="2034" spans="1:14">
      <c r="A2034">
        <v>6958</v>
      </c>
      <c r="B2034" t="s">
        <v>2552</v>
      </c>
      <c r="C2034">
        <v>17.399999999999999</v>
      </c>
      <c r="D2034">
        <v>17.45</v>
      </c>
      <c r="E2034" s="145">
        <v>0.1</v>
      </c>
      <c r="F2034" s="143">
        <v>0.57999999999999996</v>
      </c>
      <c r="G2034" t="s">
        <v>4291</v>
      </c>
      <c r="H2034">
        <v>26</v>
      </c>
      <c r="I2034">
        <v>21</v>
      </c>
      <c r="J2034">
        <v>42.15</v>
      </c>
      <c r="K2034">
        <v>17.600000000000001</v>
      </c>
      <c r="L2034">
        <v>17.100000000000001</v>
      </c>
      <c r="M2034" s="142">
        <v>0.01</v>
      </c>
      <c r="N2034" t="s">
        <v>7253</v>
      </c>
    </row>
    <row r="2035" spans="1:14">
      <c r="A2035">
        <v>6961</v>
      </c>
      <c r="B2035" t="s">
        <v>3729</v>
      </c>
      <c r="C2035">
        <v>50.4</v>
      </c>
      <c r="D2035">
        <v>49.9</v>
      </c>
      <c r="E2035" s="145">
        <v>-0.1</v>
      </c>
      <c r="F2035" s="143">
        <v>-0.2</v>
      </c>
      <c r="G2035" t="s">
        <v>7233</v>
      </c>
      <c r="H2035">
        <v>13</v>
      </c>
      <c r="I2035">
        <v>23</v>
      </c>
      <c r="J2035">
        <v>2.68</v>
      </c>
      <c r="K2035">
        <v>50.4</v>
      </c>
      <c r="L2035">
        <v>49.9</v>
      </c>
      <c r="M2035" s="142">
        <v>0.05</v>
      </c>
      <c r="N2035" t="s">
        <v>7254</v>
      </c>
    </row>
    <row r="2036" spans="1:14">
      <c r="A2036">
        <v>6962</v>
      </c>
      <c r="B2036" t="s">
        <v>2853</v>
      </c>
      <c r="C2036">
        <v>32.299999999999997</v>
      </c>
      <c r="D2036">
        <v>31.8</v>
      </c>
      <c r="E2036" s="145">
        <v>-0.15</v>
      </c>
      <c r="F2036" s="143">
        <v>-0.47</v>
      </c>
      <c r="G2036" t="s">
        <v>7255</v>
      </c>
      <c r="H2036">
        <v>1017</v>
      </c>
      <c r="I2036">
        <v>3437</v>
      </c>
      <c r="J2036">
        <v>49.24</v>
      </c>
      <c r="K2036">
        <v>32.4</v>
      </c>
      <c r="L2036">
        <v>31.8</v>
      </c>
      <c r="M2036" s="142">
        <v>0.21</v>
      </c>
      <c r="N2036" t="s">
        <v>7256</v>
      </c>
    </row>
    <row r="2037" spans="1:14">
      <c r="A2037">
        <v>6965</v>
      </c>
      <c r="B2037" t="s">
        <v>2699</v>
      </c>
      <c r="C2037">
        <v>75.099999999999994</v>
      </c>
      <c r="D2037">
        <v>74.8</v>
      </c>
      <c r="E2037" s="145">
        <v>1</v>
      </c>
      <c r="F2037" s="143">
        <v>1.36</v>
      </c>
      <c r="G2037" t="s">
        <v>4056</v>
      </c>
      <c r="H2037">
        <v>26</v>
      </c>
      <c r="I2037">
        <v>24</v>
      </c>
      <c r="J2037">
        <v>15.63</v>
      </c>
      <c r="K2037">
        <v>75.099999999999994</v>
      </c>
      <c r="L2037">
        <v>73.400000000000006</v>
      </c>
      <c r="M2037" s="142">
        <v>0.02</v>
      </c>
      <c r="N2037" t="s">
        <v>7257</v>
      </c>
    </row>
    <row r="2038" spans="1:14">
      <c r="A2038">
        <v>6967</v>
      </c>
      <c r="B2038" t="s">
        <v>2581</v>
      </c>
      <c r="C2038">
        <v>69.2</v>
      </c>
      <c r="D2038">
        <v>70</v>
      </c>
      <c r="E2038" s="145">
        <v>0.8</v>
      </c>
      <c r="F2038" s="143">
        <v>1.1599999999999999</v>
      </c>
      <c r="G2038" t="s">
        <v>4073</v>
      </c>
      <c r="H2038">
        <v>29</v>
      </c>
      <c r="I2038">
        <v>56</v>
      </c>
      <c r="J2038">
        <v>3.04</v>
      </c>
      <c r="K2038">
        <v>70.099999999999994</v>
      </c>
      <c r="L2038">
        <v>69.2</v>
      </c>
      <c r="M2038" s="142">
        <v>0.1</v>
      </c>
      <c r="N2038" t="s">
        <v>7258</v>
      </c>
    </row>
    <row r="2039" spans="1:14">
      <c r="A2039">
        <v>6968</v>
      </c>
      <c r="B2039" t="s">
        <v>2538</v>
      </c>
      <c r="C2039">
        <v>41.7</v>
      </c>
      <c r="D2039">
        <v>41.75</v>
      </c>
      <c r="E2039" s="145">
        <v>0.05</v>
      </c>
      <c r="F2039" s="143">
        <v>0.12</v>
      </c>
      <c r="G2039" t="s">
        <v>7259</v>
      </c>
      <c r="H2039">
        <v>150</v>
      </c>
      <c r="I2039">
        <v>58</v>
      </c>
      <c r="J2039">
        <v>5.04</v>
      </c>
      <c r="K2039">
        <v>42.15</v>
      </c>
      <c r="L2039">
        <v>41.2</v>
      </c>
      <c r="M2039" s="142">
        <v>0.3</v>
      </c>
      <c r="N2039" t="s">
        <v>7260</v>
      </c>
    </row>
    <row r="2040" spans="1:14">
      <c r="A2040">
        <v>6971</v>
      </c>
      <c r="B2040" t="s">
        <v>3639</v>
      </c>
      <c r="C2040">
        <v>26.1</v>
      </c>
      <c r="D2040">
        <v>26.3</v>
      </c>
      <c r="E2040" s="145">
        <v>0.2</v>
      </c>
      <c r="F2040" s="143">
        <v>0.77</v>
      </c>
      <c r="G2040" t="s">
        <v>7261</v>
      </c>
      <c r="H2040">
        <v>37</v>
      </c>
      <c r="I2040">
        <v>21</v>
      </c>
      <c r="J2040">
        <v>3.87</v>
      </c>
      <c r="K2040">
        <v>26.35</v>
      </c>
      <c r="L2040">
        <v>26.1</v>
      </c>
      <c r="M2040" s="142">
        <v>0.1</v>
      </c>
      <c r="N2040" t="s">
        <v>7262</v>
      </c>
    </row>
    <row r="2041" spans="1:14">
      <c r="A2041">
        <v>6982</v>
      </c>
      <c r="B2041" t="s">
        <v>2656</v>
      </c>
      <c r="C2041">
        <v>47.15</v>
      </c>
      <c r="D2041">
        <v>46.3</v>
      </c>
      <c r="E2041" s="145">
        <v>-1.05</v>
      </c>
      <c r="F2041" s="143">
        <v>-2.2200000000000002</v>
      </c>
      <c r="G2041" t="s">
        <v>4147</v>
      </c>
      <c r="H2041">
        <v>31</v>
      </c>
      <c r="I2041">
        <v>20</v>
      </c>
      <c r="J2041">
        <v>4.08</v>
      </c>
      <c r="K2041">
        <v>47.15</v>
      </c>
      <c r="L2041">
        <v>46.05</v>
      </c>
      <c r="M2041" s="142">
        <v>0.08</v>
      </c>
      <c r="N2041" t="s">
        <v>7263</v>
      </c>
    </row>
    <row r="2042" spans="1:14">
      <c r="A2042">
        <v>6983</v>
      </c>
      <c r="B2042" t="s">
        <v>3859</v>
      </c>
      <c r="C2042">
        <v>359</v>
      </c>
      <c r="D2042">
        <v>349.5</v>
      </c>
      <c r="E2042" s="145">
        <v>-5.5</v>
      </c>
      <c r="F2042" s="143">
        <v>-1.55</v>
      </c>
      <c r="G2042" t="s">
        <v>7264</v>
      </c>
      <c r="H2042">
        <v>44</v>
      </c>
      <c r="I2042">
        <v>53</v>
      </c>
      <c r="J2042">
        <v>1.8</v>
      </c>
      <c r="K2042">
        <v>359</v>
      </c>
      <c r="L2042">
        <v>345</v>
      </c>
      <c r="M2042" s="142">
        <v>0.24</v>
      </c>
      <c r="N2042" t="s">
        <v>7265</v>
      </c>
    </row>
    <row r="2043" spans="1:14">
      <c r="A2043">
        <v>6986</v>
      </c>
      <c r="B2043" t="s">
        <v>3880</v>
      </c>
      <c r="C2043">
        <v>41.6</v>
      </c>
      <c r="D2043">
        <v>41.5</v>
      </c>
      <c r="E2043" s="145">
        <v>-0.3</v>
      </c>
      <c r="F2043" s="143">
        <v>-0.72</v>
      </c>
      <c r="G2043" t="s">
        <v>4446</v>
      </c>
      <c r="H2043">
        <v>63</v>
      </c>
      <c r="I2043">
        <v>52</v>
      </c>
      <c r="J2043">
        <v>5.21</v>
      </c>
      <c r="K2043">
        <v>41.6</v>
      </c>
      <c r="L2043">
        <v>40.799999999999997</v>
      </c>
      <c r="M2043" s="142">
        <v>0.12</v>
      </c>
      <c r="N2043" t="s">
        <v>7266</v>
      </c>
    </row>
    <row r="2044" spans="1:14">
      <c r="A2044">
        <v>6994</v>
      </c>
      <c r="B2044" t="s">
        <v>2667</v>
      </c>
      <c r="C2044">
        <v>35.35</v>
      </c>
      <c r="D2044">
        <v>35.5</v>
      </c>
      <c r="E2044" s="145">
        <v>0.3</v>
      </c>
      <c r="F2044" s="143">
        <v>0.85</v>
      </c>
      <c r="G2044" t="s">
        <v>7267</v>
      </c>
      <c r="H2044">
        <v>381</v>
      </c>
      <c r="I2044">
        <v>425</v>
      </c>
      <c r="J2044">
        <v>7.42</v>
      </c>
      <c r="K2044">
        <v>35.799999999999997</v>
      </c>
      <c r="L2044">
        <v>35.15</v>
      </c>
      <c r="M2044" s="142">
        <v>0.51</v>
      </c>
      <c r="N2044" t="s">
        <v>7268</v>
      </c>
    </row>
    <row r="2045" spans="1:14">
      <c r="A2045">
        <v>6996</v>
      </c>
      <c r="B2045" t="s">
        <v>2648</v>
      </c>
      <c r="C2045">
        <v>184</v>
      </c>
      <c r="D2045">
        <v>183.5</v>
      </c>
      <c r="E2045" s="145">
        <v>0</v>
      </c>
      <c r="F2045" s="143">
        <v>0</v>
      </c>
      <c r="G2045" t="s">
        <v>4322</v>
      </c>
      <c r="H2045">
        <v>19</v>
      </c>
      <c r="I2045">
        <v>70</v>
      </c>
      <c r="J2045">
        <v>4.21</v>
      </c>
      <c r="K2045">
        <v>184</v>
      </c>
      <c r="L2045">
        <v>183</v>
      </c>
      <c r="M2045" s="142">
        <v>0.05</v>
      </c>
      <c r="N2045" t="s">
        <v>7269</v>
      </c>
    </row>
    <row r="2046" spans="1:14">
      <c r="A2046">
        <v>6997</v>
      </c>
      <c r="B2046" t="s">
        <v>2653</v>
      </c>
      <c r="C2046">
        <v>68.5</v>
      </c>
      <c r="D2046">
        <v>68.599999999999994</v>
      </c>
      <c r="E2046" s="145">
        <v>0.3</v>
      </c>
      <c r="F2046" s="143">
        <v>0.44</v>
      </c>
      <c r="G2046" t="s">
        <v>7270</v>
      </c>
      <c r="H2046">
        <v>5</v>
      </c>
      <c r="I2046">
        <v>2</v>
      </c>
      <c r="J2046">
        <v>2.21</v>
      </c>
      <c r="K2046">
        <v>68.900000000000006</v>
      </c>
      <c r="L2046">
        <v>68.5</v>
      </c>
      <c r="M2046" s="142">
        <v>0.02</v>
      </c>
      <c r="N2046" t="s">
        <v>7271</v>
      </c>
    </row>
    <row r="2047" spans="1:14">
      <c r="A2047">
        <v>7402</v>
      </c>
      <c r="B2047" t="s">
        <v>2896</v>
      </c>
      <c r="C2047">
        <v>106</v>
      </c>
      <c r="D2047">
        <v>104.5</v>
      </c>
      <c r="E2047" s="145">
        <v>0</v>
      </c>
      <c r="F2047" s="143">
        <v>0</v>
      </c>
      <c r="G2047" t="s">
        <v>7272</v>
      </c>
      <c r="H2047">
        <v>198</v>
      </c>
      <c r="I2047">
        <v>340</v>
      </c>
      <c r="J2047">
        <v>3.53</v>
      </c>
      <c r="K2047">
        <v>106</v>
      </c>
      <c r="L2047">
        <v>103</v>
      </c>
      <c r="M2047" s="142">
        <v>0.56000000000000005</v>
      </c>
      <c r="N2047" t="s">
        <v>7273</v>
      </c>
    </row>
    <row r="2048" spans="1:14">
      <c r="A2048">
        <v>7547</v>
      </c>
      <c r="B2048" t="s">
        <v>2854</v>
      </c>
      <c r="C2048">
        <v>50</v>
      </c>
      <c r="D2048">
        <v>50.3</v>
      </c>
      <c r="E2048" s="145">
        <v>-0.5</v>
      </c>
      <c r="F2048" s="143">
        <v>-0.98</v>
      </c>
      <c r="G2048" t="s">
        <v>4302</v>
      </c>
      <c r="H2048">
        <v>4</v>
      </c>
      <c r="I2048">
        <v>7</v>
      </c>
      <c r="J2048">
        <v>3.4</v>
      </c>
      <c r="K2048">
        <v>50.3</v>
      </c>
      <c r="L2048">
        <v>50</v>
      </c>
      <c r="M2048" s="142">
        <v>0.01</v>
      </c>
      <c r="N2048" t="s">
        <v>7274</v>
      </c>
    </row>
    <row r="2049" spans="1:14">
      <c r="A2049">
        <v>7556</v>
      </c>
      <c r="B2049" t="s">
        <v>1909</v>
      </c>
      <c r="C2049">
        <v>250</v>
      </c>
      <c r="D2049">
        <v>250</v>
      </c>
      <c r="E2049" s="145">
        <v>1.5</v>
      </c>
      <c r="F2049" s="143">
        <v>0.6</v>
      </c>
      <c r="G2049" t="s">
        <v>4359</v>
      </c>
      <c r="H2049">
        <v>13</v>
      </c>
      <c r="I2049">
        <v>23</v>
      </c>
      <c r="J2049">
        <v>2.92</v>
      </c>
      <c r="K2049">
        <v>251</v>
      </c>
      <c r="L2049">
        <v>248.5</v>
      </c>
      <c r="M2049" s="142">
        <v>0.04</v>
      </c>
      <c r="N2049" t="s">
        <v>7275</v>
      </c>
    </row>
    <row r="2050" spans="1:14">
      <c r="A2050">
        <v>7584</v>
      </c>
      <c r="B2050" t="s">
        <v>2269</v>
      </c>
      <c r="C2050">
        <v>27.85</v>
      </c>
      <c r="D2050">
        <v>27.45</v>
      </c>
      <c r="E2050" s="145">
        <v>0.45</v>
      </c>
      <c r="F2050" s="143">
        <v>1.67</v>
      </c>
      <c r="G2050" t="s">
        <v>7276</v>
      </c>
      <c r="H2050">
        <v>4</v>
      </c>
      <c r="I2050">
        <v>4</v>
      </c>
      <c r="J2050">
        <v>1.71</v>
      </c>
      <c r="K2050">
        <v>27.85</v>
      </c>
      <c r="L2050">
        <v>25.85</v>
      </c>
      <c r="M2050" s="142">
        <v>0.02</v>
      </c>
      <c r="N2050" t="s">
        <v>7277</v>
      </c>
    </row>
    <row r="2051" spans="1:14">
      <c r="A2051">
        <v>7642</v>
      </c>
      <c r="B2051" t="s">
        <v>2855</v>
      </c>
      <c r="C2051">
        <v>75.8</v>
      </c>
      <c r="D2051">
        <v>75.8</v>
      </c>
      <c r="E2051" s="145">
        <v>0.1</v>
      </c>
      <c r="F2051" s="143">
        <v>0.13</v>
      </c>
      <c r="G2051" t="s">
        <v>4198</v>
      </c>
      <c r="H2051">
        <v>5</v>
      </c>
      <c r="I2051">
        <v>9</v>
      </c>
      <c r="J2051">
        <v>3.02</v>
      </c>
      <c r="K2051">
        <v>75.8</v>
      </c>
      <c r="L2051">
        <v>75.8</v>
      </c>
      <c r="M2051" s="142">
        <v>0.02</v>
      </c>
      <c r="N2051" t="s">
        <v>7278</v>
      </c>
    </row>
    <row r="2052" spans="1:14">
      <c r="A2052">
        <v>7689</v>
      </c>
      <c r="B2052" t="s">
        <v>3942</v>
      </c>
      <c r="C2052">
        <v>174</v>
      </c>
      <c r="D2052">
        <v>174</v>
      </c>
      <c r="E2052" s="145">
        <v>1.5</v>
      </c>
      <c r="F2052" s="143">
        <v>0.87</v>
      </c>
      <c r="G2052" t="s">
        <v>4487</v>
      </c>
      <c r="H2052">
        <v>43</v>
      </c>
      <c r="I2052">
        <v>44</v>
      </c>
      <c r="J2052">
        <v>5.85</v>
      </c>
      <c r="K2052">
        <v>174</v>
      </c>
      <c r="L2052">
        <v>172</v>
      </c>
      <c r="M2052" s="142">
        <v>7.0000000000000007E-2</v>
      </c>
      <c r="N2052" t="s">
        <v>7279</v>
      </c>
    </row>
    <row r="2053" spans="1:14">
      <c r="A2053">
        <v>7703</v>
      </c>
      <c r="B2053" t="s">
        <v>2627</v>
      </c>
      <c r="C2053">
        <v>195.5</v>
      </c>
      <c r="D2053">
        <v>200</v>
      </c>
      <c r="E2053" s="145">
        <v>12.5</v>
      </c>
      <c r="F2053" s="143">
        <v>6.67</v>
      </c>
      <c r="G2053" t="s">
        <v>7280</v>
      </c>
      <c r="H2053">
        <v>274</v>
      </c>
      <c r="I2053">
        <v>133</v>
      </c>
      <c r="J2053">
        <v>3.47</v>
      </c>
      <c r="K2053">
        <v>201.5</v>
      </c>
      <c r="L2053">
        <v>192</v>
      </c>
      <c r="M2053" s="142">
        <v>0.79</v>
      </c>
      <c r="N2053" t="s">
        <v>7281</v>
      </c>
    </row>
    <row r="2054" spans="1:14">
      <c r="A2054">
        <v>7704</v>
      </c>
      <c r="B2054" t="s">
        <v>2654</v>
      </c>
      <c r="C2054">
        <v>59.1</v>
      </c>
      <c r="D2054">
        <v>59.9</v>
      </c>
      <c r="E2054" s="145">
        <v>0.3</v>
      </c>
      <c r="F2054" s="143">
        <v>0.5</v>
      </c>
      <c r="G2054" t="s">
        <v>4038</v>
      </c>
      <c r="H2054">
        <v>45</v>
      </c>
      <c r="I2054">
        <v>39</v>
      </c>
      <c r="J2054">
        <v>3.38</v>
      </c>
      <c r="K2054">
        <v>60.2</v>
      </c>
      <c r="L2054">
        <v>58.6</v>
      </c>
      <c r="M2054" s="142">
        <v>0.13</v>
      </c>
      <c r="N2054" t="s">
        <v>7282</v>
      </c>
    </row>
    <row r="2055" spans="1:14">
      <c r="A2055">
        <v>7705</v>
      </c>
      <c r="B2055" t="s">
        <v>2634</v>
      </c>
      <c r="C2055">
        <v>30</v>
      </c>
      <c r="D2055">
        <v>29.8</v>
      </c>
      <c r="E2055" s="145">
        <v>-0.05</v>
      </c>
      <c r="F2055" s="143">
        <v>-0.17</v>
      </c>
      <c r="G2055" t="s">
        <v>4101</v>
      </c>
      <c r="H2055">
        <v>66</v>
      </c>
      <c r="I2055">
        <v>104</v>
      </c>
      <c r="J2055">
        <v>6.61</v>
      </c>
      <c r="K2055">
        <v>30</v>
      </c>
      <c r="L2055">
        <v>29.6</v>
      </c>
      <c r="M2055" s="142">
        <v>0.1</v>
      </c>
      <c r="N2055" t="s">
        <v>7283</v>
      </c>
    </row>
    <row r="2056" spans="1:14">
      <c r="A2056">
        <v>7708</v>
      </c>
      <c r="B2056" t="s">
        <v>2630</v>
      </c>
      <c r="C2056">
        <v>92</v>
      </c>
      <c r="D2056">
        <v>92</v>
      </c>
      <c r="E2056" s="145">
        <v>0</v>
      </c>
      <c r="F2056" s="143">
        <v>0</v>
      </c>
      <c r="G2056" t="s">
        <v>7284</v>
      </c>
      <c r="H2056">
        <v>3</v>
      </c>
      <c r="I2056">
        <v>8</v>
      </c>
      <c r="J2056">
        <v>2.5499999999999998</v>
      </c>
      <c r="K2056">
        <v>92</v>
      </c>
      <c r="L2056">
        <v>92</v>
      </c>
      <c r="M2056" s="142">
        <v>0.01</v>
      </c>
      <c r="N2056" t="s">
        <v>7285</v>
      </c>
    </row>
    <row r="2057" spans="1:14">
      <c r="A2057">
        <v>7709</v>
      </c>
      <c r="B2057" t="s">
        <v>2691</v>
      </c>
      <c r="C2057">
        <v>85</v>
      </c>
      <c r="D2057">
        <v>85</v>
      </c>
      <c r="E2057" s="145">
        <v>7.7</v>
      </c>
      <c r="F2057" s="143">
        <v>9.9600000000000009</v>
      </c>
      <c r="G2057" t="s">
        <v>7286</v>
      </c>
      <c r="H2057">
        <v>311</v>
      </c>
      <c r="I2057">
        <v>187</v>
      </c>
      <c r="J2057">
        <v>3.91</v>
      </c>
      <c r="K2057">
        <v>85</v>
      </c>
      <c r="L2057">
        <v>85</v>
      </c>
      <c r="M2057" s="142">
        <v>0.8</v>
      </c>
      <c r="N2057" t="s">
        <v>7287</v>
      </c>
    </row>
    <row r="2058" spans="1:14">
      <c r="A2058">
        <v>7711</v>
      </c>
      <c r="B2058" t="s">
        <v>3696</v>
      </c>
      <c r="C2058">
        <v>645</v>
      </c>
      <c r="D2058">
        <v>660</v>
      </c>
      <c r="E2058" s="145">
        <v>28</v>
      </c>
      <c r="F2058" s="143">
        <v>4.43</v>
      </c>
      <c r="G2058" t="s">
        <v>7288</v>
      </c>
      <c r="H2058">
        <v>2789</v>
      </c>
      <c r="I2058">
        <v>2324</v>
      </c>
      <c r="J2058">
        <v>7.17</v>
      </c>
      <c r="K2058">
        <v>675</v>
      </c>
      <c r="L2058">
        <v>621</v>
      </c>
      <c r="M2058" s="142">
        <v>3.89</v>
      </c>
      <c r="N2058" t="s">
        <v>7289</v>
      </c>
    </row>
    <row r="2059" spans="1:14">
      <c r="A2059">
        <v>7712</v>
      </c>
      <c r="B2059" t="s">
        <v>2658</v>
      </c>
      <c r="C2059">
        <v>158</v>
      </c>
      <c r="D2059">
        <v>155</v>
      </c>
      <c r="E2059" s="145">
        <v>0</v>
      </c>
      <c r="F2059" s="143">
        <v>0</v>
      </c>
      <c r="G2059" t="s">
        <v>4367</v>
      </c>
      <c r="H2059">
        <v>175</v>
      </c>
      <c r="I2059">
        <v>191</v>
      </c>
      <c r="J2059">
        <v>3.26</v>
      </c>
      <c r="K2059">
        <v>159</v>
      </c>
      <c r="L2059">
        <v>154</v>
      </c>
      <c r="M2059" s="142">
        <v>0.54</v>
      </c>
      <c r="N2059" t="s">
        <v>7290</v>
      </c>
    </row>
    <row r="2060" spans="1:14">
      <c r="A2060">
        <v>7713</v>
      </c>
      <c r="B2060" t="s">
        <v>2690</v>
      </c>
      <c r="C2060">
        <v>73.900000000000006</v>
      </c>
      <c r="D2060">
        <v>73.900000000000006</v>
      </c>
      <c r="E2060" s="145">
        <v>0</v>
      </c>
      <c r="F2060" s="143">
        <v>0</v>
      </c>
      <c r="G2060" t="s">
        <v>7291</v>
      </c>
      <c r="H2060">
        <v>2</v>
      </c>
      <c r="I2060">
        <v>7</v>
      </c>
      <c r="J2060">
        <v>4.55</v>
      </c>
      <c r="K2060">
        <v>73.900000000000006</v>
      </c>
      <c r="L2060">
        <v>73.900000000000006</v>
      </c>
      <c r="M2060" s="142">
        <v>0</v>
      </c>
      <c r="N2060" t="s">
        <v>7292</v>
      </c>
    </row>
    <row r="2061" spans="1:14">
      <c r="A2061">
        <v>7714</v>
      </c>
      <c r="B2061" t="s">
        <v>2668</v>
      </c>
      <c r="C2061">
        <v>161.5</v>
      </c>
      <c r="D2061">
        <v>162.5</v>
      </c>
      <c r="E2061" s="145">
        <v>2</v>
      </c>
      <c r="F2061" s="143">
        <v>1.25</v>
      </c>
      <c r="G2061" t="s">
        <v>7293</v>
      </c>
      <c r="H2061">
        <v>104</v>
      </c>
      <c r="I2061">
        <v>187</v>
      </c>
      <c r="J2061">
        <v>2.1</v>
      </c>
      <c r="K2061">
        <v>163.5</v>
      </c>
      <c r="L2061">
        <v>159</v>
      </c>
      <c r="M2061" s="142">
        <v>0.5</v>
      </c>
      <c r="N2061" t="s">
        <v>7294</v>
      </c>
    </row>
    <row r="2062" spans="1:14">
      <c r="A2062">
        <v>7715</v>
      </c>
      <c r="B2062" t="s">
        <v>2669</v>
      </c>
      <c r="C2062">
        <v>29.1</v>
      </c>
      <c r="D2062">
        <v>28.9</v>
      </c>
      <c r="E2062" s="145">
        <v>-0.05</v>
      </c>
      <c r="F2062" s="143">
        <v>-0.17</v>
      </c>
      <c r="G2062" t="s">
        <v>6564</v>
      </c>
      <c r="H2062">
        <v>27</v>
      </c>
      <c r="I2062">
        <v>24</v>
      </c>
      <c r="J2062">
        <v>3.28</v>
      </c>
      <c r="K2062">
        <v>29.15</v>
      </c>
      <c r="L2062">
        <v>28.9</v>
      </c>
      <c r="M2062" s="142">
        <v>0.08</v>
      </c>
      <c r="N2062" t="s">
        <v>7295</v>
      </c>
    </row>
    <row r="2063" spans="1:14">
      <c r="A2063">
        <v>7716</v>
      </c>
      <c r="B2063" t="s">
        <v>3676</v>
      </c>
      <c r="C2063">
        <v>23.5</v>
      </c>
      <c r="D2063">
        <v>23.5</v>
      </c>
      <c r="E2063" s="145">
        <v>0</v>
      </c>
      <c r="F2063" s="143">
        <v>0</v>
      </c>
      <c r="G2063" t="s">
        <v>7296</v>
      </c>
      <c r="H2063">
        <v>2</v>
      </c>
      <c r="I2063">
        <v>4</v>
      </c>
      <c r="J2063">
        <v>2.25</v>
      </c>
      <c r="K2063">
        <v>23.5</v>
      </c>
      <c r="L2063">
        <v>23.5</v>
      </c>
      <c r="M2063" s="142">
        <v>0.01</v>
      </c>
      <c r="N2063" t="s">
        <v>7297</v>
      </c>
    </row>
    <row r="2064" spans="1:14">
      <c r="A2064">
        <v>7717</v>
      </c>
      <c r="B2064" t="s">
        <v>3687</v>
      </c>
      <c r="C2064">
        <v>492.5</v>
      </c>
      <c r="D2064">
        <v>494</v>
      </c>
      <c r="E2064" s="145">
        <v>44.5</v>
      </c>
      <c r="F2064" s="143">
        <v>9.9</v>
      </c>
      <c r="G2064" t="s">
        <v>4594</v>
      </c>
      <c r="H2064">
        <v>538</v>
      </c>
      <c r="I2064">
        <v>425</v>
      </c>
      <c r="J2064">
        <v>2.48</v>
      </c>
      <c r="K2064">
        <v>494</v>
      </c>
      <c r="L2064">
        <v>492</v>
      </c>
      <c r="M2064" s="142">
        <v>2.17</v>
      </c>
      <c r="N2064" t="s">
        <v>7298</v>
      </c>
    </row>
    <row r="2065" spans="1:14">
      <c r="A2065">
        <v>7718</v>
      </c>
      <c r="B2065" t="s">
        <v>2762</v>
      </c>
      <c r="C2065">
        <v>47.45</v>
      </c>
      <c r="D2065">
        <v>46.6</v>
      </c>
      <c r="E2065" s="145">
        <v>0.1</v>
      </c>
      <c r="F2065" s="143">
        <v>0.22</v>
      </c>
      <c r="G2065" t="s">
        <v>7299</v>
      </c>
      <c r="H2065">
        <v>50</v>
      </c>
      <c r="I2065">
        <v>25</v>
      </c>
      <c r="J2065">
        <v>4.6399999999999997</v>
      </c>
      <c r="K2065">
        <v>47.45</v>
      </c>
      <c r="L2065">
        <v>46.5</v>
      </c>
      <c r="M2065" s="142">
        <v>0.11</v>
      </c>
      <c r="N2065" t="s">
        <v>7300</v>
      </c>
    </row>
    <row r="2066" spans="1:14">
      <c r="A2066">
        <v>7721</v>
      </c>
      <c r="B2066" t="s">
        <v>2856</v>
      </c>
      <c r="C2066">
        <v>61.1</v>
      </c>
      <c r="D2066">
        <v>61.1</v>
      </c>
      <c r="E2066" s="145">
        <v>0.2</v>
      </c>
      <c r="F2066" s="143">
        <v>0.33</v>
      </c>
      <c r="G2066" t="s">
        <v>4144</v>
      </c>
      <c r="H2066">
        <v>60</v>
      </c>
      <c r="I2066">
        <v>63</v>
      </c>
      <c r="J2066">
        <v>5.54</v>
      </c>
      <c r="K2066">
        <v>62</v>
      </c>
      <c r="L2066">
        <v>60.7</v>
      </c>
      <c r="M2066" s="142">
        <v>0.12</v>
      </c>
      <c r="N2066" t="s">
        <v>7301</v>
      </c>
    </row>
    <row r="2067" spans="1:14">
      <c r="A2067">
        <v>7722</v>
      </c>
      <c r="B2067" t="s">
        <v>2637</v>
      </c>
      <c r="C2067">
        <v>285.5</v>
      </c>
      <c r="D2067">
        <v>279</v>
      </c>
      <c r="E2067" s="145">
        <v>-1</v>
      </c>
      <c r="F2067" s="143">
        <v>-0.36</v>
      </c>
      <c r="G2067" t="s">
        <v>7302</v>
      </c>
      <c r="H2067">
        <v>107</v>
      </c>
      <c r="I2067">
        <v>59</v>
      </c>
      <c r="J2067">
        <v>7.15</v>
      </c>
      <c r="K2067">
        <v>285.5</v>
      </c>
      <c r="L2067">
        <v>274</v>
      </c>
      <c r="M2067" s="142">
        <v>0.15</v>
      </c>
      <c r="N2067" t="s">
        <v>7303</v>
      </c>
    </row>
    <row r="2068" spans="1:14">
      <c r="A2068">
        <v>7723</v>
      </c>
      <c r="B2068" t="s">
        <v>2857</v>
      </c>
      <c r="C2068">
        <v>18.649999999999999</v>
      </c>
      <c r="D2068">
        <v>18.7</v>
      </c>
      <c r="E2068" s="145">
        <v>-0.25</v>
      </c>
      <c r="F2068" s="143">
        <v>-1.32</v>
      </c>
      <c r="G2068" t="s">
        <v>7304</v>
      </c>
      <c r="H2068">
        <v>37</v>
      </c>
      <c r="I2068">
        <v>37</v>
      </c>
      <c r="J2068">
        <v>4.96</v>
      </c>
      <c r="K2068">
        <v>18.75</v>
      </c>
      <c r="L2068">
        <v>18.399999999999999</v>
      </c>
      <c r="M2068" s="142">
        <v>7.0000000000000007E-2</v>
      </c>
      <c r="N2068" t="s">
        <v>7305</v>
      </c>
    </row>
    <row r="2069" spans="1:14">
      <c r="A2069">
        <v>7728</v>
      </c>
      <c r="B2069" t="s">
        <v>2697</v>
      </c>
      <c r="C2069">
        <v>621</v>
      </c>
      <c r="D2069">
        <v>622</v>
      </c>
      <c r="E2069" s="145">
        <v>4</v>
      </c>
      <c r="F2069" s="143">
        <v>0.65</v>
      </c>
      <c r="G2069" t="s">
        <v>4490</v>
      </c>
      <c r="H2069">
        <v>58</v>
      </c>
      <c r="I2069">
        <v>48</v>
      </c>
      <c r="J2069">
        <v>1.4</v>
      </c>
      <c r="K2069">
        <v>635</v>
      </c>
      <c r="L2069">
        <v>601</v>
      </c>
      <c r="M2069" s="142">
        <v>0.41</v>
      </c>
      <c r="N2069" t="s">
        <v>7306</v>
      </c>
    </row>
    <row r="2070" spans="1:14">
      <c r="A2070">
        <v>7732</v>
      </c>
      <c r="B2070" t="s">
        <v>2670</v>
      </c>
      <c r="C2070">
        <v>33.549999999999997</v>
      </c>
      <c r="D2070">
        <v>34.85</v>
      </c>
      <c r="E2070" s="145">
        <v>1.3</v>
      </c>
      <c r="F2070" s="143">
        <v>3.87</v>
      </c>
      <c r="G2070" t="s">
        <v>7270</v>
      </c>
      <c r="H2070">
        <v>10</v>
      </c>
      <c r="I2070">
        <v>5</v>
      </c>
      <c r="J2070">
        <v>6.47</v>
      </c>
      <c r="K2070">
        <v>34.85</v>
      </c>
      <c r="L2070">
        <v>33.549999999999997</v>
      </c>
      <c r="M2070" s="142">
        <v>0.02</v>
      </c>
      <c r="N2070" t="s">
        <v>7307</v>
      </c>
    </row>
    <row r="2071" spans="1:14">
      <c r="A2071">
        <v>7734</v>
      </c>
      <c r="B2071" t="s">
        <v>2695</v>
      </c>
      <c r="C2071">
        <v>2925</v>
      </c>
      <c r="D2071">
        <v>2915</v>
      </c>
      <c r="E2071" s="145">
        <v>25</v>
      </c>
      <c r="F2071" s="143">
        <v>0.87</v>
      </c>
      <c r="G2071" t="s">
        <v>4071</v>
      </c>
      <c r="H2071">
        <v>386</v>
      </c>
      <c r="I2071">
        <v>214</v>
      </c>
      <c r="J2071">
        <v>2.8</v>
      </c>
      <c r="K2071">
        <v>3130</v>
      </c>
      <c r="L2071">
        <v>2900</v>
      </c>
      <c r="M2071" s="142">
        <v>1.38</v>
      </c>
      <c r="N2071" t="s">
        <v>7308</v>
      </c>
    </row>
    <row r="2072" spans="1:14">
      <c r="A2072">
        <v>7736</v>
      </c>
      <c r="B2072" t="s">
        <v>2763</v>
      </c>
      <c r="C2072">
        <v>69.8</v>
      </c>
      <c r="D2072">
        <v>69.400000000000006</v>
      </c>
      <c r="E2072" s="145">
        <v>0</v>
      </c>
      <c r="F2072" s="143">
        <v>0</v>
      </c>
      <c r="G2072" t="s">
        <v>7309</v>
      </c>
      <c r="H2072">
        <v>12</v>
      </c>
      <c r="I2072">
        <v>10</v>
      </c>
      <c r="J2072">
        <v>7.6</v>
      </c>
      <c r="K2072">
        <v>69.8</v>
      </c>
      <c r="L2072">
        <v>68.7</v>
      </c>
      <c r="M2072" s="142">
        <v>0.02</v>
      </c>
      <c r="N2072" t="s">
        <v>7310</v>
      </c>
    </row>
    <row r="2073" spans="1:14">
      <c r="A2073">
        <v>7738</v>
      </c>
      <c r="B2073" t="s">
        <v>3664</v>
      </c>
      <c r="C2073">
        <v>166</v>
      </c>
      <c r="D2073">
        <v>168</v>
      </c>
      <c r="E2073" s="145">
        <v>3</v>
      </c>
      <c r="F2073" s="143">
        <v>1.82</v>
      </c>
      <c r="G2073" t="s">
        <v>7311</v>
      </c>
      <c r="H2073">
        <v>201</v>
      </c>
      <c r="I2073">
        <v>106</v>
      </c>
      <c r="J2073">
        <v>2.74</v>
      </c>
      <c r="K2073">
        <v>171</v>
      </c>
      <c r="L2073">
        <v>163.5</v>
      </c>
      <c r="M2073" s="142">
        <v>0.73</v>
      </c>
      <c r="N2073" t="s">
        <v>7312</v>
      </c>
    </row>
    <row r="2074" spans="1:14">
      <c r="A2074">
        <v>7743</v>
      </c>
      <c r="B2074" t="s">
        <v>2858</v>
      </c>
      <c r="C2074">
        <v>21.5</v>
      </c>
      <c r="D2074">
        <v>21.95</v>
      </c>
      <c r="E2074" s="145">
        <v>0.25</v>
      </c>
      <c r="F2074" s="143">
        <v>1.1499999999999999</v>
      </c>
      <c r="G2074" t="s">
        <v>3937</v>
      </c>
      <c r="H2074">
        <v>54</v>
      </c>
      <c r="I2074">
        <v>33</v>
      </c>
      <c r="J2074">
        <v>3.65</v>
      </c>
      <c r="K2074">
        <v>22</v>
      </c>
      <c r="L2074">
        <v>21.5</v>
      </c>
      <c r="M2074" s="142">
        <v>0.15</v>
      </c>
      <c r="N2074" t="s">
        <v>7313</v>
      </c>
    </row>
    <row r="2075" spans="1:14">
      <c r="A2075">
        <v>7744</v>
      </c>
      <c r="B2075" t="s">
        <v>3697</v>
      </c>
      <c r="C2075">
        <v>548</v>
      </c>
      <c r="D2075">
        <v>561</v>
      </c>
      <c r="E2075" s="145">
        <v>16</v>
      </c>
      <c r="F2075" s="143">
        <v>2.94</v>
      </c>
      <c r="G2075" t="s">
        <v>4168</v>
      </c>
      <c r="H2075">
        <v>220</v>
      </c>
      <c r="I2075">
        <v>177</v>
      </c>
      <c r="J2075">
        <v>3.21</v>
      </c>
      <c r="K2075">
        <v>572</v>
      </c>
      <c r="L2075">
        <v>539</v>
      </c>
      <c r="M2075" s="142">
        <v>0.69</v>
      </c>
      <c r="N2075" t="s">
        <v>7314</v>
      </c>
    </row>
    <row r="2076" spans="1:14">
      <c r="A2076">
        <v>7747</v>
      </c>
      <c r="B2076" t="s">
        <v>2859</v>
      </c>
      <c r="C2076">
        <v>113.5</v>
      </c>
      <c r="D2076">
        <v>114</v>
      </c>
      <c r="E2076" s="145">
        <v>-0.5</v>
      </c>
      <c r="F2076" s="143">
        <v>-0.44</v>
      </c>
      <c r="G2076" t="s">
        <v>7315</v>
      </c>
      <c r="H2076">
        <v>2</v>
      </c>
      <c r="I2076">
        <v>3</v>
      </c>
      <c r="J2076">
        <v>3.02</v>
      </c>
      <c r="K2076">
        <v>114</v>
      </c>
      <c r="L2076">
        <v>113.5</v>
      </c>
      <c r="M2076" s="142">
        <v>0.01</v>
      </c>
      <c r="N2076" t="s">
        <v>7316</v>
      </c>
    </row>
    <row r="2077" spans="1:14">
      <c r="A2077">
        <v>7749</v>
      </c>
      <c r="B2077" t="s">
        <v>2860</v>
      </c>
      <c r="C2077">
        <v>368</v>
      </c>
      <c r="D2077">
        <v>354</v>
      </c>
      <c r="E2077" s="145">
        <v>-14.5</v>
      </c>
      <c r="F2077" s="143">
        <v>-3.93</v>
      </c>
      <c r="G2077" t="s">
        <v>5308</v>
      </c>
      <c r="H2077">
        <v>878</v>
      </c>
      <c r="I2077">
        <v>350</v>
      </c>
      <c r="J2077">
        <v>4.6500000000000004</v>
      </c>
      <c r="K2077">
        <v>368</v>
      </c>
      <c r="L2077">
        <v>348</v>
      </c>
      <c r="M2077" s="142">
        <v>1.89</v>
      </c>
      <c r="N2077" t="s">
        <v>7317</v>
      </c>
    </row>
    <row r="2078" spans="1:14">
      <c r="A2078">
        <v>7750</v>
      </c>
      <c r="B2078" t="s">
        <v>2882</v>
      </c>
      <c r="C2078">
        <v>2425</v>
      </c>
      <c r="D2078">
        <v>2375</v>
      </c>
      <c r="E2078" s="145">
        <v>-40</v>
      </c>
      <c r="F2078" s="143">
        <v>-1.66</v>
      </c>
      <c r="G2078" t="s">
        <v>7318</v>
      </c>
      <c r="H2078">
        <v>310</v>
      </c>
      <c r="I2078">
        <v>260</v>
      </c>
      <c r="J2078">
        <v>7.18</v>
      </c>
      <c r="K2078">
        <v>2475</v>
      </c>
      <c r="L2078">
        <v>2360</v>
      </c>
      <c r="M2078" s="142">
        <v>0.43</v>
      </c>
      <c r="N2078" t="s">
        <v>7319</v>
      </c>
    </row>
    <row r="2079" spans="1:14">
      <c r="A2079">
        <v>7751</v>
      </c>
      <c r="B2079" t="s">
        <v>2865</v>
      </c>
      <c r="C2079">
        <v>1635</v>
      </c>
      <c r="D2079">
        <v>1590</v>
      </c>
      <c r="E2079" s="145">
        <v>-20</v>
      </c>
      <c r="F2079" s="143">
        <v>-1.24</v>
      </c>
      <c r="G2079" t="s">
        <v>7320</v>
      </c>
      <c r="H2079">
        <v>328</v>
      </c>
      <c r="I2079">
        <v>510</v>
      </c>
      <c r="J2079">
        <v>2.69</v>
      </c>
      <c r="K2079">
        <v>1695</v>
      </c>
      <c r="L2079">
        <v>1585</v>
      </c>
      <c r="M2079" s="142">
        <v>1.22</v>
      </c>
      <c r="N2079" t="s">
        <v>7321</v>
      </c>
    </row>
    <row r="2080" spans="1:14">
      <c r="A2080">
        <v>7753</v>
      </c>
      <c r="B2080" t="s">
        <v>2861</v>
      </c>
      <c r="C2080">
        <v>36.25</v>
      </c>
      <c r="D2080">
        <v>36.299999999999997</v>
      </c>
      <c r="E2080" s="145">
        <v>-0.2</v>
      </c>
      <c r="F2080" s="143">
        <v>-0.55000000000000004</v>
      </c>
      <c r="G2080" t="s">
        <v>7322</v>
      </c>
      <c r="H2080">
        <v>12</v>
      </c>
      <c r="I2080">
        <v>12</v>
      </c>
      <c r="J2080">
        <v>2.5</v>
      </c>
      <c r="K2080">
        <v>36.85</v>
      </c>
      <c r="L2080">
        <v>36.1</v>
      </c>
      <c r="M2080" s="142">
        <v>0.05</v>
      </c>
      <c r="N2080" t="s">
        <v>7323</v>
      </c>
    </row>
    <row r="2081" spans="1:14">
      <c r="A2081">
        <v>7757</v>
      </c>
      <c r="B2081" t="s">
        <v>3669</v>
      </c>
      <c r="C2081" t="s">
        <v>1380</v>
      </c>
      <c r="D2081" t="s">
        <v>1380</v>
      </c>
      <c r="E2081" s="145" t="s">
        <v>1380</v>
      </c>
      <c r="F2081" s="143" t="s">
        <v>1380</v>
      </c>
      <c r="G2081" t="s">
        <v>1380</v>
      </c>
      <c r="H2081">
        <v>0</v>
      </c>
      <c r="I2081">
        <v>4</v>
      </c>
      <c r="J2081">
        <v>2.41</v>
      </c>
      <c r="K2081" t="s">
        <v>1380</v>
      </c>
      <c r="L2081" t="s">
        <v>1380</v>
      </c>
      <c r="M2081" s="142">
        <v>0</v>
      </c>
      <c r="N2081" t="s">
        <v>7324</v>
      </c>
    </row>
    <row r="2082" spans="1:14">
      <c r="A2082">
        <v>7760</v>
      </c>
      <c r="B2082" t="s">
        <v>3828</v>
      </c>
      <c r="C2082">
        <v>33</v>
      </c>
      <c r="D2082">
        <v>33.200000000000003</v>
      </c>
      <c r="E2082" s="145">
        <v>0</v>
      </c>
      <c r="F2082" s="143">
        <v>0</v>
      </c>
      <c r="G2082" t="s">
        <v>3921</v>
      </c>
      <c r="H2082">
        <v>37</v>
      </c>
      <c r="I2082">
        <v>52</v>
      </c>
      <c r="J2082">
        <v>6.6</v>
      </c>
      <c r="K2082">
        <v>33.5</v>
      </c>
      <c r="L2082">
        <v>33</v>
      </c>
      <c r="M2082" s="142">
        <v>0.06</v>
      </c>
      <c r="N2082" t="s">
        <v>7325</v>
      </c>
    </row>
    <row r="2083" spans="1:14">
      <c r="A2083">
        <v>7765</v>
      </c>
      <c r="B2083" t="s">
        <v>2876</v>
      </c>
      <c r="C2083">
        <v>221.5</v>
      </c>
      <c r="D2083">
        <v>220.5</v>
      </c>
      <c r="E2083" s="145">
        <v>-1</v>
      </c>
      <c r="F2083" s="143">
        <v>-0.45</v>
      </c>
      <c r="G2083" t="s">
        <v>7326</v>
      </c>
      <c r="H2083">
        <v>43</v>
      </c>
      <c r="I2083">
        <v>32</v>
      </c>
      <c r="J2083">
        <v>4.07</v>
      </c>
      <c r="K2083">
        <v>222.5</v>
      </c>
      <c r="L2083">
        <v>220.5</v>
      </c>
      <c r="M2083" s="142">
        <v>0.11</v>
      </c>
      <c r="N2083" t="s">
        <v>7327</v>
      </c>
    </row>
    <row r="2084" spans="1:14">
      <c r="A2084">
        <v>7767</v>
      </c>
      <c r="B2084" t="s">
        <v>3698</v>
      </c>
      <c r="C2084">
        <v>44.85</v>
      </c>
      <c r="D2084">
        <v>45</v>
      </c>
      <c r="E2084" s="145">
        <v>0.05</v>
      </c>
      <c r="F2084" s="143">
        <v>0.11</v>
      </c>
      <c r="G2084" t="s">
        <v>7328</v>
      </c>
      <c r="H2084">
        <v>18</v>
      </c>
      <c r="I2084">
        <v>18</v>
      </c>
      <c r="J2084">
        <v>3.01</v>
      </c>
      <c r="K2084">
        <v>45</v>
      </c>
      <c r="L2084">
        <v>44.6</v>
      </c>
      <c r="M2084" s="142">
        <v>0.06</v>
      </c>
      <c r="N2084" t="s">
        <v>7329</v>
      </c>
    </row>
    <row r="2085" spans="1:14">
      <c r="A2085">
        <v>7768</v>
      </c>
      <c r="B2085" t="s">
        <v>3847</v>
      </c>
      <c r="C2085">
        <v>289.5</v>
      </c>
      <c r="D2085">
        <v>283</v>
      </c>
      <c r="E2085" s="145">
        <v>0.5</v>
      </c>
      <c r="F2085" s="143">
        <v>0.18</v>
      </c>
      <c r="G2085" t="s">
        <v>4293</v>
      </c>
      <c r="H2085">
        <v>54</v>
      </c>
      <c r="I2085">
        <v>78</v>
      </c>
      <c r="J2085">
        <v>7.01</v>
      </c>
      <c r="K2085">
        <v>289.5</v>
      </c>
      <c r="L2085">
        <v>282.5</v>
      </c>
      <c r="M2085" s="142">
        <v>0.08</v>
      </c>
      <c r="N2085" t="s">
        <v>7330</v>
      </c>
    </row>
    <row r="2086" spans="1:14">
      <c r="A2086">
        <v>7769</v>
      </c>
      <c r="B2086" t="s">
        <v>3699</v>
      </c>
      <c r="C2086">
        <v>6155</v>
      </c>
      <c r="D2086">
        <v>6565</v>
      </c>
      <c r="E2086" s="145">
        <v>585</v>
      </c>
      <c r="F2086" s="143">
        <v>9.7799999999999994</v>
      </c>
      <c r="G2086" t="s">
        <v>7331</v>
      </c>
      <c r="H2086">
        <v>1210</v>
      </c>
      <c r="I2086">
        <v>956</v>
      </c>
      <c r="J2086">
        <v>17.989999999999998</v>
      </c>
      <c r="K2086">
        <v>6575</v>
      </c>
      <c r="L2086">
        <v>6150</v>
      </c>
      <c r="M2086" s="142">
        <v>0.67</v>
      </c>
      <c r="N2086" t="s">
        <v>7332</v>
      </c>
    </row>
    <row r="2087" spans="1:14">
      <c r="A2087">
        <v>7770</v>
      </c>
      <c r="B2087" t="s">
        <v>3700</v>
      </c>
      <c r="C2087">
        <v>34.799999999999997</v>
      </c>
      <c r="D2087">
        <v>34.75</v>
      </c>
      <c r="E2087" s="145">
        <v>-0.25</v>
      </c>
      <c r="F2087" s="143">
        <v>-0.71</v>
      </c>
      <c r="G2087" t="s">
        <v>7333</v>
      </c>
      <c r="H2087">
        <v>9</v>
      </c>
      <c r="I2087">
        <v>10</v>
      </c>
      <c r="J2087">
        <v>3.01</v>
      </c>
      <c r="K2087">
        <v>34.799999999999997</v>
      </c>
      <c r="L2087">
        <v>34.549999999999997</v>
      </c>
      <c r="M2087" s="142">
        <v>0.03</v>
      </c>
      <c r="N2087" t="s">
        <v>7334</v>
      </c>
    </row>
    <row r="2088" spans="1:14">
      <c r="A2088">
        <v>7772</v>
      </c>
      <c r="B2088" t="s">
        <v>3849</v>
      </c>
      <c r="C2088">
        <v>119.5</v>
      </c>
      <c r="D2088">
        <v>119.5</v>
      </c>
      <c r="E2088" s="145">
        <v>10.5</v>
      </c>
      <c r="F2088" s="143">
        <v>9.6300000000000008</v>
      </c>
      <c r="G2088" t="s">
        <v>4660</v>
      </c>
      <c r="H2088">
        <v>80</v>
      </c>
      <c r="I2088">
        <v>109</v>
      </c>
      <c r="J2088">
        <v>2.65</v>
      </c>
      <c r="K2088">
        <v>119.5</v>
      </c>
      <c r="L2088">
        <v>119.5</v>
      </c>
      <c r="M2088" s="142">
        <v>0.3</v>
      </c>
      <c r="N2088" t="s">
        <v>7335</v>
      </c>
    </row>
    <row r="2089" spans="1:14">
      <c r="A2089">
        <v>7777</v>
      </c>
      <c r="B2089" t="s">
        <v>3730</v>
      </c>
      <c r="C2089">
        <v>38.700000000000003</v>
      </c>
      <c r="D2089">
        <v>38</v>
      </c>
      <c r="E2089" s="145">
        <v>-0.3</v>
      </c>
      <c r="F2089" s="143">
        <v>-0.78</v>
      </c>
      <c r="G2089" t="s">
        <v>7336</v>
      </c>
      <c r="H2089">
        <v>1335</v>
      </c>
      <c r="I2089">
        <v>1351</v>
      </c>
      <c r="J2089">
        <v>20.260000000000002</v>
      </c>
      <c r="K2089">
        <v>38.700000000000003</v>
      </c>
      <c r="L2089">
        <v>37.65</v>
      </c>
      <c r="M2089" s="142">
        <v>0.66</v>
      </c>
      <c r="N2089" t="s">
        <v>7337</v>
      </c>
    </row>
    <row r="2090" spans="1:14">
      <c r="A2090">
        <v>7780</v>
      </c>
      <c r="B2090" t="s">
        <v>3731</v>
      </c>
      <c r="C2090">
        <v>16.8</v>
      </c>
      <c r="D2090">
        <v>16.649999999999999</v>
      </c>
      <c r="E2090" s="145">
        <v>-0.05</v>
      </c>
      <c r="F2090" s="143">
        <v>-0.3</v>
      </c>
      <c r="G2090" t="s">
        <v>7338</v>
      </c>
      <c r="H2090">
        <v>696</v>
      </c>
      <c r="I2090">
        <v>934</v>
      </c>
      <c r="J2090">
        <v>8.1</v>
      </c>
      <c r="K2090">
        <v>16.8</v>
      </c>
      <c r="L2090">
        <v>16.600000000000001</v>
      </c>
      <c r="M2090" s="142">
        <v>0.09</v>
      </c>
      <c r="N2090" t="s">
        <v>7339</v>
      </c>
    </row>
    <row r="2091" spans="1:14">
      <c r="A2091">
        <v>7782</v>
      </c>
      <c r="B2091" t="s">
        <v>3677</v>
      </c>
      <c r="C2091">
        <v>26</v>
      </c>
      <c r="D2091">
        <v>26</v>
      </c>
      <c r="E2091" s="145">
        <v>-0.4</v>
      </c>
      <c r="F2091" s="143">
        <v>-1.52</v>
      </c>
      <c r="G2091" t="s">
        <v>7340</v>
      </c>
      <c r="H2091">
        <v>3</v>
      </c>
      <c r="I2091">
        <v>5</v>
      </c>
      <c r="J2091">
        <v>2.3199999999999998</v>
      </c>
      <c r="K2091">
        <v>26</v>
      </c>
      <c r="L2091">
        <v>25.95</v>
      </c>
      <c r="M2091" s="142">
        <v>0.01</v>
      </c>
      <c r="N2091" t="s">
        <v>7341</v>
      </c>
    </row>
    <row r="2092" spans="1:14">
      <c r="A2092">
        <v>7786</v>
      </c>
      <c r="B2092" t="s">
        <v>3688</v>
      </c>
      <c r="C2092">
        <v>117.5</v>
      </c>
      <c r="D2092">
        <v>115.5</v>
      </c>
      <c r="E2092" s="145">
        <v>-1</v>
      </c>
      <c r="F2092" s="143">
        <v>-0.86</v>
      </c>
      <c r="G2092" t="s">
        <v>7342</v>
      </c>
      <c r="H2092">
        <v>227</v>
      </c>
      <c r="I2092">
        <v>103</v>
      </c>
      <c r="J2092">
        <v>17.600000000000001</v>
      </c>
      <c r="K2092">
        <v>117.5</v>
      </c>
      <c r="L2092">
        <v>115</v>
      </c>
      <c r="M2092" s="142">
        <v>0.13</v>
      </c>
      <c r="N2092" t="s">
        <v>7343</v>
      </c>
    </row>
    <row r="2093" spans="1:14">
      <c r="A2093" s="149">
        <v>7788</v>
      </c>
      <c r="B2093" t="s">
        <v>3665</v>
      </c>
      <c r="C2093">
        <v>335</v>
      </c>
      <c r="D2093">
        <v>316.5</v>
      </c>
      <c r="E2093" s="145">
        <v>-18.5</v>
      </c>
      <c r="F2093" s="143">
        <v>-5.52</v>
      </c>
      <c r="G2093" t="s">
        <v>4458</v>
      </c>
      <c r="H2093">
        <v>3707</v>
      </c>
      <c r="I2093">
        <v>3425</v>
      </c>
      <c r="J2093">
        <v>7.97</v>
      </c>
      <c r="K2093">
        <v>335</v>
      </c>
      <c r="L2093">
        <v>310</v>
      </c>
      <c r="M2093" s="142">
        <v>4.6500000000000004</v>
      </c>
      <c r="N2093" t="s">
        <v>7344</v>
      </c>
    </row>
    <row r="2094" spans="1:14">
      <c r="A2094" s="149">
        <v>7791</v>
      </c>
      <c r="B2094" t="s">
        <v>3678</v>
      </c>
      <c r="C2094">
        <v>56</v>
      </c>
      <c r="D2094">
        <v>55.8</v>
      </c>
      <c r="E2094" s="145">
        <v>0.8</v>
      </c>
      <c r="F2094" s="143">
        <v>1.45</v>
      </c>
      <c r="G2094" t="s">
        <v>4067</v>
      </c>
      <c r="H2094">
        <v>29</v>
      </c>
      <c r="I2094">
        <v>41</v>
      </c>
      <c r="J2094">
        <v>8</v>
      </c>
      <c r="K2094">
        <v>56</v>
      </c>
      <c r="L2094">
        <v>55.3</v>
      </c>
      <c r="M2094" s="142">
        <v>0.04</v>
      </c>
      <c r="N2094" t="s">
        <v>7345</v>
      </c>
    </row>
    <row r="2095" spans="1:14">
      <c r="A2095" s="149">
        <v>7792</v>
      </c>
      <c r="B2095" t="s">
        <v>3738</v>
      </c>
      <c r="C2095">
        <v>308</v>
      </c>
      <c r="D2095">
        <v>314.5</v>
      </c>
      <c r="E2095" s="145">
        <v>6.5</v>
      </c>
      <c r="F2095" s="143">
        <v>2.11</v>
      </c>
      <c r="G2095" t="s">
        <v>4521</v>
      </c>
      <c r="H2095">
        <v>344</v>
      </c>
      <c r="I2095">
        <v>334</v>
      </c>
      <c r="J2095">
        <v>4.67</v>
      </c>
      <c r="K2095">
        <v>319.5</v>
      </c>
      <c r="L2095">
        <v>308</v>
      </c>
      <c r="M2095" s="142">
        <v>0.74</v>
      </c>
      <c r="N2095" t="s">
        <v>7346</v>
      </c>
    </row>
    <row r="2096" spans="1:14">
      <c r="A2096" s="149">
        <v>7794</v>
      </c>
      <c r="B2096" t="s">
        <v>3814</v>
      </c>
      <c r="C2096">
        <v>31.65</v>
      </c>
      <c r="D2096">
        <v>31.65</v>
      </c>
      <c r="E2096" s="145">
        <v>2.85</v>
      </c>
      <c r="F2096" s="143">
        <v>9.9</v>
      </c>
      <c r="G2096" t="s">
        <v>4001</v>
      </c>
      <c r="H2096">
        <v>135</v>
      </c>
      <c r="I2096">
        <v>38</v>
      </c>
      <c r="J2096">
        <v>2.8</v>
      </c>
      <c r="K2096">
        <v>31.65</v>
      </c>
      <c r="L2096">
        <v>31.65</v>
      </c>
      <c r="M2096" s="142">
        <v>0.48</v>
      </c>
      <c r="N2096" t="s">
        <v>7347</v>
      </c>
    </row>
    <row r="2097" spans="1:14">
      <c r="A2097" s="149">
        <v>7795</v>
      </c>
      <c r="B2097" t="s">
        <v>3732</v>
      </c>
      <c r="C2097">
        <v>519</v>
      </c>
      <c r="D2097">
        <v>536</v>
      </c>
      <c r="E2097" s="145">
        <v>31</v>
      </c>
      <c r="F2097" s="143">
        <v>6.14</v>
      </c>
      <c r="G2097" t="s">
        <v>7348</v>
      </c>
      <c r="H2097">
        <v>1829</v>
      </c>
      <c r="I2097">
        <v>1162</v>
      </c>
      <c r="J2097">
        <v>7.88</v>
      </c>
      <c r="K2097">
        <v>549</v>
      </c>
      <c r="L2097">
        <v>510</v>
      </c>
      <c r="M2097" s="142">
        <v>2.3199999999999998</v>
      </c>
      <c r="N2097" t="s">
        <v>7349</v>
      </c>
    </row>
    <row r="2098" spans="1:14">
      <c r="A2098" s="149">
        <v>7799</v>
      </c>
      <c r="B2098" t="s">
        <v>2879</v>
      </c>
      <c r="C2098">
        <v>380</v>
      </c>
      <c r="D2098">
        <v>395</v>
      </c>
      <c r="E2098" s="145">
        <v>25</v>
      </c>
      <c r="F2098" s="143">
        <v>6.76</v>
      </c>
      <c r="G2098" t="s">
        <v>7350</v>
      </c>
      <c r="H2098">
        <v>646</v>
      </c>
      <c r="I2098">
        <v>327</v>
      </c>
      <c r="J2098">
        <v>15.94</v>
      </c>
      <c r="K2098">
        <v>403</v>
      </c>
      <c r="L2098">
        <v>370.5</v>
      </c>
      <c r="M2098" s="142">
        <v>0.41</v>
      </c>
      <c r="N2098" t="s">
        <v>7351</v>
      </c>
    </row>
    <row r="2099" spans="1:14">
      <c r="A2099" s="149">
        <v>7805</v>
      </c>
      <c r="B2099" t="s">
        <v>3733</v>
      </c>
      <c r="C2099">
        <v>511</v>
      </c>
      <c r="D2099">
        <v>514</v>
      </c>
      <c r="E2099" s="145">
        <v>6</v>
      </c>
      <c r="F2099" s="143">
        <v>1.18</v>
      </c>
      <c r="G2099" t="s">
        <v>7352</v>
      </c>
      <c r="H2099">
        <v>30</v>
      </c>
      <c r="I2099">
        <v>61</v>
      </c>
      <c r="J2099">
        <v>3.98</v>
      </c>
      <c r="K2099">
        <v>515</v>
      </c>
      <c r="L2099">
        <v>506</v>
      </c>
      <c r="M2099" s="142">
        <v>0.08</v>
      </c>
      <c r="N2099" t="s">
        <v>7353</v>
      </c>
    </row>
    <row r="2100" spans="1:14">
      <c r="A2100" s="149">
        <v>7810</v>
      </c>
      <c r="B2100" t="s">
        <v>3734</v>
      </c>
      <c r="C2100">
        <v>224</v>
      </c>
      <c r="D2100">
        <v>217.5</v>
      </c>
      <c r="E2100" s="145">
        <v>0</v>
      </c>
      <c r="F2100" s="143">
        <v>0</v>
      </c>
      <c r="G2100" t="s">
        <v>4410</v>
      </c>
      <c r="H2100">
        <v>52</v>
      </c>
      <c r="I2100">
        <v>77</v>
      </c>
      <c r="J2100">
        <v>2.0299999999999998</v>
      </c>
      <c r="K2100">
        <v>224</v>
      </c>
      <c r="L2100">
        <v>217</v>
      </c>
      <c r="M2100" s="142">
        <v>0.26</v>
      </c>
      <c r="N2100" t="s">
        <v>7354</v>
      </c>
    </row>
    <row r="2101" spans="1:14">
      <c r="A2101" s="149">
        <v>7811</v>
      </c>
      <c r="B2101" t="s">
        <v>3786</v>
      </c>
      <c r="C2101">
        <v>73.7</v>
      </c>
      <c r="D2101">
        <v>74</v>
      </c>
      <c r="E2101" s="145">
        <v>0.3</v>
      </c>
      <c r="F2101" s="143">
        <v>0.41</v>
      </c>
      <c r="G2101" t="s">
        <v>5060</v>
      </c>
      <c r="H2101">
        <v>3</v>
      </c>
      <c r="I2101">
        <v>6</v>
      </c>
      <c r="J2101">
        <v>3.34</v>
      </c>
      <c r="K2101">
        <v>74</v>
      </c>
      <c r="L2101">
        <v>73.7</v>
      </c>
      <c r="M2101" s="142">
        <v>0.01</v>
      </c>
      <c r="N2101" t="s">
        <v>7355</v>
      </c>
    </row>
    <row r="2102" spans="1:14">
      <c r="A2102" s="149">
        <v>7814</v>
      </c>
      <c r="B2102" t="s">
        <v>3925</v>
      </c>
      <c r="C2102">
        <v>29</v>
      </c>
      <c r="D2102">
        <v>29</v>
      </c>
      <c r="E2102" s="145">
        <v>0</v>
      </c>
      <c r="F2102" s="143">
        <v>0</v>
      </c>
      <c r="G2102" t="s">
        <v>4476</v>
      </c>
      <c r="H2102">
        <v>28</v>
      </c>
      <c r="I2102">
        <v>40</v>
      </c>
      <c r="J2102">
        <v>4.5</v>
      </c>
      <c r="K2102">
        <v>29.5</v>
      </c>
      <c r="L2102">
        <v>28.95</v>
      </c>
      <c r="M2102" s="142">
        <v>0.06</v>
      </c>
      <c r="N2102" t="s">
        <v>7356</v>
      </c>
    </row>
    <row r="2103" spans="1:14">
      <c r="A2103" s="149">
        <v>7818</v>
      </c>
      <c r="B2103" t="s">
        <v>3855</v>
      </c>
      <c r="C2103">
        <v>60.9</v>
      </c>
      <c r="D2103">
        <v>60.7</v>
      </c>
      <c r="E2103" s="145">
        <v>0</v>
      </c>
      <c r="F2103" s="143">
        <v>0</v>
      </c>
      <c r="G2103" t="s">
        <v>7357</v>
      </c>
      <c r="H2103">
        <v>56</v>
      </c>
      <c r="I2103">
        <v>76</v>
      </c>
      <c r="J2103">
        <v>16.79</v>
      </c>
      <c r="K2103">
        <v>60.9</v>
      </c>
      <c r="L2103">
        <v>60.2</v>
      </c>
      <c r="M2103" s="142">
        <v>0.03</v>
      </c>
      <c r="N2103" t="s">
        <v>7358</v>
      </c>
    </row>
    <row r="2104" spans="1:14">
      <c r="A2104" s="149">
        <v>7819</v>
      </c>
      <c r="B2104" t="s">
        <v>3860</v>
      </c>
      <c r="C2104">
        <v>35.200000000000003</v>
      </c>
      <c r="D2104">
        <v>34.75</v>
      </c>
      <c r="E2104" s="145">
        <v>-0.45</v>
      </c>
      <c r="F2104" s="143">
        <v>-1.28</v>
      </c>
      <c r="G2104" t="s">
        <v>4209</v>
      </c>
      <c r="H2104">
        <v>19</v>
      </c>
      <c r="I2104">
        <v>59</v>
      </c>
      <c r="J2104">
        <v>2.5299999999999998</v>
      </c>
      <c r="K2104">
        <v>35.200000000000003</v>
      </c>
      <c r="L2104">
        <v>34.65</v>
      </c>
      <c r="M2104" s="142">
        <v>0.08</v>
      </c>
      <c r="N2104" t="s">
        <v>7359</v>
      </c>
    </row>
    <row r="2105" spans="1:14">
      <c r="A2105" s="149">
        <v>7820</v>
      </c>
      <c r="B2105" t="s">
        <v>3829</v>
      </c>
      <c r="C2105">
        <v>120</v>
      </c>
      <c r="D2105">
        <v>114.5</v>
      </c>
      <c r="E2105" s="145">
        <v>-3.5</v>
      </c>
      <c r="F2105" s="143">
        <v>-2.97</v>
      </c>
      <c r="G2105" t="s">
        <v>4109</v>
      </c>
      <c r="H2105">
        <v>20</v>
      </c>
      <c r="I2105">
        <v>17</v>
      </c>
      <c r="J2105">
        <v>3.78</v>
      </c>
      <c r="K2105">
        <v>120</v>
      </c>
      <c r="L2105">
        <v>113.5</v>
      </c>
      <c r="M2105" s="142">
        <v>0.05</v>
      </c>
      <c r="N2105" t="s">
        <v>7360</v>
      </c>
    </row>
    <row r="2106" spans="1:14">
      <c r="A2106" s="149">
        <v>7821</v>
      </c>
      <c r="B2106" t="s">
        <v>3815</v>
      </c>
      <c r="C2106">
        <v>39.549999999999997</v>
      </c>
      <c r="D2106">
        <v>39.75</v>
      </c>
      <c r="E2106" s="145">
        <v>0.2</v>
      </c>
      <c r="F2106" s="143">
        <v>0.51</v>
      </c>
      <c r="G2106" t="s">
        <v>5530</v>
      </c>
      <c r="H2106">
        <v>98</v>
      </c>
      <c r="I2106">
        <v>75</v>
      </c>
      <c r="J2106">
        <v>12.19</v>
      </c>
      <c r="K2106">
        <v>39.9</v>
      </c>
      <c r="L2106">
        <v>39.4</v>
      </c>
      <c r="M2106" s="142">
        <v>0.08</v>
      </c>
      <c r="N2106" t="s">
        <v>7361</v>
      </c>
    </row>
    <row r="2107" spans="1:14">
      <c r="A2107" s="149">
        <v>7822</v>
      </c>
      <c r="B2107" t="s">
        <v>3796</v>
      </c>
      <c r="C2107">
        <v>938</v>
      </c>
      <c r="D2107">
        <v>930</v>
      </c>
      <c r="E2107" s="145">
        <v>8</v>
      </c>
      <c r="F2107" s="143">
        <v>0.87</v>
      </c>
      <c r="G2107" t="s">
        <v>6497</v>
      </c>
      <c r="H2107">
        <v>215</v>
      </c>
      <c r="I2107">
        <v>139</v>
      </c>
      <c r="J2107">
        <v>4.5599999999999996</v>
      </c>
      <c r="K2107">
        <v>989</v>
      </c>
      <c r="L2107">
        <v>926</v>
      </c>
      <c r="M2107" s="142">
        <v>0.47</v>
      </c>
      <c r="N2107" t="s">
        <v>7362</v>
      </c>
    </row>
    <row r="2108" spans="1:14">
      <c r="A2108" s="149">
        <v>7828</v>
      </c>
      <c r="B2108" t="s">
        <v>3818</v>
      </c>
      <c r="C2108">
        <v>1990</v>
      </c>
      <c r="D2108">
        <v>1870</v>
      </c>
      <c r="E2108" s="145">
        <v>-60</v>
      </c>
      <c r="F2108" s="143">
        <v>-3.11</v>
      </c>
      <c r="G2108" t="s">
        <v>7363</v>
      </c>
      <c r="H2108">
        <v>334</v>
      </c>
      <c r="I2108">
        <v>303</v>
      </c>
      <c r="J2108">
        <v>4.05</v>
      </c>
      <c r="K2108">
        <v>2000</v>
      </c>
      <c r="L2108">
        <v>1855</v>
      </c>
      <c r="M2108" s="142">
        <v>0.82</v>
      </c>
      <c r="N2108" t="s">
        <v>7364</v>
      </c>
    </row>
    <row r="2109" spans="1:14">
      <c r="A2109" s="149">
        <v>7839</v>
      </c>
      <c r="B2109" t="s">
        <v>3872</v>
      </c>
      <c r="C2109">
        <v>44.2</v>
      </c>
      <c r="D2109">
        <v>44.5</v>
      </c>
      <c r="E2109" s="145">
        <v>0.55000000000000004</v>
      </c>
      <c r="F2109" s="143">
        <v>1.25</v>
      </c>
      <c r="G2109" t="s">
        <v>7365</v>
      </c>
      <c r="H2109">
        <v>7</v>
      </c>
      <c r="I2109">
        <v>5</v>
      </c>
      <c r="J2109">
        <v>1.51</v>
      </c>
      <c r="K2109">
        <v>44.5</v>
      </c>
      <c r="L2109">
        <v>43.5</v>
      </c>
      <c r="M2109" s="142">
        <v>0.05</v>
      </c>
      <c r="N2109" t="s">
        <v>7366</v>
      </c>
    </row>
    <row r="2110" spans="1:14">
      <c r="A2110" s="149">
        <v>7842</v>
      </c>
      <c r="B2110" t="s">
        <v>3850</v>
      </c>
      <c r="C2110">
        <v>97.2</v>
      </c>
      <c r="D2110">
        <v>99.9</v>
      </c>
      <c r="E2110" s="145">
        <v>1.7</v>
      </c>
      <c r="F2110" s="143">
        <v>1.73</v>
      </c>
      <c r="G2110" t="s">
        <v>3972</v>
      </c>
      <c r="H2110">
        <v>24</v>
      </c>
      <c r="I2110">
        <v>25</v>
      </c>
      <c r="J2110">
        <v>1.83</v>
      </c>
      <c r="K2110">
        <v>101.5</v>
      </c>
      <c r="L2110">
        <v>97.2</v>
      </c>
      <c r="M2110" s="142">
        <v>0.13</v>
      </c>
      <c r="N2110" t="s">
        <v>7367</v>
      </c>
    </row>
    <row r="2111" spans="1:14">
      <c r="A2111" s="149">
        <v>7855</v>
      </c>
      <c r="B2111" t="s">
        <v>4057</v>
      </c>
      <c r="C2111">
        <v>42.75</v>
      </c>
      <c r="D2111">
        <v>42.2</v>
      </c>
      <c r="E2111" s="145">
        <v>-0.55000000000000004</v>
      </c>
      <c r="F2111" s="143">
        <v>-1.29</v>
      </c>
      <c r="G2111" t="s">
        <v>7368</v>
      </c>
      <c r="H2111">
        <v>2070</v>
      </c>
      <c r="I2111">
        <v>1190</v>
      </c>
      <c r="J2111">
        <v>27.73</v>
      </c>
      <c r="K2111">
        <v>42.75</v>
      </c>
      <c r="L2111">
        <v>42.05</v>
      </c>
      <c r="M2111" s="142">
        <v>0.75</v>
      </c>
      <c r="N2111" t="s">
        <v>7369</v>
      </c>
    </row>
    <row r="2112" spans="1:14">
      <c r="A2112" s="149">
        <v>8011</v>
      </c>
      <c r="B2112" t="s">
        <v>1910</v>
      </c>
      <c r="C2112">
        <v>15.8</v>
      </c>
      <c r="D2112">
        <v>15.7</v>
      </c>
      <c r="E2112" s="145">
        <v>0</v>
      </c>
      <c r="F2112" s="143">
        <v>0</v>
      </c>
      <c r="G2112" t="s">
        <v>4411</v>
      </c>
      <c r="H2112">
        <v>163</v>
      </c>
      <c r="I2112">
        <v>249</v>
      </c>
      <c r="J2112">
        <v>16.59</v>
      </c>
      <c r="K2112">
        <v>15.8</v>
      </c>
      <c r="L2112">
        <v>15.55</v>
      </c>
      <c r="M2112" s="142">
        <v>0.1</v>
      </c>
      <c r="N2112" t="s">
        <v>7370</v>
      </c>
    </row>
    <row r="2113" spans="1:14">
      <c r="A2113" s="149">
        <v>8016</v>
      </c>
      <c r="B2113" t="s">
        <v>1911</v>
      </c>
      <c r="C2113">
        <v>296</v>
      </c>
      <c r="D2113">
        <v>291.5</v>
      </c>
      <c r="E2113" s="145">
        <v>-2</v>
      </c>
      <c r="F2113" s="143">
        <v>-0.68</v>
      </c>
      <c r="G2113" t="s">
        <v>7371</v>
      </c>
      <c r="H2113">
        <v>245</v>
      </c>
      <c r="I2113">
        <v>449</v>
      </c>
      <c r="J2113">
        <v>12.01</v>
      </c>
      <c r="K2113">
        <v>296</v>
      </c>
      <c r="L2113">
        <v>290.5</v>
      </c>
      <c r="M2113" s="142">
        <v>0.2</v>
      </c>
      <c r="N2113" t="s">
        <v>7372</v>
      </c>
    </row>
    <row r="2114" spans="1:14">
      <c r="A2114" s="149">
        <v>8021</v>
      </c>
      <c r="B2114" t="s">
        <v>1912</v>
      </c>
      <c r="C2114">
        <v>445</v>
      </c>
      <c r="D2114">
        <v>462</v>
      </c>
      <c r="E2114" s="145">
        <v>42</v>
      </c>
      <c r="F2114" s="143">
        <v>10</v>
      </c>
      <c r="G2114" t="s">
        <v>7373</v>
      </c>
      <c r="H2114">
        <v>12598</v>
      </c>
      <c r="I2114">
        <v>9952</v>
      </c>
      <c r="J2114">
        <v>14.72</v>
      </c>
      <c r="K2114">
        <v>462</v>
      </c>
      <c r="L2114">
        <v>444</v>
      </c>
      <c r="M2114" s="142">
        <v>8.69</v>
      </c>
      <c r="N2114" t="s">
        <v>7374</v>
      </c>
    </row>
    <row r="2115" spans="1:14">
      <c r="A2115" s="149">
        <v>8024</v>
      </c>
      <c r="B2115" t="s">
        <v>1913</v>
      </c>
      <c r="C2115">
        <v>12.55</v>
      </c>
      <c r="D2115">
        <v>12.8</v>
      </c>
      <c r="E2115" s="145">
        <v>-0.1</v>
      </c>
      <c r="F2115" s="143">
        <v>-0.78</v>
      </c>
      <c r="G2115" t="s">
        <v>4224</v>
      </c>
      <c r="H2115">
        <v>26</v>
      </c>
      <c r="I2115">
        <v>32</v>
      </c>
      <c r="J2115">
        <v>4.5199999999999996</v>
      </c>
      <c r="K2115">
        <v>12.9</v>
      </c>
      <c r="L2115">
        <v>12.55</v>
      </c>
      <c r="M2115" s="142">
        <v>0.06</v>
      </c>
      <c r="N2115" t="s">
        <v>7375</v>
      </c>
    </row>
    <row r="2116" spans="1:14">
      <c r="A2116" s="149">
        <v>8027</v>
      </c>
      <c r="B2116" t="s">
        <v>1914</v>
      </c>
      <c r="C2116">
        <v>185</v>
      </c>
      <c r="D2116">
        <v>185.5</v>
      </c>
      <c r="E2116" s="145">
        <v>4</v>
      </c>
      <c r="F2116" s="143">
        <v>2.2000000000000002</v>
      </c>
      <c r="G2116" t="s">
        <v>4212</v>
      </c>
      <c r="H2116">
        <v>2270</v>
      </c>
      <c r="I2116">
        <v>3521</v>
      </c>
      <c r="J2116">
        <v>11.31</v>
      </c>
      <c r="K2116">
        <v>186</v>
      </c>
      <c r="L2116">
        <v>180</v>
      </c>
      <c r="M2116" s="142">
        <v>2.0099999999999998</v>
      </c>
      <c r="N2116" t="s">
        <v>7376</v>
      </c>
    </row>
    <row r="2117" spans="1:14">
      <c r="A2117" s="149">
        <v>8028</v>
      </c>
      <c r="B2117" t="s">
        <v>1915</v>
      </c>
      <c r="C2117">
        <v>243</v>
      </c>
      <c r="D2117">
        <v>249.5</v>
      </c>
      <c r="E2117" s="145">
        <v>10.5</v>
      </c>
      <c r="F2117" s="143">
        <v>4.3899999999999997</v>
      </c>
      <c r="G2117" t="s">
        <v>5613</v>
      </c>
      <c r="H2117">
        <v>5743</v>
      </c>
      <c r="I2117">
        <v>3040</v>
      </c>
      <c r="J2117">
        <v>18.47</v>
      </c>
      <c r="K2117">
        <v>256</v>
      </c>
      <c r="L2117">
        <v>241</v>
      </c>
      <c r="M2117" s="142">
        <v>3.2</v>
      </c>
      <c r="N2117" t="s">
        <v>7377</v>
      </c>
    </row>
    <row r="2118" spans="1:14">
      <c r="A2118" s="149">
        <v>8032</v>
      </c>
      <c r="B2118" t="s">
        <v>1916</v>
      </c>
      <c r="C2118">
        <v>36</v>
      </c>
      <c r="D2118">
        <v>35.75</v>
      </c>
      <c r="E2118" s="145">
        <v>0.05</v>
      </c>
      <c r="F2118" s="143">
        <v>0.14000000000000001</v>
      </c>
      <c r="G2118" t="s">
        <v>4479</v>
      </c>
      <c r="H2118">
        <v>12</v>
      </c>
      <c r="I2118">
        <v>38</v>
      </c>
      <c r="J2118">
        <v>5.18</v>
      </c>
      <c r="K2118">
        <v>36</v>
      </c>
      <c r="L2118">
        <v>35.6</v>
      </c>
      <c r="M2118" s="142">
        <v>0.02</v>
      </c>
      <c r="N2118" t="s">
        <v>7378</v>
      </c>
    </row>
    <row r="2119" spans="1:14">
      <c r="A2119" s="149">
        <v>8033</v>
      </c>
      <c r="B2119" t="s">
        <v>1917</v>
      </c>
      <c r="C2119">
        <v>177.5</v>
      </c>
      <c r="D2119">
        <v>177</v>
      </c>
      <c r="E2119" s="145">
        <v>1</v>
      </c>
      <c r="F2119" s="143">
        <v>0.56999999999999995</v>
      </c>
      <c r="G2119" t="s">
        <v>7379</v>
      </c>
      <c r="H2119">
        <v>2277</v>
      </c>
      <c r="I2119">
        <v>3684</v>
      </c>
      <c r="J2119">
        <v>16.46</v>
      </c>
      <c r="K2119">
        <v>178</v>
      </c>
      <c r="L2119">
        <v>173.5</v>
      </c>
      <c r="M2119" s="142">
        <v>1.38</v>
      </c>
      <c r="N2119" t="s">
        <v>7380</v>
      </c>
    </row>
    <row r="2120" spans="1:14">
      <c r="A2120" s="149">
        <v>8034</v>
      </c>
      <c r="B2120" t="s">
        <v>2589</v>
      </c>
      <c r="C2120">
        <v>20</v>
      </c>
      <c r="D2120">
        <v>20.9</v>
      </c>
      <c r="E2120" s="145">
        <v>1.45</v>
      </c>
      <c r="F2120" s="143">
        <v>7.46</v>
      </c>
      <c r="G2120" t="s">
        <v>7381</v>
      </c>
      <c r="H2120">
        <v>361</v>
      </c>
      <c r="I2120">
        <v>108</v>
      </c>
      <c r="J2120">
        <v>5.66</v>
      </c>
      <c r="K2120">
        <v>21.25</v>
      </c>
      <c r="L2120">
        <v>20</v>
      </c>
      <c r="M2120" s="142">
        <v>0.64</v>
      </c>
      <c r="N2120" t="s">
        <v>7382</v>
      </c>
    </row>
    <row r="2121" spans="1:14">
      <c r="A2121" s="149">
        <v>8038</v>
      </c>
      <c r="B2121" t="s">
        <v>1918</v>
      </c>
      <c r="C2121">
        <v>32</v>
      </c>
      <c r="D2121">
        <v>30.85</v>
      </c>
      <c r="E2121" s="145">
        <v>-1.05</v>
      </c>
      <c r="F2121" s="143">
        <v>-3.29</v>
      </c>
      <c r="G2121" t="s">
        <v>7383</v>
      </c>
      <c r="H2121">
        <v>125</v>
      </c>
      <c r="I2121">
        <v>133</v>
      </c>
      <c r="J2121">
        <v>6.23</v>
      </c>
      <c r="K2121">
        <v>32</v>
      </c>
      <c r="L2121">
        <v>30.85</v>
      </c>
      <c r="M2121" s="142">
        <v>0.2</v>
      </c>
      <c r="N2121" t="s">
        <v>7384</v>
      </c>
    </row>
    <row r="2122" spans="1:14">
      <c r="A2122" s="149">
        <v>8039</v>
      </c>
      <c r="B2122" t="s">
        <v>1919</v>
      </c>
      <c r="C2122">
        <v>324</v>
      </c>
      <c r="D2122">
        <v>327</v>
      </c>
      <c r="E2122" s="145">
        <v>29.5</v>
      </c>
      <c r="F2122" s="143">
        <v>9.92</v>
      </c>
      <c r="G2122" t="s">
        <v>7385</v>
      </c>
      <c r="H2122">
        <v>21922</v>
      </c>
      <c r="I2122">
        <v>32447</v>
      </c>
      <c r="J2122">
        <v>26.38</v>
      </c>
      <c r="K2122">
        <v>327</v>
      </c>
      <c r="L2122">
        <v>306</v>
      </c>
      <c r="M2122" s="142">
        <v>8.31</v>
      </c>
      <c r="N2122" t="s">
        <v>7386</v>
      </c>
    </row>
    <row r="2123" spans="1:14">
      <c r="A2123" s="149">
        <v>8040</v>
      </c>
      <c r="B2123" t="s">
        <v>1920</v>
      </c>
      <c r="C2123">
        <v>77.5</v>
      </c>
      <c r="D2123">
        <v>82.5</v>
      </c>
      <c r="E2123" s="145">
        <v>7.5</v>
      </c>
      <c r="F2123" s="143">
        <v>10</v>
      </c>
      <c r="G2123" t="s">
        <v>5407</v>
      </c>
      <c r="H2123">
        <v>4893</v>
      </c>
      <c r="I2123">
        <v>2417</v>
      </c>
      <c r="J2123">
        <v>9.64</v>
      </c>
      <c r="K2123">
        <v>82.5</v>
      </c>
      <c r="L2123">
        <v>74.5</v>
      </c>
      <c r="M2123" s="142">
        <v>5.07</v>
      </c>
      <c r="N2123" t="s">
        <v>7387</v>
      </c>
    </row>
    <row r="2124" spans="1:14">
      <c r="A2124" s="149">
        <v>8042</v>
      </c>
      <c r="B2124" t="s">
        <v>1921</v>
      </c>
      <c r="C2124">
        <v>113.5</v>
      </c>
      <c r="D2124">
        <v>121.5</v>
      </c>
      <c r="E2124" s="145">
        <v>11</v>
      </c>
      <c r="F2124" s="143">
        <v>9.9499999999999993</v>
      </c>
      <c r="G2124" t="s">
        <v>7388</v>
      </c>
      <c r="H2124">
        <v>11465</v>
      </c>
      <c r="I2124">
        <v>7149</v>
      </c>
      <c r="J2124">
        <v>13.36</v>
      </c>
      <c r="K2124">
        <v>121.5</v>
      </c>
      <c r="L2124">
        <v>111.5</v>
      </c>
      <c r="M2124" s="142">
        <v>8.58</v>
      </c>
      <c r="N2124" t="s">
        <v>7389</v>
      </c>
    </row>
    <row r="2125" spans="1:14">
      <c r="A2125" s="149">
        <v>8043</v>
      </c>
      <c r="B2125" t="s">
        <v>1922</v>
      </c>
      <c r="C2125">
        <v>146</v>
      </c>
      <c r="D2125">
        <v>144</v>
      </c>
      <c r="E2125" s="145">
        <v>2</v>
      </c>
      <c r="F2125" s="143">
        <v>1.41</v>
      </c>
      <c r="G2125" t="s">
        <v>7390</v>
      </c>
      <c r="H2125">
        <v>4938</v>
      </c>
      <c r="I2125">
        <v>3856</v>
      </c>
      <c r="J2125">
        <v>7.99</v>
      </c>
      <c r="K2125">
        <v>149.5</v>
      </c>
      <c r="L2125">
        <v>142.5</v>
      </c>
      <c r="M2125" s="142">
        <v>6.18</v>
      </c>
      <c r="N2125" t="s">
        <v>7391</v>
      </c>
    </row>
    <row r="2126" spans="1:14">
      <c r="A2126" s="149">
        <v>8044</v>
      </c>
      <c r="B2126" t="s">
        <v>1923</v>
      </c>
      <c r="C2126">
        <v>24.2</v>
      </c>
      <c r="D2126">
        <v>23.75</v>
      </c>
      <c r="E2126" s="145">
        <v>-0.25</v>
      </c>
      <c r="F2126" s="143">
        <v>-1.04</v>
      </c>
      <c r="G2126" t="s">
        <v>7392</v>
      </c>
      <c r="H2126">
        <v>445</v>
      </c>
      <c r="I2126">
        <v>458</v>
      </c>
      <c r="J2126">
        <v>20.48</v>
      </c>
      <c r="K2126">
        <v>24.2</v>
      </c>
      <c r="L2126">
        <v>23.65</v>
      </c>
      <c r="M2126" s="142">
        <v>0.22</v>
      </c>
      <c r="N2126" t="s">
        <v>7393</v>
      </c>
    </row>
    <row r="2127" spans="1:14">
      <c r="A2127" s="149">
        <v>8045</v>
      </c>
      <c r="B2127" t="s">
        <v>2649</v>
      </c>
      <c r="C2127">
        <v>50.2</v>
      </c>
      <c r="D2127">
        <v>49.8</v>
      </c>
      <c r="E2127" s="145">
        <v>-0.4</v>
      </c>
      <c r="F2127" s="143">
        <v>-0.8</v>
      </c>
      <c r="G2127" t="s">
        <v>7394</v>
      </c>
      <c r="H2127">
        <v>196</v>
      </c>
      <c r="I2127">
        <v>223</v>
      </c>
      <c r="J2127">
        <v>9.5</v>
      </c>
      <c r="K2127">
        <v>51.6</v>
      </c>
      <c r="L2127">
        <v>48.55</v>
      </c>
      <c r="M2127" s="142">
        <v>0.21</v>
      </c>
      <c r="N2127" t="s">
        <v>7395</v>
      </c>
    </row>
    <row r="2128" spans="1:14">
      <c r="A2128" s="149">
        <v>8046</v>
      </c>
      <c r="B2128" t="s">
        <v>1924</v>
      </c>
      <c r="C2128">
        <v>1080</v>
      </c>
      <c r="D2128">
        <v>1050</v>
      </c>
      <c r="E2128" s="145">
        <v>-5</v>
      </c>
      <c r="F2128" s="143">
        <v>-0.47</v>
      </c>
      <c r="G2128" t="s">
        <v>7396</v>
      </c>
      <c r="H2128">
        <v>6958</v>
      </c>
      <c r="I2128">
        <v>15038</v>
      </c>
      <c r="J2128">
        <v>64.62</v>
      </c>
      <c r="K2128">
        <v>1085</v>
      </c>
      <c r="L2128">
        <v>1045</v>
      </c>
      <c r="M2128" s="142">
        <v>1.08</v>
      </c>
      <c r="N2128" t="s">
        <v>7397</v>
      </c>
    </row>
    <row r="2129" spans="1:14">
      <c r="A2129" s="149">
        <v>8047</v>
      </c>
      <c r="B2129" t="s">
        <v>1925</v>
      </c>
      <c r="C2129">
        <v>41.1</v>
      </c>
      <c r="D2129">
        <v>42.1</v>
      </c>
      <c r="E2129" s="145">
        <v>-0.9</v>
      </c>
      <c r="F2129" s="143">
        <v>-2.09</v>
      </c>
      <c r="G2129" t="s">
        <v>3986</v>
      </c>
      <c r="H2129">
        <v>28</v>
      </c>
      <c r="I2129">
        <v>21</v>
      </c>
      <c r="J2129">
        <v>4.17</v>
      </c>
      <c r="K2129">
        <v>43.95</v>
      </c>
      <c r="L2129">
        <v>41.1</v>
      </c>
      <c r="M2129" s="142">
        <v>7.0000000000000007E-2</v>
      </c>
      <c r="N2129" t="s">
        <v>7398</v>
      </c>
    </row>
    <row r="2130" spans="1:14">
      <c r="A2130" s="149">
        <v>8048</v>
      </c>
      <c r="B2130" t="s">
        <v>1926</v>
      </c>
      <c r="C2130">
        <v>51.9</v>
      </c>
      <c r="D2130">
        <v>50</v>
      </c>
      <c r="E2130" s="145">
        <v>-1.6</v>
      </c>
      <c r="F2130" s="143">
        <v>-3.1</v>
      </c>
      <c r="G2130" t="s">
        <v>3984</v>
      </c>
      <c r="H2130">
        <v>133</v>
      </c>
      <c r="I2130">
        <v>102</v>
      </c>
      <c r="J2130">
        <v>5.94</v>
      </c>
      <c r="K2130">
        <v>51.9</v>
      </c>
      <c r="L2130">
        <v>50</v>
      </c>
      <c r="M2130" s="142">
        <v>0.22</v>
      </c>
      <c r="N2130" t="s">
        <v>7399</v>
      </c>
    </row>
    <row r="2131" spans="1:14">
      <c r="A2131" s="149">
        <v>8049</v>
      </c>
      <c r="B2131" t="s">
        <v>1927</v>
      </c>
      <c r="C2131">
        <v>24.45</v>
      </c>
      <c r="D2131">
        <v>24.3</v>
      </c>
      <c r="E2131" s="145">
        <v>-0.15</v>
      </c>
      <c r="F2131" s="143">
        <v>-0.61</v>
      </c>
      <c r="G2131" t="s">
        <v>6558</v>
      </c>
      <c r="H2131">
        <v>178</v>
      </c>
      <c r="I2131">
        <v>132</v>
      </c>
      <c r="J2131">
        <v>11.83</v>
      </c>
      <c r="K2131">
        <v>24.45</v>
      </c>
      <c r="L2131">
        <v>24.2</v>
      </c>
      <c r="M2131" s="142">
        <v>0.15</v>
      </c>
      <c r="N2131" t="s">
        <v>7400</v>
      </c>
    </row>
    <row r="2132" spans="1:14">
      <c r="A2132" s="149">
        <v>8050</v>
      </c>
      <c r="B2132" t="s">
        <v>1928</v>
      </c>
      <c r="C2132">
        <v>57</v>
      </c>
      <c r="D2132">
        <v>56.6</v>
      </c>
      <c r="E2132" s="145">
        <v>0.2</v>
      </c>
      <c r="F2132" s="143">
        <v>0.35</v>
      </c>
      <c r="G2132" t="s">
        <v>7401</v>
      </c>
      <c r="H2132">
        <v>499</v>
      </c>
      <c r="I2132">
        <v>951</v>
      </c>
      <c r="J2132">
        <v>20.52</v>
      </c>
      <c r="K2132">
        <v>57</v>
      </c>
      <c r="L2132">
        <v>55.7</v>
      </c>
      <c r="M2132" s="142">
        <v>0.24</v>
      </c>
      <c r="N2132" t="s">
        <v>7402</v>
      </c>
    </row>
    <row r="2133" spans="1:14">
      <c r="A2133" s="149">
        <v>8054</v>
      </c>
      <c r="B2133" t="s">
        <v>1929</v>
      </c>
      <c r="C2133">
        <v>83.5</v>
      </c>
      <c r="D2133">
        <v>82.8</v>
      </c>
      <c r="E2133" s="145">
        <v>0.3</v>
      </c>
      <c r="F2133" s="143">
        <v>0.36</v>
      </c>
      <c r="G2133" t="s">
        <v>4380</v>
      </c>
      <c r="H2133">
        <v>302</v>
      </c>
      <c r="I2133">
        <v>560</v>
      </c>
      <c r="J2133">
        <v>10.87</v>
      </c>
      <c r="K2133">
        <v>83.5</v>
      </c>
      <c r="L2133">
        <v>82</v>
      </c>
      <c r="M2133" s="142">
        <v>0.28000000000000003</v>
      </c>
      <c r="N2133" t="s">
        <v>7403</v>
      </c>
    </row>
    <row r="2134" spans="1:14">
      <c r="A2134" s="149">
        <v>8059</v>
      </c>
      <c r="B2134" t="s">
        <v>1930</v>
      </c>
      <c r="C2134">
        <v>13.7</v>
      </c>
      <c r="D2134">
        <v>13.3</v>
      </c>
      <c r="E2134" s="145">
        <v>-0.2</v>
      </c>
      <c r="F2134" s="143">
        <v>-1.48</v>
      </c>
      <c r="G2134" t="s">
        <v>3930</v>
      </c>
      <c r="H2134">
        <v>139</v>
      </c>
      <c r="I2134">
        <v>139</v>
      </c>
      <c r="J2134">
        <v>19.41</v>
      </c>
      <c r="K2134">
        <v>13.7</v>
      </c>
      <c r="L2134">
        <v>13.25</v>
      </c>
      <c r="M2134" s="142">
        <v>7.0000000000000007E-2</v>
      </c>
      <c r="N2134" t="s">
        <v>7404</v>
      </c>
    </row>
    <row r="2135" spans="1:14">
      <c r="A2135" s="149">
        <v>8064</v>
      </c>
      <c r="B2135" t="s">
        <v>1931</v>
      </c>
      <c r="C2135">
        <v>115</v>
      </c>
      <c r="D2135">
        <v>122.5</v>
      </c>
      <c r="E2135" s="145">
        <v>10.5</v>
      </c>
      <c r="F2135" s="143">
        <v>9.3800000000000008</v>
      </c>
      <c r="G2135" t="s">
        <v>7405</v>
      </c>
      <c r="H2135">
        <v>17071</v>
      </c>
      <c r="I2135">
        <v>9829</v>
      </c>
      <c r="J2135">
        <v>18.48</v>
      </c>
      <c r="K2135">
        <v>123</v>
      </c>
      <c r="L2135">
        <v>109</v>
      </c>
      <c r="M2135" s="142">
        <v>9.24</v>
      </c>
      <c r="N2135" t="s">
        <v>7406</v>
      </c>
    </row>
    <row r="2136" spans="1:14">
      <c r="A2136" s="149">
        <v>8066</v>
      </c>
      <c r="B2136" t="s">
        <v>1932</v>
      </c>
      <c r="C2136">
        <v>14.75</v>
      </c>
      <c r="D2136">
        <v>14.6</v>
      </c>
      <c r="E2136" s="145">
        <v>-0.1</v>
      </c>
      <c r="F2136" s="143">
        <v>-0.68</v>
      </c>
      <c r="G2136" t="s">
        <v>4042</v>
      </c>
      <c r="H2136">
        <v>7</v>
      </c>
      <c r="I2136">
        <v>111</v>
      </c>
      <c r="J2136">
        <v>3.66</v>
      </c>
      <c r="K2136">
        <v>14.75</v>
      </c>
      <c r="L2136">
        <v>14.6</v>
      </c>
      <c r="M2136" s="142">
        <v>0.02</v>
      </c>
      <c r="N2136" t="s">
        <v>7407</v>
      </c>
    </row>
    <row r="2137" spans="1:14">
      <c r="A2137" s="149">
        <v>8067</v>
      </c>
      <c r="B2137" t="s">
        <v>1933</v>
      </c>
      <c r="C2137">
        <v>12</v>
      </c>
      <c r="D2137">
        <v>11.75</v>
      </c>
      <c r="E2137" s="145">
        <v>0</v>
      </c>
      <c r="F2137" s="143">
        <v>0</v>
      </c>
      <c r="G2137" t="s">
        <v>7408</v>
      </c>
      <c r="H2137">
        <v>2</v>
      </c>
      <c r="I2137">
        <v>8</v>
      </c>
      <c r="J2137">
        <v>2.0699999999999998</v>
      </c>
      <c r="K2137">
        <v>12</v>
      </c>
      <c r="L2137">
        <v>11.75</v>
      </c>
      <c r="M2137" s="142">
        <v>0.01</v>
      </c>
      <c r="N2137" t="s">
        <v>7409</v>
      </c>
    </row>
    <row r="2138" spans="1:14">
      <c r="A2138" s="149">
        <v>8068</v>
      </c>
      <c r="B2138" t="s">
        <v>1934</v>
      </c>
      <c r="C2138">
        <v>16.899999999999999</v>
      </c>
      <c r="D2138">
        <v>16.8</v>
      </c>
      <c r="E2138" s="145">
        <v>-0.05</v>
      </c>
      <c r="F2138" s="143">
        <v>-0.3</v>
      </c>
      <c r="G2138" t="s">
        <v>6648</v>
      </c>
      <c r="H2138">
        <v>23</v>
      </c>
      <c r="I2138">
        <v>57</v>
      </c>
      <c r="J2138">
        <v>8.08</v>
      </c>
      <c r="K2138">
        <v>16.899999999999999</v>
      </c>
      <c r="L2138">
        <v>16.7</v>
      </c>
      <c r="M2138" s="142">
        <v>0.03</v>
      </c>
      <c r="N2138" t="s">
        <v>7410</v>
      </c>
    </row>
    <row r="2139" spans="1:14">
      <c r="A2139" s="149">
        <v>8069</v>
      </c>
      <c r="B2139" t="s">
        <v>1935</v>
      </c>
      <c r="C2139">
        <v>149.5</v>
      </c>
      <c r="D2139">
        <v>150.5</v>
      </c>
      <c r="E2139" s="145">
        <v>2</v>
      </c>
      <c r="F2139" s="143">
        <v>1.35</v>
      </c>
      <c r="G2139" t="s">
        <v>7411</v>
      </c>
      <c r="H2139">
        <v>4513</v>
      </c>
      <c r="I2139">
        <v>6578</v>
      </c>
      <c r="J2139">
        <v>115.49</v>
      </c>
      <c r="K2139">
        <v>152.5</v>
      </c>
      <c r="L2139">
        <v>147</v>
      </c>
      <c r="M2139" s="142">
        <v>0.39</v>
      </c>
      <c r="N2139" t="s">
        <v>7412</v>
      </c>
    </row>
    <row r="2140" spans="1:14">
      <c r="A2140" s="149">
        <v>8070</v>
      </c>
      <c r="B2140" t="s">
        <v>1936</v>
      </c>
      <c r="C2140">
        <v>51.1</v>
      </c>
      <c r="D2140">
        <v>49.9</v>
      </c>
      <c r="E2140" s="145">
        <v>-0.6</v>
      </c>
      <c r="F2140" s="143">
        <v>-1.19</v>
      </c>
      <c r="G2140" t="s">
        <v>7413</v>
      </c>
      <c r="H2140">
        <v>1647</v>
      </c>
      <c r="I2140">
        <v>1643</v>
      </c>
      <c r="J2140">
        <v>7.26</v>
      </c>
      <c r="K2140">
        <v>51.2</v>
      </c>
      <c r="L2140">
        <v>49.9</v>
      </c>
      <c r="M2140" s="142">
        <v>0.23</v>
      </c>
      <c r="N2140" t="s">
        <v>7414</v>
      </c>
    </row>
    <row r="2141" spans="1:14">
      <c r="A2141" s="149">
        <v>8071</v>
      </c>
      <c r="B2141" t="s">
        <v>1937</v>
      </c>
      <c r="C2141">
        <v>23.4</v>
      </c>
      <c r="D2141">
        <v>23</v>
      </c>
      <c r="E2141" s="145">
        <v>-0.25</v>
      </c>
      <c r="F2141" s="143">
        <v>-1.08</v>
      </c>
      <c r="G2141" t="s">
        <v>7415</v>
      </c>
      <c r="H2141">
        <v>417</v>
      </c>
      <c r="I2141">
        <v>420</v>
      </c>
      <c r="J2141">
        <v>6.01</v>
      </c>
      <c r="K2141">
        <v>23.4</v>
      </c>
      <c r="L2141">
        <v>22.65</v>
      </c>
      <c r="M2141" s="142">
        <v>0.69</v>
      </c>
      <c r="N2141" t="s">
        <v>7416</v>
      </c>
    </row>
    <row r="2142" spans="1:14">
      <c r="A2142" s="149">
        <v>8072</v>
      </c>
      <c r="B2142" t="s">
        <v>1938</v>
      </c>
      <c r="C2142">
        <v>26.25</v>
      </c>
      <c r="D2142">
        <v>25.9</v>
      </c>
      <c r="E2142" s="145">
        <v>-0.3</v>
      </c>
      <c r="F2142" s="143">
        <v>-1.1499999999999999</v>
      </c>
      <c r="G2142" t="s">
        <v>4501</v>
      </c>
      <c r="H2142">
        <v>88</v>
      </c>
      <c r="I2142">
        <v>84</v>
      </c>
      <c r="J2142">
        <v>8</v>
      </c>
      <c r="K2142">
        <v>26.25</v>
      </c>
      <c r="L2142">
        <v>25.75</v>
      </c>
      <c r="M2142" s="142">
        <v>0.11</v>
      </c>
      <c r="N2142" t="s">
        <v>7417</v>
      </c>
    </row>
    <row r="2143" spans="1:14">
      <c r="A2143" s="149">
        <v>8074</v>
      </c>
      <c r="B2143" t="s">
        <v>1939</v>
      </c>
      <c r="C2143">
        <v>54.9</v>
      </c>
      <c r="D2143">
        <v>54.5</v>
      </c>
      <c r="E2143" s="145">
        <v>1.2</v>
      </c>
      <c r="F2143" s="143">
        <v>2.25</v>
      </c>
      <c r="G2143" t="s">
        <v>7418</v>
      </c>
      <c r="H2143">
        <v>392</v>
      </c>
      <c r="I2143">
        <v>370</v>
      </c>
      <c r="J2143">
        <v>8.6999999999999993</v>
      </c>
      <c r="K2143">
        <v>55.6</v>
      </c>
      <c r="L2143">
        <v>54</v>
      </c>
      <c r="M2143" s="142">
        <v>0.45</v>
      </c>
      <c r="N2143" t="s">
        <v>7419</v>
      </c>
    </row>
    <row r="2144" spans="1:14">
      <c r="A2144" s="149">
        <v>8076</v>
      </c>
      <c r="B2144" t="s">
        <v>1940</v>
      </c>
      <c r="C2144">
        <v>22.2</v>
      </c>
      <c r="D2144">
        <v>21.9</v>
      </c>
      <c r="E2144" s="145">
        <v>-0.25</v>
      </c>
      <c r="F2144" s="143">
        <v>-1.1299999999999999</v>
      </c>
      <c r="G2144" t="s">
        <v>7420</v>
      </c>
      <c r="H2144">
        <v>450</v>
      </c>
      <c r="I2144">
        <v>749</v>
      </c>
      <c r="J2144">
        <v>29.22</v>
      </c>
      <c r="K2144">
        <v>22.25</v>
      </c>
      <c r="L2144">
        <v>21.9</v>
      </c>
      <c r="M2144" s="142">
        <v>0.15</v>
      </c>
      <c r="N2144" t="s">
        <v>7421</v>
      </c>
    </row>
    <row r="2145" spans="1:14">
      <c r="A2145" s="149">
        <v>8077</v>
      </c>
      <c r="B2145" t="s">
        <v>1941</v>
      </c>
      <c r="C2145">
        <v>43.75</v>
      </c>
      <c r="D2145">
        <v>43.95</v>
      </c>
      <c r="E2145" s="145">
        <v>0.2</v>
      </c>
      <c r="F2145" s="143">
        <v>0.46</v>
      </c>
      <c r="G2145" t="s">
        <v>7422</v>
      </c>
      <c r="H2145">
        <v>3</v>
      </c>
      <c r="I2145">
        <v>5</v>
      </c>
      <c r="J2145">
        <v>2.19</v>
      </c>
      <c r="K2145">
        <v>43.95</v>
      </c>
      <c r="L2145">
        <v>43.75</v>
      </c>
      <c r="M2145" s="142">
        <v>0.01</v>
      </c>
      <c r="N2145" t="s">
        <v>7423</v>
      </c>
    </row>
    <row r="2146" spans="1:14">
      <c r="A2146" s="149">
        <v>8080</v>
      </c>
      <c r="B2146" t="s">
        <v>2673</v>
      </c>
      <c r="C2146">
        <v>29</v>
      </c>
      <c r="D2146">
        <v>28.85</v>
      </c>
      <c r="E2146" s="145">
        <v>0.05</v>
      </c>
      <c r="F2146" s="143">
        <v>0.17</v>
      </c>
      <c r="G2146" t="s">
        <v>4323</v>
      </c>
      <c r="H2146">
        <v>6</v>
      </c>
      <c r="I2146">
        <v>31</v>
      </c>
      <c r="J2146">
        <v>6.72</v>
      </c>
      <c r="K2146">
        <v>29</v>
      </c>
      <c r="L2146">
        <v>28.85</v>
      </c>
      <c r="M2146" s="142">
        <v>0.01</v>
      </c>
      <c r="N2146" t="s">
        <v>7424</v>
      </c>
    </row>
    <row r="2147" spans="1:14">
      <c r="A2147" s="149">
        <v>8081</v>
      </c>
      <c r="B2147" t="s">
        <v>1942</v>
      </c>
      <c r="C2147">
        <v>257.5</v>
      </c>
      <c r="D2147">
        <v>253</v>
      </c>
      <c r="E2147" s="145">
        <v>-1.5</v>
      </c>
      <c r="F2147" s="143">
        <v>-0.59</v>
      </c>
      <c r="G2147" t="s">
        <v>7425</v>
      </c>
      <c r="H2147">
        <v>307</v>
      </c>
      <c r="I2147">
        <v>286</v>
      </c>
      <c r="J2147">
        <v>8.6199999999999992</v>
      </c>
      <c r="K2147">
        <v>257.5</v>
      </c>
      <c r="L2147">
        <v>252.5</v>
      </c>
      <c r="M2147" s="142">
        <v>0.36</v>
      </c>
      <c r="N2147" t="s">
        <v>7426</v>
      </c>
    </row>
    <row r="2148" spans="1:14">
      <c r="A2148" s="149">
        <v>8083</v>
      </c>
      <c r="B2148" t="s">
        <v>1943</v>
      </c>
      <c r="C2148">
        <v>159</v>
      </c>
      <c r="D2148">
        <v>158</v>
      </c>
      <c r="E2148" s="145">
        <v>0</v>
      </c>
      <c r="F2148" s="143">
        <v>0</v>
      </c>
      <c r="G2148" t="s">
        <v>4307</v>
      </c>
      <c r="H2148">
        <v>51</v>
      </c>
      <c r="I2148">
        <v>44</v>
      </c>
      <c r="J2148">
        <v>3.51</v>
      </c>
      <c r="K2148">
        <v>159</v>
      </c>
      <c r="L2148">
        <v>157.5</v>
      </c>
      <c r="M2148" s="142">
        <v>0.15</v>
      </c>
      <c r="N2148" t="s">
        <v>7427</v>
      </c>
    </row>
    <row r="2149" spans="1:14">
      <c r="A2149" s="149">
        <v>8084</v>
      </c>
      <c r="B2149" t="s">
        <v>1944</v>
      </c>
      <c r="C2149">
        <v>46.05</v>
      </c>
      <c r="D2149">
        <v>45.4</v>
      </c>
      <c r="E2149" s="145">
        <v>-0.15</v>
      </c>
      <c r="F2149" s="143">
        <v>-0.33</v>
      </c>
      <c r="G2149" t="s">
        <v>7428</v>
      </c>
      <c r="H2149">
        <v>477</v>
      </c>
      <c r="I2149">
        <v>594</v>
      </c>
      <c r="J2149">
        <v>17.48</v>
      </c>
      <c r="K2149">
        <v>46.4</v>
      </c>
      <c r="L2149">
        <v>45</v>
      </c>
      <c r="M2149" s="142">
        <v>0.27</v>
      </c>
      <c r="N2149" t="s">
        <v>7429</v>
      </c>
    </row>
    <row r="2150" spans="1:14">
      <c r="A2150" s="149">
        <v>8085</v>
      </c>
      <c r="B2150" t="s">
        <v>1945</v>
      </c>
      <c r="C2150">
        <v>15.5</v>
      </c>
      <c r="D2150">
        <v>15.3</v>
      </c>
      <c r="E2150" s="145">
        <v>0.1</v>
      </c>
      <c r="F2150" s="143">
        <v>0.66</v>
      </c>
      <c r="G2150" t="s">
        <v>7430</v>
      </c>
      <c r="H2150">
        <v>648</v>
      </c>
      <c r="I2150">
        <v>676</v>
      </c>
      <c r="J2150">
        <v>14</v>
      </c>
      <c r="K2150">
        <v>15.65</v>
      </c>
      <c r="L2150">
        <v>15</v>
      </c>
      <c r="M2150" s="142">
        <v>0.46</v>
      </c>
      <c r="N2150" t="s">
        <v>7431</v>
      </c>
    </row>
    <row r="2151" spans="1:14">
      <c r="A2151" s="149">
        <v>8086</v>
      </c>
      <c r="B2151" t="s">
        <v>1946</v>
      </c>
      <c r="C2151">
        <v>113</v>
      </c>
      <c r="D2151">
        <v>112.5</v>
      </c>
      <c r="E2151" s="145">
        <v>0</v>
      </c>
      <c r="F2151" s="143">
        <v>0</v>
      </c>
      <c r="G2151" t="s">
        <v>4192</v>
      </c>
      <c r="H2151">
        <v>1767</v>
      </c>
      <c r="I2151">
        <v>4879</v>
      </c>
      <c r="J2151">
        <v>19.649999999999999</v>
      </c>
      <c r="K2151">
        <v>113.5</v>
      </c>
      <c r="L2151">
        <v>111.5</v>
      </c>
      <c r="M2151" s="142">
        <v>0.9</v>
      </c>
      <c r="N2151" t="s">
        <v>7432</v>
      </c>
    </row>
    <row r="2152" spans="1:14">
      <c r="A2152" s="149">
        <v>8087</v>
      </c>
      <c r="B2152" t="s">
        <v>2578</v>
      </c>
      <c r="C2152" t="s">
        <v>1380</v>
      </c>
      <c r="D2152" t="s">
        <v>1380</v>
      </c>
      <c r="E2152" s="145" t="s">
        <v>1380</v>
      </c>
      <c r="F2152" s="143" t="s">
        <v>1380</v>
      </c>
      <c r="G2152" t="s">
        <v>1380</v>
      </c>
      <c r="H2152">
        <v>0</v>
      </c>
      <c r="I2152">
        <v>6</v>
      </c>
      <c r="J2152">
        <v>3.86</v>
      </c>
      <c r="K2152" t="s">
        <v>1380</v>
      </c>
      <c r="L2152" t="s">
        <v>1380</v>
      </c>
      <c r="M2152" s="142">
        <v>0</v>
      </c>
      <c r="N2152" t="s">
        <v>7433</v>
      </c>
    </row>
    <row r="2153" spans="1:14">
      <c r="A2153" s="149">
        <v>8088</v>
      </c>
      <c r="B2153" t="s">
        <v>1947</v>
      </c>
      <c r="C2153">
        <v>43.85</v>
      </c>
      <c r="D2153">
        <v>43.7</v>
      </c>
      <c r="E2153" s="145">
        <v>0.55000000000000004</v>
      </c>
      <c r="F2153" s="143">
        <v>1.27</v>
      </c>
      <c r="G2153" t="s">
        <v>7434</v>
      </c>
      <c r="H2153">
        <v>424</v>
      </c>
      <c r="I2153">
        <v>583</v>
      </c>
      <c r="J2153">
        <v>6.09</v>
      </c>
      <c r="K2153">
        <v>44.4</v>
      </c>
      <c r="L2153">
        <v>43.35</v>
      </c>
      <c r="M2153" s="142">
        <v>0.7</v>
      </c>
      <c r="N2153" t="s">
        <v>7435</v>
      </c>
    </row>
    <row r="2154" spans="1:14">
      <c r="A2154" s="149">
        <v>8089</v>
      </c>
      <c r="B2154" t="s">
        <v>1948</v>
      </c>
      <c r="C2154">
        <v>17.100000000000001</v>
      </c>
      <c r="D2154">
        <v>17.05</v>
      </c>
      <c r="E2154" s="145">
        <v>0</v>
      </c>
      <c r="F2154" s="143">
        <v>0</v>
      </c>
      <c r="G2154" t="s">
        <v>4064</v>
      </c>
      <c r="H2154">
        <v>186</v>
      </c>
      <c r="I2154">
        <v>139</v>
      </c>
      <c r="J2154">
        <v>6.6</v>
      </c>
      <c r="K2154">
        <v>17.100000000000001</v>
      </c>
      <c r="L2154">
        <v>16.899999999999999</v>
      </c>
      <c r="M2154" s="142">
        <v>0.28000000000000003</v>
      </c>
      <c r="N2154" t="s">
        <v>7436</v>
      </c>
    </row>
    <row r="2155" spans="1:14">
      <c r="A2155" s="149">
        <v>8091</v>
      </c>
      <c r="B2155" t="s">
        <v>1949</v>
      </c>
      <c r="C2155">
        <v>218.5</v>
      </c>
      <c r="D2155">
        <v>216.5</v>
      </c>
      <c r="E2155" s="145">
        <v>1.5</v>
      </c>
      <c r="F2155" s="143">
        <v>0.7</v>
      </c>
      <c r="G2155" t="s">
        <v>4260</v>
      </c>
      <c r="H2155">
        <v>165</v>
      </c>
      <c r="I2155">
        <v>244</v>
      </c>
      <c r="J2155">
        <v>5.69</v>
      </c>
      <c r="K2155">
        <v>219</v>
      </c>
      <c r="L2155">
        <v>214.5</v>
      </c>
      <c r="M2155" s="142">
        <v>0.28999999999999998</v>
      </c>
      <c r="N2155" t="s">
        <v>7437</v>
      </c>
    </row>
    <row r="2156" spans="1:14">
      <c r="A2156" s="149">
        <v>8092</v>
      </c>
      <c r="B2156" t="s">
        <v>1950</v>
      </c>
      <c r="C2156">
        <v>13.1</v>
      </c>
      <c r="D2156">
        <v>12.85</v>
      </c>
      <c r="E2156" s="145">
        <v>-0.1</v>
      </c>
      <c r="F2156" s="143">
        <v>-0.77</v>
      </c>
      <c r="G2156" t="s">
        <v>4095</v>
      </c>
      <c r="H2156">
        <v>27</v>
      </c>
      <c r="I2156">
        <v>26</v>
      </c>
      <c r="J2156">
        <v>5.72</v>
      </c>
      <c r="K2156">
        <v>13.1</v>
      </c>
      <c r="L2156">
        <v>12.85</v>
      </c>
      <c r="M2156" s="142">
        <v>0.05</v>
      </c>
      <c r="N2156" t="s">
        <v>7438</v>
      </c>
    </row>
    <row r="2157" spans="1:14">
      <c r="A2157" s="149">
        <v>8093</v>
      </c>
      <c r="B2157" t="s">
        <v>1951</v>
      </c>
      <c r="C2157">
        <v>26.3</v>
      </c>
      <c r="D2157">
        <v>26.25</v>
      </c>
      <c r="E2157" s="145">
        <v>-0.1</v>
      </c>
      <c r="F2157" s="143">
        <v>-0.38</v>
      </c>
      <c r="G2157" t="s">
        <v>7439</v>
      </c>
      <c r="H2157">
        <v>24</v>
      </c>
      <c r="I2157">
        <v>49</v>
      </c>
      <c r="J2157">
        <v>5.66</v>
      </c>
      <c r="K2157">
        <v>26.8</v>
      </c>
      <c r="L2157">
        <v>26.25</v>
      </c>
      <c r="M2157" s="142">
        <v>0.04</v>
      </c>
      <c r="N2157" t="s">
        <v>7440</v>
      </c>
    </row>
    <row r="2158" spans="1:14">
      <c r="A2158" s="149">
        <v>8096</v>
      </c>
      <c r="B2158" t="s">
        <v>1952</v>
      </c>
      <c r="C2158">
        <v>106.5</v>
      </c>
      <c r="D2158">
        <v>105</v>
      </c>
      <c r="E2158" s="145">
        <v>0.5</v>
      </c>
      <c r="F2158" s="143">
        <v>0.48</v>
      </c>
      <c r="G2158" t="s">
        <v>4008</v>
      </c>
      <c r="H2158">
        <v>1550</v>
      </c>
      <c r="I2158">
        <v>2415</v>
      </c>
      <c r="J2158">
        <v>14.93</v>
      </c>
      <c r="K2158">
        <v>108</v>
      </c>
      <c r="L2158">
        <v>104.5</v>
      </c>
      <c r="M2158" s="142">
        <v>1.04</v>
      </c>
      <c r="N2158" t="s">
        <v>7441</v>
      </c>
    </row>
    <row r="2159" spans="1:14">
      <c r="A2159" s="149">
        <v>8097</v>
      </c>
      <c r="B2159" t="s">
        <v>1953</v>
      </c>
      <c r="C2159">
        <v>48.9</v>
      </c>
      <c r="D2159">
        <v>48.9</v>
      </c>
      <c r="E2159" s="145">
        <v>-0.1</v>
      </c>
      <c r="F2159" s="143">
        <v>-0.2</v>
      </c>
      <c r="G2159" t="s">
        <v>4173</v>
      </c>
      <c r="H2159">
        <v>93</v>
      </c>
      <c r="I2159">
        <v>125</v>
      </c>
      <c r="J2159">
        <v>6.03</v>
      </c>
      <c r="K2159">
        <v>48.95</v>
      </c>
      <c r="L2159">
        <v>48.5</v>
      </c>
      <c r="M2159" s="142">
        <v>0.15</v>
      </c>
      <c r="N2159" t="s">
        <v>7442</v>
      </c>
    </row>
    <row r="2160" spans="1:14">
      <c r="A2160" s="149">
        <v>8099</v>
      </c>
      <c r="B2160" t="s">
        <v>71</v>
      </c>
      <c r="C2160">
        <v>59.2</v>
      </c>
      <c r="D2160">
        <v>58.1</v>
      </c>
      <c r="E2160" s="145">
        <v>-1</v>
      </c>
      <c r="F2160" s="143">
        <v>-1.69</v>
      </c>
      <c r="G2160" t="s">
        <v>7443</v>
      </c>
      <c r="H2160">
        <v>569</v>
      </c>
      <c r="I2160">
        <v>504</v>
      </c>
      <c r="J2160">
        <v>10.01</v>
      </c>
      <c r="K2160">
        <v>59.8</v>
      </c>
      <c r="L2160">
        <v>57.9</v>
      </c>
      <c r="M2160" s="142">
        <v>0.56999999999999995</v>
      </c>
      <c r="N2160" t="s">
        <v>7444</v>
      </c>
    </row>
    <row r="2161" spans="1:14">
      <c r="A2161" s="149">
        <v>8101</v>
      </c>
      <c r="B2161" t="s">
        <v>2631</v>
      </c>
      <c r="C2161">
        <v>12</v>
      </c>
      <c r="D2161">
        <v>12</v>
      </c>
      <c r="E2161" s="145">
        <v>0</v>
      </c>
      <c r="F2161" s="143">
        <v>0</v>
      </c>
      <c r="G2161" t="s">
        <v>7445</v>
      </c>
      <c r="H2161">
        <v>1</v>
      </c>
      <c r="I2161">
        <v>7</v>
      </c>
      <c r="J2161">
        <v>5.37</v>
      </c>
      <c r="K2161">
        <v>12</v>
      </c>
      <c r="L2161">
        <v>12</v>
      </c>
      <c r="M2161" s="142">
        <v>0.01</v>
      </c>
      <c r="N2161" t="s">
        <v>7446</v>
      </c>
    </row>
    <row r="2162" spans="1:14">
      <c r="A2162" s="149">
        <v>8102</v>
      </c>
      <c r="B2162" t="s">
        <v>3735</v>
      </c>
      <c r="C2162">
        <v>63.1</v>
      </c>
      <c r="D2162">
        <v>65.8</v>
      </c>
      <c r="E2162" s="145">
        <v>0.8</v>
      </c>
      <c r="F2162" s="143">
        <v>1.23</v>
      </c>
      <c r="G2162" t="s">
        <v>4055</v>
      </c>
      <c r="H2162">
        <v>2</v>
      </c>
      <c r="I2162">
        <v>3</v>
      </c>
      <c r="J2162">
        <v>2.34</v>
      </c>
      <c r="K2162">
        <v>65.8</v>
      </c>
      <c r="L2162">
        <v>63.1</v>
      </c>
      <c r="M2162" s="142">
        <v>0.01</v>
      </c>
      <c r="N2162" t="s">
        <v>7447</v>
      </c>
    </row>
    <row r="2163" spans="1:14">
      <c r="A2163" s="149">
        <v>8103</v>
      </c>
      <c r="B2163" t="s">
        <v>1954</v>
      </c>
      <c r="C2163">
        <v>125</v>
      </c>
      <c r="D2163">
        <v>123.5</v>
      </c>
      <c r="E2163" s="145">
        <v>1</v>
      </c>
      <c r="F2163" s="143">
        <v>0.82</v>
      </c>
      <c r="G2163" t="s">
        <v>4321</v>
      </c>
      <c r="H2163">
        <v>4333</v>
      </c>
      <c r="I2163">
        <v>7193</v>
      </c>
      <c r="J2163">
        <v>7.84</v>
      </c>
      <c r="K2163">
        <v>128</v>
      </c>
      <c r="L2163">
        <v>122</v>
      </c>
      <c r="M2163" s="142">
        <v>5.52</v>
      </c>
      <c r="N2163" t="s">
        <v>7448</v>
      </c>
    </row>
    <row r="2164" spans="1:14">
      <c r="A2164" s="149">
        <v>8104</v>
      </c>
      <c r="B2164" t="s">
        <v>1955</v>
      </c>
      <c r="C2164">
        <v>30.7</v>
      </c>
      <c r="D2164">
        <v>30.55</v>
      </c>
      <c r="E2164" s="145">
        <v>-0.1</v>
      </c>
      <c r="F2164" s="143">
        <v>-0.33</v>
      </c>
      <c r="G2164" t="s">
        <v>4547</v>
      </c>
      <c r="H2164">
        <v>184</v>
      </c>
      <c r="I2164">
        <v>210</v>
      </c>
      <c r="J2164">
        <v>10.41</v>
      </c>
      <c r="K2164">
        <v>31.1</v>
      </c>
      <c r="L2164">
        <v>30.4</v>
      </c>
      <c r="M2164" s="142">
        <v>0.18</v>
      </c>
      <c r="N2164" t="s">
        <v>7449</v>
      </c>
    </row>
    <row r="2165" spans="1:14">
      <c r="A2165" s="149">
        <v>8105</v>
      </c>
      <c r="B2165" t="s">
        <v>1956</v>
      </c>
      <c r="C2165">
        <v>15.1</v>
      </c>
      <c r="D2165">
        <v>15.2</v>
      </c>
      <c r="E2165" s="145">
        <v>0.2</v>
      </c>
      <c r="F2165" s="143">
        <v>1.33</v>
      </c>
      <c r="G2165" t="s">
        <v>4434</v>
      </c>
      <c r="H2165">
        <v>2547</v>
      </c>
      <c r="I2165">
        <v>4432</v>
      </c>
      <c r="J2165">
        <v>44.15</v>
      </c>
      <c r="K2165">
        <v>15.35</v>
      </c>
      <c r="L2165">
        <v>14.85</v>
      </c>
      <c r="M2165" s="142">
        <v>0.57999999999999996</v>
      </c>
      <c r="N2165" t="s">
        <v>7450</v>
      </c>
    </row>
    <row r="2166" spans="1:14">
      <c r="A2166" s="149">
        <v>8107</v>
      </c>
      <c r="B2166" t="s">
        <v>1957</v>
      </c>
      <c r="C2166">
        <v>12.2</v>
      </c>
      <c r="D2166">
        <v>12.35</v>
      </c>
      <c r="E2166" s="145">
        <v>-0.05</v>
      </c>
      <c r="F2166" s="143">
        <v>-0.4</v>
      </c>
      <c r="G2166" t="s">
        <v>7291</v>
      </c>
      <c r="H2166">
        <v>12</v>
      </c>
      <c r="I2166">
        <v>28</v>
      </c>
      <c r="J2166">
        <v>7.5</v>
      </c>
      <c r="K2166">
        <v>12.35</v>
      </c>
      <c r="L2166">
        <v>12.2</v>
      </c>
      <c r="M2166" s="142">
        <v>0.02</v>
      </c>
      <c r="N2166" t="s">
        <v>7451</v>
      </c>
    </row>
    <row r="2167" spans="1:14">
      <c r="A2167" s="149">
        <v>8109</v>
      </c>
      <c r="B2167" t="s">
        <v>1958</v>
      </c>
      <c r="C2167">
        <v>130.5</v>
      </c>
      <c r="D2167">
        <v>129</v>
      </c>
      <c r="E2167" s="145">
        <v>-1</v>
      </c>
      <c r="F2167" s="143">
        <v>-0.77</v>
      </c>
      <c r="G2167" t="s">
        <v>7452</v>
      </c>
      <c r="H2167">
        <v>150</v>
      </c>
      <c r="I2167">
        <v>408</v>
      </c>
      <c r="J2167">
        <v>8.2200000000000006</v>
      </c>
      <c r="K2167">
        <v>130.5</v>
      </c>
      <c r="L2167">
        <v>128.5</v>
      </c>
      <c r="M2167" s="142">
        <v>0.18</v>
      </c>
      <c r="N2167" t="s">
        <v>7453</v>
      </c>
    </row>
    <row r="2168" spans="1:14">
      <c r="A2168" s="149">
        <v>8110</v>
      </c>
      <c r="B2168" t="s">
        <v>1959</v>
      </c>
      <c r="C2168">
        <v>44.45</v>
      </c>
      <c r="D2168">
        <v>43.85</v>
      </c>
      <c r="E2168" s="145">
        <v>0.3</v>
      </c>
      <c r="F2168" s="143">
        <v>0.69</v>
      </c>
      <c r="G2168" t="s">
        <v>7454</v>
      </c>
      <c r="H2168">
        <v>1882</v>
      </c>
      <c r="I2168">
        <v>2495</v>
      </c>
      <c r="J2168">
        <v>51.77</v>
      </c>
      <c r="K2168">
        <v>45.1</v>
      </c>
      <c r="L2168">
        <v>43.85</v>
      </c>
      <c r="M2168" s="142">
        <v>0.36</v>
      </c>
      <c r="N2168" t="s">
        <v>7455</v>
      </c>
    </row>
    <row r="2169" spans="1:14">
      <c r="A2169" s="149">
        <v>8111</v>
      </c>
      <c r="B2169" t="s">
        <v>1960</v>
      </c>
      <c r="C2169">
        <v>72.400000000000006</v>
      </c>
      <c r="D2169">
        <v>73.5</v>
      </c>
      <c r="E2169" s="145">
        <v>3.5</v>
      </c>
      <c r="F2169" s="143">
        <v>5</v>
      </c>
      <c r="G2169" t="s">
        <v>4171</v>
      </c>
      <c r="H2169">
        <v>17156</v>
      </c>
      <c r="I2169">
        <v>30199</v>
      </c>
      <c r="J2169">
        <v>10.91</v>
      </c>
      <c r="K2169">
        <v>75.5</v>
      </c>
      <c r="L2169">
        <v>70.8</v>
      </c>
      <c r="M2169" s="142">
        <v>15.72</v>
      </c>
      <c r="N2169" t="s">
        <v>7456</v>
      </c>
    </row>
    <row r="2170" spans="1:14">
      <c r="A2170" s="149">
        <v>8112</v>
      </c>
      <c r="B2170" t="s">
        <v>1961</v>
      </c>
      <c r="C2170">
        <v>91.4</v>
      </c>
      <c r="D2170">
        <v>90.4</v>
      </c>
      <c r="E2170" s="145">
        <v>-0.1</v>
      </c>
      <c r="F2170" s="143">
        <v>-0.11</v>
      </c>
      <c r="G2170" t="s">
        <v>5418</v>
      </c>
      <c r="H2170">
        <v>4543</v>
      </c>
      <c r="I2170">
        <v>6349</v>
      </c>
      <c r="J2170">
        <v>56.53</v>
      </c>
      <c r="K2170">
        <v>92</v>
      </c>
      <c r="L2170">
        <v>90.4</v>
      </c>
      <c r="M2170" s="142">
        <v>0.8</v>
      </c>
      <c r="N2170" t="s">
        <v>7457</v>
      </c>
    </row>
    <row r="2171" spans="1:14">
      <c r="A2171" s="149">
        <v>8114</v>
      </c>
      <c r="B2171" t="s">
        <v>1962</v>
      </c>
      <c r="C2171">
        <v>197</v>
      </c>
      <c r="D2171">
        <v>189.5</v>
      </c>
      <c r="E2171" s="145">
        <v>-5</v>
      </c>
      <c r="F2171" s="143">
        <v>-2.57</v>
      </c>
      <c r="G2171" t="s">
        <v>4596</v>
      </c>
      <c r="H2171">
        <v>546</v>
      </c>
      <c r="I2171">
        <v>413</v>
      </c>
      <c r="J2171">
        <v>7.68</v>
      </c>
      <c r="K2171">
        <v>197</v>
      </c>
      <c r="L2171">
        <v>189</v>
      </c>
      <c r="M2171" s="142">
        <v>0.71</v>
      </c>
      <c r="N2171" t="s">
        <v>7458</v>
      </c>
    </row>
    <row r="2172" spans="1:14">
      <c r="A2172" s="149">
        <v>8121</v>
      </c>
      <c r="B2172" t="s">
        <v>1963</v>
      </c>
      <c r="C2172">
        <v>27.45</v>
      </c>
      <c r="D2172">
        <v>27.6</v>
      </c>
      <c r="E2172" s="145">
        <v>-0.3</v>
      </c>
      <c r="F2172" s="143">
        <v>-1.08</v>
      </c>
      <c r="G2172" t="s">
        <v>4331</v>
      </c>
      <c r="H2172">
        <v>254</v>
      </c>
      <c r="I2172">
        <v>355</v>
      </c>
      <c r="J2172">
        <v>21.3</v>
      </c>
      <c r="K2172">
        <v>27.95</v>
      </c>
      <c r="L2172">
        <v>27.45</v>
      </c>
      <c r="M2172" s="142">
        <v>0.12</v>
      </c>
      <c r="N2172" t="s">
        <v>7459</v>
      </c>
    </row>
    <row r="2173" spans="1:14">
      <c r="A2173" s="149">
        <v>8131</v>
      </c>
      <c r="B2173" t="s">
        <v>1964</v>
      </c>
      <c r="C2173">
        <v>62</v>
      </c>
      <c r="D2173">
        <v>61.9</v>
      </c>
      <c r="E2173" s="145">
        <v>0.5</v>
      </c>
      <c r="F2173" s="143">
        <v>0.81</v>
      </c>
      <c r="G2173" t="s">
        <v>7460</v>
      </c>
      <c r="H2173">
        <v>1175</v>
      </c>
      <c r="I2173">
        <v>1262</v>
      </c>
      <c r="J2173">
        <v>44.22</v>
      </c>
      <c r="K2173">
        <v>63</v>
      </c>
      <c r="L2173">
        <v>61.6</v>
      </c>
      <c r="M2173" s="142">
        <v>0.27</v>
      </c>
      <c r="N2173" t="s">
        <v>7461</v>
      </c>
    </row>
    <row r="2174" spans="1:14">
      <c r="A2174" s="149">
        <v>8147</v>
      </c>
      <c r="B2174" t="s">
        <v>1965</v>
      </c>
      <c r="C2174">
        <v>142</v>
      </c>
      <c r="D2174">
        <v>142</v>
      </c>
      <c r="E2174" s="145">
        <v>7</v>
      </c>
      <c r="F2174" s="143">
        <v>5.19</v>
      </c>
      <c r="G2174" t="s">
        <v>4341</v>
      </c>
      <c r="H2174">
        <v>925</v>
      </c>
      <c r="I2174">
        <v>361</v>
      </c>
      <c r="J2174">
        <v>4.2300000000000004</v>
      </c>
      <c r="K2174">
        <v>143</v>
      </c>
      <c r="L2174">
        <v>134</v>
      </c>
      <c r="M2174" s="142">
        <v>2.2000000000000002</v>
      </c>
      <c r="N2174" t="s">
        <v>7462</v>
      </c>
    </row>
    <row r="2175" spans="1:14">
      <c r="A2175" s="149">
        <v>8150</v>
      </c>
      <c r="B2175" t="s">
        <v>1966</v>
      </c>
      <c r="C2175">
        <v>91.9</v>
      </c>
      <c r="D2175">
        <v>91.3</v>
      </c>
      <c r="E2175" s="145">
        <v>1.2</v>
      </c>
      <c r="F2175" s="143">
        <v>1.33</v>
      </c>
      <c r="G2175" t="s">
        <v>4369</v>
      </c>
      <c r="H2175">
        <v>16991</v>
      </c>
      <c r="I2175">
        <v>25227</v>
      </c>
      <c r="J2175">
        <v>70.45</v>
      </c>
      <c r="K2175">
        <v>93.5</v>
      </c>
      <c r="L2175">
        <v>90.2</v>
      </c>
      <c r="M2175" s="142">
        <v>2.41</v>
      </c>
      <c r="N2175" t="s">
        <v>7463</v>
      </c>
    </row>
    <row r="2176" spans="1:14">
      <c r="A2176" s="149">
        <v>8155</v>
      </c>
      <c r="B2176" t="s">
        <v>1967</v>
      </c>
      <c r="C2176">
        <v>352.5</v>
      </c>
      <c r="D2176">
        <v>347</v>
      </c>
      <c r="E2176" s="145">
        <v>-1.5</v>
      </c>
      <c r="F2176" s="143">
        <v>-0.43</v>
      </c>
      <c r="G2176" t="s">
        <v>3983</v>
      </c>
      <c r="H2176">
        <v>387</v>
      </c>
      <c r="I2176">
        <v>635</v>
      </c>
      <c r="J2176">
        <v>6.26</v>
      </c>
      <c r="K2176">
        <v>356</v>
      </c>
      <c r="L2176">
        <v>346.5</v>
      </c>
      <c r="M2176" s="142">
        <v>0.62</v>
      </c>
      <c r="N2176" t="s">
        <v>7464</v>
      </c>
    </row>
    <row r="2177" spans="1:14">
      <c r="A2177" s="149">
        <v>8163</v>
      </c>
      <c r="B2177" t="s">
        <v>119</v>
      </c>
      <c r="C2177">
        <v>31.9</v>
      </c>
      <c r="D2177">
        <v>30.95</v>
      </c>
      <c r="E2177" s="145">
        <v>-0.55000000000000004</v>
      </c>
      <c r="F2177" s="143">
        <v>-1.75</v>
      </c>
      <c r="G2177" t="s">
        <v>7465</v>
      </c>
      <c r="H2177">
        <v>693</v>
      </c>
      <c r="I2177">
        <v>575</v>
      </c>
      <c r="J2177">
        <v>28</v>
      </c>
      <c r="K2177">
        <v>31.9</v>
      </c>
      <c r="L2177">
        <v>30.85</v>
      </c>
      <c r="M2177" s="142">
        <v>0.25</v>
      </c>
      <c r="N2177" t="s">
        <v>5310</v>
      </c>
    </row>
    <row r="2178" spans="1:14">
      <c r="A2178" s="149">
        <v>8171</v>
      </c>
      <c r="B2178" t="s">
        <v>171</v>
      </c>
      <c r="C2178">
        <v>19.600000000000001</v>
      </c>
      <c r="D2178">
        <v>19.649999999999999</v>
      </c>
      <c r="E2178" s="145">
        <v>0.1</v>
      </c>
      <c r="F2178" s="143">
        <v>0.51</v>
      </c>
      <c r="G2178" t="s">
        <v>4020</v>
      </c>
      <c r="H2178">
        <v>70</v>
      </c>
      <c r="I2178">
        <v>106</v>
      </c>
      <c r="J2178">
        <v>11.29</v>
      </c>
      <c r="K2178">
        <v>19.649999999999999</v>
      </c>
      <c r="L2178">
        <v>19.3</v>
      </c>
      <c r="M2178" s="142">
        <v>0.06</v>
      </c>
      <c r="N2178" t="s">
        <v>7466</v>
      </c>
    </row>
    <row r="2179" spans="1:14">
      <c r="A2179" s="149">
        <v>8176</v>
      </c>
      <c r="B2179" t="s">
        <v>1968</v>
      </c>
      <c r="C2179">
        <v>9.68</v>
      </c>
      <c r="D2179">
        <v>9.8000000000000007</v>
      </c>
      <c r="E2179" s="145">
        <v>0.03</v>
      </c>
      <c r="F2179" s="143">
        <v>0.31</v>
      </c>
      <c r="G2179" t="s">
        <v>4313</v>
      </c>
      <c r="H2179">
        <v>59</v>
      </c>
      <c r="I2179">
        <v>46</v>
      </c>
      <c r="J2179">
        <v>7.17</v>
      </c>
      <c r="K2179">
        <v>9.8000000000000007</v>
      </c>
      <c r="L2179">
        <v>9.68</v>
      </c>
      <c r="M2179" s="142">
        <v>0.08</v>
      </c>
      <c r="N2179" t="s">
        <v>7467</v>
      </c>
    </row>
    <row r="2180" spans="1:14">
      <c r="A2180" s="149">
        <v>8182</v>
      </c>
      <c r="B2180" t="s">
        <v>1969</v>
      </c>
      <c r="C2180">
        <v>39.4</v>
      </c>
      <c r="D2180">
        <v>39.6</v>
      </c>
      <c r="E2180" s="145">
        <v>0.75</v>
      </c>
      <c r="F2180" s="143">
        <v>1.93</v>
      </c>
      <c r="G2180" t="s">
        <v>7468</v>
      </c>
      <c r="H2180">
        <v>494</v>
      </c>
      <c r="I2180">
        <v>483</v>
      </c>
      <c r="J2180">
        <v>10.7</v>
      </c>
      <c r="K2180">
        <v>40.5</v>
      </c>
      <c r="L2180">
        <v>38.85</v>
      </c>
      <c r="M2180" s="142">
        <v>0.46</v>
      </c>
      <c r="N2180" t="s">
        <v>7469</v>
      </c>
    </row>
    <row r="2181" spans="1:14">
      <c r="A2181" s="149">
        <v>8183</v>
      </c>
      <c r="B2181" t="s">
        <v>1970</v>
      </c>
      <c r="C2181">
        <v>27.95</v>
      </c>
      <c r="D2181">
        <v>27.95</v>
      </c>
      <c r="E2181" s="145">
        <v>0.15</v>
      </c>
      <c r="F2181" s="143">
        <v>0.54</v>
      </c>
      <c r="G2181" t="s">
        <v>3984</v>
      </c>
      <c r="H2181">
        <v>240</v>
      </c>
      <c r="I2181">
        <v>296</v>
      </c>
      <c r="J2181">
        <v>12.13</v>
      </c>
      <c r="K2181">
        <v>28.1</v>
      </c>
      <c r="L2181">
        <v>27.55</v>
      </c>
      <c r="M2181" s="142">
        <v>0.2</v>
      </c>
      <c r="N2181" t="s">
        <v>7470</v>
      </c>
    </row>
    <row r="2182" spans="1:14">
      <c r="A2182" s="149">
        <v>8201</v>
      </c>
      <c r="B2182" t="s">
        <v>1971</v>
      </c>
      <c r="C2182">
        <v>11.75</v>
      </c>
      <c r="D2182">
        <v>11.6</v>
      </c>
      <c r="E2182" s="145">
        <v>-0.2</v>
      </c>
      <c r="F2182" s="143">
        <v>-1.69</v>
      </c>
      <c r="G2182" t="s">
        <v>7178</v>
      </c>
      <c r="H2182">
        <v>30</v>
      </c>
      <c r="I2182">
        <v>24</v>
      </c>
      <c r="J2182">
        <v>6.24</v>
      </c>
      <c r="K2182">
        <v>11.75</v>
      </c>
      <c r="L2182">
        <v>11.55</v>
      </c>
      <c r="M2182" s="142">
        <v>0.05</v>
      </c>
      <c r="N2182" t="s">
        <v>7471</v>
      </c>
    </row>
    <row r="2183" spans="1:14">
      <c r="A2183" s="149">
        <v>8210</v>
      </c>
      <c r="B2183" t="s">
        <v>1972</v>
      </c>
      <c r="C2183">
        <v>988</v>
      </c>
      <c r="D2183">
        <v>937</v>
      </c>
      <c r="E2183" s="145">
        <v>-49</v>
      </c>
      <c r="F2183" s="143">
        <v>-4.97</v>
      </c>
      <c r="G2183" t="s">
        <v>7472</v>
      </c>
      <c r="H2183">
        <v>2137</v>
      </c>
      <c r="I2183">
        <v>1479</v>
      </c>
      <c r="J2183">
        <v>12.56</v>
      </c>
      <c r="K2183">
        <v>988</v>
      </c>
      <c r="L2183">
        <v>936</v>
      </c>
      <c r="M2183" s="142">
        <v>1.71</v>
      </c>
      <c r="N2183" t="s">
        <v>7473</v>
      </c>
    </row>
    <row r="2184" spans="1:14">
      <c r="A2184" s="149">
        <v>8213</v>
      </c>
      <c r="B2184" t="s">
        <v>1973</v>
      </c>
      <c r="C2184">
        <v>33.299999999999997</v>
      </c>
      <c r="D2184">
        <v>32.950000000000003</v>
      </c>
      <c r="E2184" s="145">
        <v>0</v>
      </c>
      <c r="F2184" s="143">
        <v>0</v>
      </c>
      <c r="G2184" t="s">
        <v>7474</v>
      </c>
      <c r="H2184">
        <v>260</v>
      </c>
      <c r="I2184">
        <v>335</v>
      </c>
      <c r="J2184">
        <v>27.12</v>
      </c>
      <c r="K2184">
        <v>33.450000000000003</v>
      </c>
      <c r="L2184">
        <v>32.85</v>
      </c>
      <c r="M2184" s="142">
        <v>0.1</v>
      </c>
      <c r="N2184" t="s">
        <v>7475</v>
      </c>
    </row>
    <row r="2185" spans="1:14">
      <c r="A2185" s="149">
        <v>8215</v>
      </c>
      <c r="B2185" t="s">
        <v>1974</v>
      </c>
      <c r="C2185">
        <v>25.9</v>
      </c>
      <c r="D2185">
        <v>25.35</v>
      </c>
      <c r="E2185" s="145">
        <v>-0.2</v>
      </c>
      <c r="F2185" s="143">
        <v>-0.78</v>
      </c>
      <c r="G2185" t="s">
        <v>7476</v>
      </c>
      <c r="H2185">
        <v>407</v>
      </c>
      <c r="I2185">
        <v>742</v>
      </c>
      <c r="J2185">
        <v>32.07</v>
      </c>
      <c r="K2185">
        <v>25.9</v>
      </c>
      <c r="L2185">
        <v>25.1</v>
      </c>
      <c r="M2185" s="142">
        <v>0.13</v>
      </c>
      <c r="N2185" t="s">
        <v>7477</v>
      </c>
    </row>
    <row r="2186" spans="1:14">
      <c r="A2186" s="149">
        <v>8222</v>
      </c>
      <c r="B2186" t="s">
        <v>1975</v>
      </c>
      <c r="C2186">
        <v>37.450000000000003</v>
      </c>
      <c r="D2186">
        <v>36.700000000000003</v>
      </c>
      <c r="E2186" s="145">
        <v>-0.3</v>
      </c>
      <c r="F2186" s="143">
        <v>-0.81</v>
      </c>
      <c r="G2186" t="s">
        <v>7338</v>
      </c>
      <c r="H2186">
        <v>315</v>
      </c>
      <c r="I2186">
        <v>462</v>
      </c>
      <c r="J2186">
        <v>6.86</v>
      </c>
      <c r="K2186">
        <v>37.450000000000003</v>
      </c>
      <c r="L2186">
        <v>36.5</v>
      </c>
      <c r="M2186" s="142">
        <v>0.46</v>
      </c>
      <c r="N2186" t="s">
        <v>7478</v>
      </c>
    </row>
    <row r="2187" spans="1:14">
      <c r="A2187" s="149">
        <v>8227</v>
      </c>
      <c r="B2187" t="s">
        <v>1976</v>
      </c>
      <c r="C2187">
        <v>160.5</v>
      </c>
      <c r="D2187">
        <v>164</v>
      </c>
      <c r="E2187" s="145">
        <v>5.5</v>
      </c>
      <c r="F2187" s="143">
        <v>3.47</v>
      </c>
      <c r="G2187" t="s">
        <v>7479</v>
      </c>
      <c r="H2187">
        <v>588</v>
      </c>
      <c r="I2187">
        <v>599</v>
      </c>
      <c r="J2187">
        <v>3.95</v>
      </c>
      <c r="K2187">
        <v>169.5</v>
      </c>
      <c r="L2187">
        <v>158</v>
      </c>
      <c r="M2187" s="142">
        <v>1.49</v>
      </c>
      <c r="N2187" t="s">
        <v>7480</v>
      </c>
    </row>
    <row r="2188" spans="1:14">
      <c r="A2188" s="149">
        <v>8234</v>
      </c>
      <c r="B2188" t="s">
        <v>1977</v>
      </c>
      <c r="C2188">
        <v>68.599999999999994</v>
      </c>
      <c r="D2188">
        <v>66.5</v>
      </c>
      <c r="E2188" s="145">
        <v>-1.8</v>
      </c>
      <c r="F2188" s="143">
        <v>-2.64</v>
      </c>
      <c r="G2188" t="s">
        <v>4170</v>
      </c>
      <c r="H2188">
        <v>402</v>
      </c>
      <c r="I2188">
        <v>492</v>
      </c>
      <c r="J2188">
        <v>14.12</v>
      </c>
      <c r="K2188">
        <v>68.7</v>
      </c>
      <c r="L2188">
        <v>66.400000000000006</v>
      </c>
      <c r="M2188" s="142">
        <v>0.28000000000000003</v>
      </c>
      <c r="N2188" t="s">
        <v>7481</v>
      </c>
    </row>
    <row r="2189" spans="1:14">
      <c r="A2189" s="149">
        <v>8240</v>
      </c>
      <c r="B2189" t="s">
        <v>1978</v>
      </c>
      <c r="C2189">
        <v>51.3</v>
      </c>
      <c r="D2189">
        <v>56</v>
      </c>
      <c r="E2189" s="145">
        <v>4.5</v>
      </c>
      <c r="F2189" s="143">
        <v>8.74</v>
      </c>
      <c r="G2189" t="s">
        <v>7482</v>
      </c>
      <c r="H2189">
        <v>4893</v>
      </c>
      <c r="I2189">
        <v>2328</v>
      </c>
      <c r="J2189">
        <v>10</v>
      </c>
      <c r="K2189">
        <v>56.6</v>
      </c>
      <c r="L2189">
        <v>50.6</v>
      </c>
      <c r="M2189" s="142">
        <v>4.8899999999999997</v>
      </c>
      <c r="N2189" t="s">
        <v>7483</v>
      </c>
    </row>
    <row r="2190" spans="1:14">
      <c r="A2190" s="149">
        <v>8249</v>
      </c>
      <c r="B2190" t="s">
        <v>2609</v>
      </c>
      <c r="C2190">
        <v>40.6</v>
      </c>
      <c r="D2190">
        <v>40</v>
      </c>
      <c r="E2190" s="145">
        <v>-0.95</v>
      </c>
      <c r="F2190" s="143">
        <v>-2.3199999999999998</v>
      </c>
      <c r="G2190" t="s">
        <v>4130</v>
      </c>
      <c r="H2190">
        <v>233</v>
      </c>
      <c r="I2190">
        <v>269</v>
      </c>
      <c r="J2190">
        <v>13.78</v>
      </c>
      <c r="K2190">
        <v>40.799999999999997</v>
      </c>
      <c r="L2190">
        <v>40</v>
      </c>
      <c r="M2190" s="142">
        <v>0.17</v>
      </c>
      <c r="N2190" t="s">
        <v>7484</v>
      </c>
    </row>
    <row r="2191" spans="1:14">
      <c r="A2191" s="149">
        <v>8255</v>
      </c>
      <c r="B2191" t="s">
        <v>54</v>
      </c>
      <c r="C2191">
        <v>146</v>
      </c>
      <c r="D2191">
        <v>143</v>
      </c>
      <c r="E2191" s="145">
        <v>-2</v>
      </c>
      <c r="F2191" s="143">
        <v>-1.38</v>
      </c>
      <c r="G2191" t="s">
        <v>7485</v>
      </c>
      <c r="H2191">
        <v>253</v>
      </c>
      <c r="I2191">
        <v>277</v>
      </c>
      <c r="J2191">
        <v>10.199999999999999</v>
      </c>
      <c r="K2191">
        <v>146.5</v>
      </c>
      <c r="L2191">
        <v>143</v>
      </c>
      <c r="M2191" s="142">
        <v>0.25</v>
      </c>
      <c r="N2191" t="s">
        <v>7486</v>
      </c>
    </row>
    <row r="2192" spans="1:14">
      <c r="A2192" s="149">
        <v>8261</v>
      </c>
      <c r="B2192" t="s">
        <v>1979</v>
      </c>
      <c r="C2192">
        <v>183.5</v>
      </c>
      <c r="D2192">
        <v>181</v>
      </c>
      <c r="E2192" s="145">
        <v>0.5</v>
      </c>
      <c r="F2192" s="143">
        <v>0.28000000000000003</v>
      </c>
      <c r="G2192" t="s">
        <v>4503</v>
      </c>
      <c r="H2192">
        <v>3098</v>
      </c>
      <c r="I2192">
        <v>2907</v>
      </c>
      <c r="J2192">
        <v>11.89</v>
      </c>
      <c r="K2192">
        <v>186.5</v>
      </c>
      <c r="L2192">
        <v>180</v>
      </c>
      <c r="M2192" s="142">
        <v>2.61</v>
      </c>
      <c r="N2192" t="s">
        <v>7487</v>
      </c>
    </row>
    <row r="2193" spans="1:14">
      <c r="A2193" s="149">
        <v>8271</v>
      </c>
      <c r="B2193" t="s">
        <v>1980</v>
      </c>
      <c r="C2193">
        <v>222</v>
      </c>
      <c r="D2193">
        <v>222</v>
      </c>
      <c r="E2193" s="145">
        <v>5</v>
      </c>
      <c r="F2193" s="143">
        <v>2.2999999999999998</v>
      </c>
      <c r="G2193" t="s">
        <v>4237</v>
      </c>
      <c r="H2193">
        <v>1824</v>
      </c>
      <c r="I2193">
        <v>2152</v>
      </c>
      <c r="J2193">
        <v>12.96</v>
      </c>
      <c r="K2193">
        <v>226.5</v>
      </c>
      <c r="L2193">
        <v>220</v>
      </c>
      <c r="M2193" s="142">
        <v>1.48</v>
      </c>
      <c r="N2193" t="s">
        <v>7488</v>
      </c>
    </row>
    <row r="2194" spans="1:14">
      <c r="A2194" s="149">
        <v>8272</v>
      </c>
      <c r="B2194" t="s">
        <v>2612</v>
      </c>
      <c r="C2194">
        <v>64.7</v>
      </c>
      <c r="D2194">
        <v>64.400000000000006</v>
      </c>
      <c r="E2194" s="145">
        <v>-0.5</v>
      </c>
      <c r="F2194" s="143">
        <v>-0.77</v>
      </c>
      <c r="G2194" t="s">
        <v>4743</v>
      </c>
      <c r="H2194">
        <v>5</v>
      </c>
      <c r="I2194">
        <v>6</v>
      </c>
      <c r="J2194">
        <v>1.9</v>
      </c>
      <c r="K2194">
        <v>64.7</v>
      </c>
      <c r="L2194">
        <v>62.6</v>
      </c>
      <c r="M2194" s="142">
        <v>0.03</v>
      </c>
      <c r="N2194" t="s">
        <v>7489</v>
      </c>
    </row>
    <row r="2195" spans="1:14">
      <c r="A2195" s="149">
        <v>8277</v>
      </c>
      <c r="B2195" t="s">
        <v>1981</v>
      </c>
      <c r="C2195">
        <v>7.98</v>
      </c>
      <c r="D2195">
        <v>7.99</v>
      </c>
      <c r="E2195" s="145">
        <v>-0.01</v>
      </c>
      <c r="F2195" s="143">
        <v>-0.13</v>
      </c>
      <c r="G2195" t="s">
        <v>4405</v>
      </c>
      <c r="H2195">
        <v>210</v>
      </c>
      <c r="I2195">
        <v>234</v>
      </c>
      <c r="J2195">
        <v>9.16</v>
      </c>
      <c r="K2195">
        <v>8.15</v>
      </c>
      <c r="L2195">
        <v>7.98</v>
      </c>
      <c r="M2195" s="142">
        <v>0.23</v>
      </c>
      <c r="N2195" t="s">
        <v>7490</v>
      </c>
    </row>
    <row r="2196" spans="1:14">
      <c r="A2196" s="149">
        <v>8279</v>
      </c>
      <c r="B2196" t="s">
        <v>72</v>
      </c>
      <c r="C2196">
        <v>79.2</v>
      </c>
      <c r="D2196">
        <v>78.099999999999994</v>
      </c>
      <c r="E2196" s="145">
        <v>-1.1000000000000001</v>
      </c>
      <c r="F2196" s="143">
        <v>-1.39</v>
      </c>
      <c r="G2196" t="s">
        <v>4340</v>
      </c>
      <c r="H2196">
        <v>33</v>
      </c>
      <c r="I2196">
        <v>104</v>
      </c>
      <c r="J2196">
        <v>2.71</v>
      </c>
      <c r="K2196">
        <v>79.2</v>
      </c>
      <c r="L2196">
        <v>77.8</v>
      </c>
      <c r="M2196" s="142">
        <v>0.12</v>
      </c>
      <c r="N2196" t="s">
        <v>7491</v>
      </c>
    </row>
    <row r="2197" spans="1:14">
      <c r="A2197" s="149">
        <v>8284</v>
      </c>
      <c r="B2197" t="s">
        <v>74</v>
      </c>
      <c r="C2197">
        <v>66.099999999999994</v>
      </c>
      <c r="D2197">
        <v>66</v>
      </c>
      <c r="E2197" s="145">
        <v>0</v>
      </c>
      <c r="F2197" s="143">
        <v>0</v>
      </c>
      <c r="G2197" t="s">
        <v>5050</v>
      </c>
      <c r="H2197">
        <v>22</v>
      </c>
      <c r="I2197">
        <v>26</v>
      </c>
      <c r="J2197">
        <v>4.7300000000000004</v>
      </c>
      <c r="K2197">
        <v>66.599999999999994</v>
      </c>
      <c r="L2197">
        <v>66</v>
      </c>
      <c r="M2197" s="142">
        <v>0.05</v>
      </c>
      <c r="N2197" t="s">
        <v>7492</v>
      </c>
    </row>
    <row r="2198" spans="1:14">
      <c r="A2198" s="149">
        <v>8289</v>
      </c>
      <c r="B2198" t="s">
        <v>1982</v>
      </c>
      <c r="C2198">
        <v>44.6</v>
      </c>
      <c r="D2198">
        <v>45.4</v>
      </c>
      <c r="E2198" s="145">
        <v>0.9</v>
      </c>
      <c r="F2198" s="143">
        <v>2.02</v>
      </c>
      <c r="G2198" t="s">
        <v>4462</v>
      </c>
      <c r="H2198">
        <v>218</v>
      </c>
      <c r="I2198">
        <v>338</v>
      </c>
      <c r="J2198">
        <v>6.83</v>
      </c>
      <c r="K2198">
        <v>45.75</v>
      </c>
      <c r="L2198">
        <v>44.4</v>
      </c>
      <c r="M2198" s="142">
        <v>0.32</v>
      </c>
      <c r="N2198" t="s">
        <v>7493</v>
      </c>
    </row>
    <row r="2199" spans="1:14">
      <c r="A2199" s="149">
        <v>8291</v>
      </c>
      <c r="B2199" t="s">
        <v>3774</v>
      </c>
      <c r="C2199">
        <v>29.9</v>
      </c>
      <c r="D2199">
        <v>31.8</v>
      </c>
      <c r="E2199" s="145">
        <v>1.9</v>
      </c>
      <c r="F2199" s="143">
        <v>6.35</v>
      </c>
      <c r="G2199" t="s">
        <v>5106</v>
      </c>
      <c r="H2199">
        <v>19</v>
      </c>
      <c r="I2199">
        <v>13</v>
      </c>
      <c r="J2199">
        <v>1.75</v>
      </c>
      <c r="K2199">
        <v>32.5</v>
      </c>
      <c r="L2199">
        <v>29.9</v>
      </c>
      <c r="M2199" s="142">
        <v>0.11</v>
      </c>
      <c r="N2199" t="s">
        <v>7494</v>
      </c>
    </row>
    <row r="2200" spans="1:14">
      <c r="A2200" s="149">
        <v>8299</v>
      </c>
      <c r="B2200" t="s">
        <v>1983</v>
      </c>
      <c r="C2200">
        <v>2075</v>
      </c>
      <c r="D2200">
        <v>2095</v>
      </c>
      <c r="E2200" s="145">
        <v>80</v>
      </c>
      <c r="F2200" s="143">
        <v>3.97</v>
      </c>
      <c r="G2200" t="s">
        <v>7495</v>
      </c>
      <c r="H2200">
        <v>2546</v>
      </c>
      <c r="I2200">
        <v>3303</v>
      </c>
      <c r="J2200">
        <v>22.13</v>
      </c>
      <c r="K2200">
        <v>2115</v>
      </c>
      <c r="L2200">
        <v>2065</v>
      </c>
      <c r="M2200" s="142">
        <v>1.1499999999999999</v>
      </c>
      <c r="N2200" t="s">
        <v>7496</v>
      </c>
    </row>
    <row r="2201" spans="1:14">
      <c r="A2201" s="149">
        <v>8341</v>
      </c>
      <c r="B2201" t="s">
        <v>1984</v>
      </c>
      <c r="C2201">
        <v>76.5</v>
      </c>
      <c r="D2201">
        <v>75.099999999999994</v>
      </c>
      <c r="E2201" s="145">
        <v>-0.1</v>
      </c>
      <c r="F2201" s="143">
        <v>-0.13</v>
      </c>
      <c r="G2201" t="s">
        <v>7497</v>
      </c>
      <c r="H2201">
        <v>155</v>
      </c>
      <c r="I2201">
        <v>151</v>
      </c>
      <c r="J2201">
        <v>13</v>
      </c>
      <c r="K2201">
        <v>76.5</v>
      </c>
      <c r="L2201">
        <v>75</v>
      </c>
      <c r="M2201" s="142">
        <v>0.12</v>
      </c>
      <c r="N2201" t="s">
        <v>7498</v>
      </c>
    </row>
    <row r="2202" spans="1:14">
      <c r="A2202" s="149">
        <v>8342</v>
      </c>
      <c r="B2202" t="s">
        <v>1985</v>
      </c>
      <c r="C2202">
        <v>87</v>
      </c>
      <c r="D2202">
        <v>87</v>
      </c>
      <c r="E2202" s="145">
        <v>0</v>
      </c>
      <c r="F2202" s="143">
        <v>0</v>
      </c>
      <c r="G2202" t="s">
        <v>4323</v>
      </c>
      <c r="H2202">
        <v>2</v>
      </c>
      <c r="I2202">
        <v>1</v>
      </c>
      <c r="J2202">
        <v>3.35</v>
      </c>
      <c r="K2202">
        <v>87</v>
      </c>
      <c r="L2202">
        <v>87</v>
      </c>
      <c r="M2202" s="142">
        <v>0.01</v>
      </c>
      <c r="N2202" t="s">
        <v>7499</v>
      </c>
    </row>
    <row r="2203" spans="1:14">
      <c r="A2203" s="149">
        <v>8349</v>
      </c>
      <c r="B2203" t="s">
        <v>1986</v>
      </c>
      <c r="C2203">
        <v>38.6</v>
      </c>
      <c r="D2203">
        <v>39</v>
      </c>
      <c r="E2203" s="145">
        <v>0.05</v>
      </c>
      <c r="F2203" s="143">
        <v>0.13</v>
      </c>
      <c r="G2203" t="s">
        <v>4146</v>
      </c>
      <c r="H2203">
        <v>65</v>
      </c>
      <c r="I2203">
        <v>108</v>
      </c>
      <c r="J2203">
        <v>20.88</v>
      </c>
      <c r="K2203">
        <v>39</v>
      </c>
      <c r="L2203">
        <v>38.6</v>
      </c>
      <c r="M2203" s="142">
        <v>0.03</v>
      </c>
      <c r="N2203" t="s">
        <v>7500</v>
      </c>
    </row>
    <row r="2204" spans="1:14">
      <c r="A2204" s="149">
        <v>8354</v>
      </c>
      <c r="B2204" t="s">
        <v>1987</v>
      </c>
      <c r="C2204">
        <v>18</v>
      </c>
      <c r="D2204">
        <v>17.45</v>
      </c>
      <c r="E2204" s="145">
        <v>-0.4</v>
      </c>
      <c r="F2204" s="143">
        <v>-2.2400000000000002</v>
      </c>
      <c r="G2204" t="s">
        <v>7501</v>
      </c>
      <c r="H2204">
        <v>47</v>
      </c>
      <c r="I2204">
        <v>144</v>
      </c>
      <c r="J2204">
        <v>7.85</v>
      </c>
      <c r="K2204">
        <v>18</v>
      </c>
      <c r="L2204">
        <v>17.45</v>
      </c>
      <c r="M2204" s="142">
        <v>0.06</v>
      </c>
      <c r="N2204" t="s">
        <v>7502</v>
      </c>
    </row>
    <row r="2205" spans="1:14">
      <c r="A2205" s="149">
        <v>8358</v>
      </c>
      <c r="B2205" t="s">
        <v>1988</v>
      </c>
      <c r="C2205">
        <v>510</v>
      </c>
      <c r="D2205">
        <v>515</v>
      </c>
      <c r="E2205" s="145">
        <v>15</v>
      </c>
      <c r="F2205" s="143">
        <v>3</v>
      </c>
      <c r="G2205" t="s">
        <v>7503</v>
      </c>
      <c r="H2205">
        <v>3730</v>
      </c>
      <c r="I2205">
        <v>10765</v>
      </c>
      <c r="J2205">
        <v>25.26</v>
      </c>
      <c r="K2205">
        <v>524</v>
      </c>
      <c r="L2205">
        <v>502</v>
      </c>
      <c r="M2205" s="142">
        <v>1.48</v>
      </c>
      <c r="N2205" t="s">
        <v>7504</v>
      </c>
    </row>
    <row r="2206" spans="1:14">
      <c r="A2206" s="149">
        <v>8367</v>
      </c>
      <c r="B2206" t="s">
        <v>1989</v>
      </c>
      <c r="C2206">
        <v>41.05</v>
      </c>
      <c r="D2206">
        <v>41.2</v>
      </c>
      <c r="E2206" s="145">
        <v>0.2</v>
      </c>
      <c r="F2206" s="143">
        <v>0.49</v>
      </c>
      <c r="G2206" t="s">
        <v>7505</v>
      </c>
      <c r="H2206">
        <v>8</v>
      </c>
      <c r="I2206">
        <v>11</v>
      </c>
      <c r="J2206">
        <v>9.2200000000000006</v>
      </c>
      <c r="K2206">
        <v>41.2</v>
      </c>
      <c r="L2206">
        <v>40.75</v>
      </c>
      <c r="M2206" s="142">
        <v>0.01</v>
      </c>
      <c r="N2206" t="s">
        <v>7506</v>
      </c>
    </row>
    <row r="2207" spans="1:14">
      <c r="A2207" s="149">
        <v>8374</v>
      </c>
      <c r="B2207" t="s">
        <v>1990</v>
      </c>
      <c r="C2207">
        <v>87.9</v>
      </c>
      <c r="D2207">
        <v>82.9</v>
      </c>
      <c r="E2207" s="145">
        <v>1.2</v>
      </c>
      <c r="F2207" s="143">
        <v>1.47</v>
      </c>
      <c r="G2207" t="s">
        <v>7507</v>
      </c>
      <c r="H2207">
        <v>1106</v>
      </c>
      <c r="I2207">
        <v>463</v>
      </c>
      <c r="J2207">
        <v>11.23</v>
      </c>
      <c r="K2207">
        <v>88.8</v>
      </c>
      <c r="L2207">
        <v>82.9</v>
      </c>
      <c r="M2207" s="142">
        <v>1.24</v>
      </c>
      <c r="N2207" t="s">
        <v>7508</v>
      </c>
    </row>
    <row r="2208" spans="1:14">
      <c r="A2208" s="149">
        <v>8383</v>
      </c>
      <c r="B2208" t="s">
        <v>1991</v>
      </c>
      <c r="C2208">
        <v>65.599999999999994</v>
      </c>
      <c r="D2208">
        <v>65.7</v>
      </c>
      <c r="E2208" s="145">
        <v>0.5</v>
      </c>
      <c r="F2208" s="143">
        <v>0.77</v>
      </c>
      <c r="G2208" t="s">
        <v>7509</v>
      </c>
      <c r="H2208">
        <v>896</v>
      </c>
      <c r="I2208">
        <v>1012</v>
      </c>
      <c r="J2208">
        <v>11.38</v>
      </c>
      <c r="K2208">
        <v>66.900000000000006</v>
      </c>
      <c r="L2208">
        <v>64.599999999999994</v>
      </c>
      <c r="M2208" s="142">
        <v>0.79</v>
      </c>
      <c r="N2208" t="s">
        <v>7510</v>
      </c>
    </row>
    <row r="2209" spans="1:14">
      <c r="A2209" s="149">
        <v>8390</v>
      </c>
      <c r="B2209" t="s">
        <v>1992</v>
      </c>
      <c r="C2209">
        <v>97</v>
      </c>
      <c r="D2209">
        <v>96.6</v>
      </c>
      <c r="E2209" s="145">
        <v>-0.4</v>
      </c>
      <c r="F2209" s="143">
        <v>-0.41</v>
      </c>
      <c r="G2209" t="s">
        <v>4277</v>
      </c>
      <c r="H2209">
        <v>202</v>
      </c>
      <c r="I2209">
        <v>264</v>
      </c>
      <c r="J2209">
        <v>9.61</v>
      </c>
      <c r="K2209">
        <v>97.5</v>
      </c>
      <c r="L2209">
        <v>96.1</v>
      </c>
      <c r="M2209" s="142">
        <v>0.21</v>
      </c>
      <c r="N2209" t="s">
        <v>7511</v>
      </c>
    </row>
    <row r="2210" spans="1:14">
      <c r="A2210" s="149">
        <v>8401</v>
      </c>
      <c r="B2210" t="s">
        <v>1993</v>
      </c>
      <c r="C2210">
        <v>22.75</v>
      </c>
      <c r="D2210">
        <v>22.8</v>
      </c>
      <c r="E2210" s="145">
        <v>0.05</v>
      </c>
      <c r="F2210" s="143">
        <v>0.22</v>
      </c>
      <c r="G2210" t="s">
        <v>7512</v>
      </c>
      <c r="H2210">
        <v>18</v>
      </c>
      <c r="I2210">
        <v>21</v>
      </c>
      <c r="J2210">
        <v>7.07</v>
      </c>
      <c r="K2210">
        <v>22.95</v>
      </c>
      <c r="L2210">
        <v>22.75</v>
      </c>
      <c r="M2210" s="142">
        <v>0.03</v>
      </c>
      <c r="N2210" t="s">
        <v>7513</v>
      </c>
    </row>
    <row r="2211" spans="1:14">
      <c r="A2211" s="149">
        <v>8403</v>
      </c>
      <c r="B2211" t="s">
        <v>1994</v>
      </c>
      <c r="C2211">
        <v>19</v>
      </c>
      <c r="D2211">
        <v>18.95</v>
      </c>
      <c r="E2211" s="145">
        <v>-0.05</v>
      </c>
      <c r="F2211" s="143">
        <v>-0.26</v>
      </c>
      <c r="G2211" t="s">
        <v>3947</v>
      </c>
      <c r="H2211">
        <v>79</v>
      </c>
      <c r="I2211">
        <v>57</v>
      </c>
      <c r="J2211">
        <v>13.76</v>
      </c>
      <c r="K2211">
        <v>19</v>
      </c>
      <c r="L2211">
        <v>18.850000000000001</v>
      </c>
      <c r="M2211" s="142">
        <v>0.06</v>
      </c>
      <c r="N2211" t="s">
        <v>7514</v>
      </c>
    </row>
    <row r="2212" spans="1:14">
      <c r="A2212" s="149">
        <v>8404</v>
      </c>
      <c r="B2212" t="s">
        <v>1995</v>
      </c>
      <c r="C2212">
        <v>16.399999999999999</v>
      </c>
      <c r="D2212">
        <v>15.95</v>
      </c>
      <c r="E2212" s="145">
        <v>-0.25</v>
      </c>
      <c r="F2212" s="143">
        <v>-1.54</v>
      </c>
      <c r="G2212" t="s">
        <v>7515</v>
      </c>
      <c r="H2212">
        <v>516</v>
      </c>
      <c r="I2212">
        <v>328</v>
      </c>
      <c r="J2212">
        <v>41.99</v>
      </c>
      <c r="K2212">
        <v>16.399999999999999</v>
      </c>
      <c r="L2212">
        <v>15.95</v>
      </c>
      <c r="M2212" s="142">
        <v>0.12</v>
      </c>
      <c r="N2212" t="s">
        <v>7516</v>
      </c>
    </row>
    <row r="2213" spans="1:14">
      <c r="A2213" s="149">
        <v>8409</v>
      </c>
      <c r="B2213" t="s">
        <v>172</v>
      </c>
      <c r="C2213">
        <v>18.2</v>
      </c>
      <c r="D2213">
        <v>18.149999999999999</v>
      </c>
      <c r="E2213" s="145">
        <v>0.1</v>
      </c>
      <c r="F2213" s="143">
        <v>0.55000000000000004</v>
      </c>
      <c r="G2213" t="s">
        <v>7517</v>
      </c>
      <c r="H2213">
        <v>2</v>
      </c>
      <c r="I2213">
        <v>8</v>
      </c>
      <c r="J2213">
        <v>3.2</v>
      </c>
      <c r="K2213">
        <v>18.2</v>
      </c>
      <c r="L2213">
        <v>18.149999999999999</v>
      </c>
      <c r="M2213" s="142">
        <v>0.01</v>
      </c>
      <c r="N2213" t="s">
        <v>7518</v>
      </c>
    </row>
    <row r="2214" spans="1:14">
      <c r="A2214" s="149">
        <v>8410</v>
      </c>
      <c r="B2214" t="s">
        <v>1996</v>
      </c>
      <c r="C2214">
        <v>30.15</v>
      </c>
      <c r="D2214">
        <v>30.05</v>
      </c>
      <c r="E2214" s="145">
        <v>-0.35</v>
      </c>
      <c r="F2214" s="143">
        <v>-1.1499999999999999</v>
      </c>
      <c r="G2214" t="s">
        <v>3991</v>
      </c>
      <c r="H2214">
        <v>44</v>
      </c>
      <c r="I2214">
        <v>16</v>
      </c>
      <c r="J2214">
        <v>3.66</v>
      </c>
      <c r="K2214">
        <v>30.2</v>
      </c>
      <c r="L2214">
        <v>30</v>
      </c>
      <c r="M2214" s="142">
        <v>0.12</v>
      </c>
      <c r="N2214" t="s">
        <v>7519</v>
      </c>
    </row>
    <row r="2215" spans="1:14">
      <c r="A2215" s="149">
        <v>8411</v>
      </c>
      <c r="B2215" t="s">
        <v>1997</v>
      </c>
      <c r="C2215">
        <v>13</v>
      </c>
      <c r="D2215">
        <v>13</v>
      </c>
      <c r="E2215" s="145">
        <v>0</v>
      </c>
      <c r="F2215" s="143">
        <v>0</v>
      </c>
      <c r="G2215" t="s">
        <v>7520</v>
      </c>
      <c r="H2215">
        <v>40</v>
      </c>
      <c r="I2215">
        <v>60</v>
      </c>
      <c r="J2215">
        <v>21.84</v>
      </c>
      <c r="K2215">
        <v>13</v>
      </c>
      <c r="L2215">
        <v>12.85</v>
      </c>
      <c r="M2215" s="142">
        <v>0.02</v>
      </c>
      <c r="N2215" t="s">
        <v>7521</v>
      </c>
    </row>
    <row r="2216" spans="1:14">
      <c r="A2216" s="149">
        <v>8415</v>
      </c>
      <c r="B2216" t="s">
        <v>1998</v>
      </c>
      <c r="C2216">
        <v>37.700000000000003</v>
      </c>
      <c r="D2216">
        <v>37.200000000000003</v>
      </c>
      <c r="E2216" s="145">
        <v>-0.35</v>
      </c>
      <c r="F2216" s="143">
        <v>-0.93</v>
      </c>
      <c r="G2216" t="s">
        <v>4550</v>
      </c>
      <c r="H2216">
        <v>411</v>
      </c>
      <c r="I2216">
        <v>440</v>
      </c>
      <c r="J2216">
        <v>103.15</v>
      </c>
      <c r="K2216">
        <v>37.700000000000003</v>
      </c>
      <c r="L2216">
        <v>36.9</v>
      </c>
      <c r="M2216" s="142">
        <v>0.04</v>
      </c>
      <c r="N2216" t="s">
        <v>7522</v>
      </c>
    </row>
    <row r="2217" spans="1:14">
      <c r="A2217" s="149">
        <v>8416</v>
      </c>
      <c r="B2217" t="s">
        <v>1999</v>
      </c>
      <c r="C2217">
        <v>169.5</v>
      </c>
      <c r="D2217">
        <v>169.5</v>
      </c>
      <c r="E2217" s="145">
        <v>0.5</v>
      </c>
      <c r="F2217" s="143">
        <v>0.3</v>
      </c>
      <c r="G2217" t="s">
        <v>4145</v>
      </c>
      <c r="H2217">
        <v>2</v>
      </c>
      <c r="I2217">
        <v>2</v>
      </c>
      <c r="J2217">
        <v>2.82</v>
      </c>
      <c r="K2217">
        <v>169.5</v>
      </c>
      <c r="L2217">
        <v>169.5</v>
      </c>
      <c r="M2217" s="142">
        <v>0.01</v>
      </c>
      <c r="N2217" t="s">
        <v>7523</v>
      </c>
    </row>
    <row r="2218" spans="1:14">
      <c r="A2218" s="149">
        <v>8421</v>
      </c>
      <c r="B2218" t="s">
        <v>2000</v>
      </c>
      <c r="C2218">
        <v>12.55</v>
      </c>
      <c r="D2218">
        <v>12.5</v>
      </c>
      <c r="E2218" s="145">
        <v>-0.35</v>
      </c>
      <c r="F2218" s="143">
        <v>-2.72</v>
      </c>
      <c r="G2218" t="s">
        <v>4406</v>
      </c>
      <c r="H2218">
        <v>592</v>
      </c>
      <c r="I2218">
        <v>284</v>
      </c>
      <c r="J2218">
        <v>6.38</v>
      </c>
      <c r="K2218">
        <v>12.65</v>
      </c>
      <c r="L2218">
        <v>12.15</v>
      </c>
      <c r="M2218" s="142">
        <v>0.93</v>
      </c>
      <c r="N2218" t="s">
        <v>7524</v>
      </c>
    </row>
    <row r="2219" spans="1:14">
      <c r="A2219" s="149">
        <v>8422</v>
      </c>
      <c r="B2219" t="s">
        <v>3689</v>
      </c>
      <c r="C2219">
        <v>26.35</v>
      </c>
      <c r="D2219">
        <v>26.05</v>
      </c>
      <c r="E2219" s="145">
        <v>-0.05</v>
      </c>
      <c r="F2219" s="143">
        <v>-0.19</v>
      </c>
      <c r="G2219" t="s">
        <v>7525</v>
      </c>
      <c r="H2219">
        <v>3651</v>
      </c>
      <c r="I2219">
        <v>3332</v>
      </c>
      <c r="J2219">
        <v>13.59</v>
      </c>
      <c r="K2219">
        <v>26.35</v>
      </c>
      <c r="L2219">
        <v>25.95</v>
      </c>
      <c r="M2219" s="142">
        <v>0.27</v>
      </c>
      <c r="N2219" t="s">
        <v>7526</v>
      </c>
    </row>
    <row r="2220" spans="1:14">
      <c r="A2220" s="149">
        <v>8423</v>
      </c>
      <c r="B2220" t="s">
        <v>2001</v>
      </c>
      <c r="C2220">
        <v>18.2</v>
      </c>
      <c r="D2220">
        <v>18.100000000000001</v>
      </c>
      <c r="E2220" s="145">
        <v>-0.1</v>
      </c>
      <c r="F2220" s="143">
        <v>-0.55000000000000004</v>
      </c>
      <c r="G2220" t="s">
        <v>7527</v>
      </c>
      <c r="H2220">
        <v>18</v>
      </c>
      <c r="I2220">
        <v>28</v>
      </c>
      <c r="J2220">
        <v>4.17</v>
      </c>
      <c r="K2220">
        <v>18.25</v>
      </c>
      <c r="L2220">
        <v>18.100000000000001</v>
      </c>
      <c r="M2220" s="142">
        <v>0.04</v>
      </c>
      <c r="N2220" t="s">
        <v>7528</v>
      </c>
    </row>
    <row r="2221" spans="1:14">
      <c r="A2221" s="149">
        <v>8424</v>
      </c>
      <c r="B2221" t="s">
        <v>2002</v>
      </c>
      <c r="C2221">
        <v>68.7</v>
      </c>
      <c r="D2221">
        <v>68.599999999999994</v>
      </c>
      <c r="E2221" s="145">
        <v>-0.2</v>
      </c>
      <c r="F2221" s="143">
        <v>-0.28999999999999998</v>
      </c>
      <c r="G2221" t="s">
        <v>4835</v>
      </c>
      <c r="H2221">
        <v>14</v>
      </c>
      <c r="I2221">
        <v>6</v>
      </c>
      <c r="J2221">
        <v>3.61</v>
      </c>
      <c r="K2221">
        <v>68.7</v>
      </c>
      <c r="L2221">
        <v>68.599999999999994</v>
      </c>
      <c r="M2221" s="142">
        <v>0.04</v>
      </c>
      <c r="N2221" t="s">
        <v>7529</v>
      </c>
    </row>
    <row r="2222" spans="1:14">
      <c r="A2222" s="149">
        <v>8426</v>
      </c>
      <c r="B2222" t="s">
        <v>2003</v>
      </c>
      <c r="C2222">
        <v>20.8</v>
      </c>
      <c r="D2222">
        <v>20.8</v>
      </c>
      <c r="E2222" s="145">
        <v>0</v>
      </c>
      <c r="F2222" s="143">
        <v>0</v>
      </c>
      <c r="G2222" t="s">
        <v>7530</v>
      </c>
      <c r="H2222">
        <v>12</v>
      </c>
      <c r="I2222">
        <v>17</v>
      </c>
      <c r="J2222">
        <v>5.0199999999999996</v>
      </c>
      <c r="K2222">
        <v>20.8</v>
      </c>
      <c r="L2222">
        <v>20.65</v>
      </c>
      <c r="M2222" s="142">
        <v>0.02</v>
      </c>
      <c r="N2222" t="s">
        <v>7531</v>
      </c>
    </row>
    <row r="2223" spans="1:14">
      <c r="A2223" s="149">
        <v>8429</v>
      </c>
      <c r="B2223" t="s">
        <v>2004</v>
      </c>
      <c r="C2223">
        <v>6.02</v>
      </c>
      <c r="D2223">
        <v>5.98</v>
      </c>
      <c r="E2223" s="145">
        <v>-0.06</v>
      </c>
      <c r="F2223" s="143">
        <v>-0.99</v>
      </c>
      <c r="G2223" t="s">
        <v>4320</v>
      </c>
      <c r="H2223">
        <v>211</v>
      </c>
      <c r="I2223">
        <v>102</v>
      </c>
      <c r="J2223">
        <v>18.57</v>
      </c>
      <c r="K2223">
        <v>6.1</v>
      </c>
      <c r="L2223">
        <v>5.95</v>
      </c>
      <c r="M2223" s="142">
        <v>0.11</v>
      </c>
      <c r="N2223" t="s">
        <v>7532</v>
      </c>
    </row>
    <row r="2224" spans="1:14">
      <c r="A2224" s="149">
        <v>8431</v>
      </c>
      <c r="B2224" t="s">
        <v>2005</v>
      </c>
      <c r="C2224">
        <v>69.099999999999994</v>
      </c>
      <c r="D2224">
        <v>67.3</v>
      </c>
      <c r="E2224" s="145">
        <v>-1.5</v>
      </c>
      <c r="F2224" s="143">
        <v>-2.1800000000000002</v>
      </c>
      <c r="G2224" t="s">
        <v>5193</v>
      </c>
      <c r="H2224">
        <v>5331</v>
      </c>
      <c r="I2224">
        <v>5519</v>
      </c>
      <c r="J2224">
        <v>4.88</v>
      </c>
      <c r="K2224">
        <v>70.3</v>
      </c>
      <c r="L2224">
        <v>66.900000000000006</v>
      </c>
      <c r="M2224" s="142">
        <v>10.93</v>
      </c>
      <c r="N2224" t="s">
        <v>7533</v>
      </c>
    </row>
    <row r="2225" spans="1:14">
      <c r="A2225" s="149">
        <v>8432</v>
      </c>
      <c r="B2225" t="s">
        <v>2006</v>
      </c>
      <c r="C2225">
        <v>51.2</v>
      </c>
      <c r="D2225">
        <v>50.3</v>
      </c>
      <c r="E2225" s="145">
        <v>-0.6</v>
      </c>
      <c r="F2225" s="143">
        <v>-1.18</v>
      </c>
      <c r="G2225" t="s">
        <v>4210</v>
      </c>
      <c r="H2225">
        <v>94</v>
      </c>
      <c r="I2225">
        <v>66</v>
      </c>
      <c r="J2225">
        <v>3.84</v>
      </c>
      <c r="K2225">
        <v>51.2</v>
      </c>
      <c r="L2225">
        <v>50.2</v>
      </c>
      <c r="M2225" s="142">
        <v>0.24</v>
      </c>
      <c r="N2225" t="s">
        <v>7534</v>
      </c>
    </row>
    <row r="2226" spans="1:14">
      <c r="A2226" s="149">
        <v>8433</v>
      </c>
      <c r="B2226" t="s">
        <v>2007</v>
      </c>
      <c r="C2226">
        <v>54.7</v>
      </c>
      <c r="D2226">
        <v>54.5</v>
      </c>
      <c r="E2226" s="145">
        <v>-0.1</v>
      </c>
      <c r="F2226" s="143">
        <v>-0.18</v>
      </c>
      <c r="G2226" t="s">
        <v>7535</v>
      </c>
      <c r="H2226">
        <v>10</v>
      </c>
      <c r="I2226">
        <v>8</v>
      </c>
      <c r="J2226">
        <v>5.45</v>
      </c>
      <c r="K2226">
        <v>54.7</v>
      </c>
      <c r="L2226">
        <v>54.5</v>
      </c>
      <c r="M2226" s="142">
        <v>0.02</v>
      </c>
      <c r="N2226" t="s">
        <v>7536</v>
      </c>
    </row>
    <row r="2227" spans="1:14">
      <c r="A2227" s="149">
        <v>8435</v>
      </c>
      <c r="B2227" t="s">
        <v>50</v>
      </c>
      <c r="C2227">
        <v>53.7</v>
      </c>
      <c r="D2227">
        <v>53.5</v>
      </c>
      <c r="E2227" s="145">
        <v>0.1</v>
      </c>
      <c r="F2227" s="143">
        <v>0.19</v>
      </c>
      <c r="G2227" t="s">
        <v>7537</v>
      </c>
      <c r="H2227">
        <v>6</v>
      </c>
      <c r="I2227">
        <v>14</v>
      </c>
      <c r="J2227">
        <v>3.52</v>
      </c>
      <c r="K2227">
        <v>53.7</v>
      </c>
      <c r="L2227">
        <v>53.4</v>
      </c>
      <c r="M2227" s="142">
        <v>0.02</v>
      </c>
      <c r="N2227" t="s">
        <v>7538</v>
      </c>
    </row>
    <row r="2228" spans="1:14">
      <c r="A2228" s="149">
        <v>8436</v>
      </c>
      <c r="B2228" t="s">
        <v>2008</v>
      </c>
      <c r="C2228">
        <v>111</v>
      </c>
      <c r="D2228">
        <v>110</v>
      </c>
      <c r="E2228" s="145">
        <v>-2.5</v>
      </c>
      <c r="F2228" s="143">
        <v>-2.2200000000000002</v>
      </c>
      <c r="G2228" t="s">
        <v>7539</v>
      </c>
      <c r="H2228">
        <v>702</v>
      </c>
      <c r="I2228">
        <v>1195</v>
      </c>
      <c r="J2228">
        <v>11.77</v>
      </c>
      <c r="K2228">
        <v>112</v>
      </c>
      <c r="L2228">
        <v>109</v>
      </c>
      <c r="M2228" s="142">
        <v>0.6</v>
      </c>
      <c r="N2228" t="s">
        <v>7540</v>
      </c>
    </row>
    <row r="2229" spans="1:14">
      <c r="A2229" s="149">
        <v>8437</v>
      </c>
      <c r="B2229" t="s">
        <v>2009</v>
      </c>
      <c r="C2229">
        <v>9.35</v>
      </c>
      <c r="D2229">
        <v>9.26</v>
      </c>
      <c r="E2229" s="145">
        <v>0.03</v>
      </c>
      <c r="F2229" s="143">
        <v>0.33</v>
      </c>
      <c r="G2229" t="s">
        <v>4871</v>
      </c>
      <c r="H2229">
        <v>27</v>
      </c>
      <c r="I2229">
        <v>17</v>
      </c>
      <c r="J2229">
        <v>4.7</v>
      </c>
      <c r="K2229">
        <v>9.35</v>
      </c>
      <c r="L2229">
        <v>9.1</v>
      </c>
      <c r="M2229" s="142">
        <v>0.06</v>
      </c>
      <c r="N2229" t="s">
        <v>7541</v>
      </c>
    </row>
    <row r="2230" spans="1:14">
      <c r="A2230" s="149">
        <v>8438</v>
      </c>
      <c r="B2230" t="s">
        <v>2010</v>
      </c>
      <c r="C2230">
        <v>69.099999999999994</v>
      </c>
      <c r="D2230">
        <v>68.7</v>
      </c>
      <c r="E2230" s="145">
        <v>-0.1</v>
      </c>
      <c r="F2230" s="143">
        <v>-0.15</v>
      </c>
      <c r="G2230" t="s">
        <v>4255</v>
      </c>
      <c r="H2230">
        <v>107</v>
      </c>
      <c r="I2230">
        <v>157</v>
      </c>
      <c r="J2230">
        <v>6.99</v>
      </c>
      <c r="K2230">
        <v>70.5</v>
      </c>
      <c r="L2230">
        <v>68.599999999999994</v>
      </c>
      <c r="M2230" s="142">
        <v>0.15</v>
      </c>
      <c r="N2230" t="s">
        <v>7542</v>
      </c>
    </row>
    <row r="2231" spans="1:14">
      <c r="A2231" s="149">
        <v>8440</v>
      </c>
      <c r="B2231" t="s">
        <v>2011</v>
      </c>
      <c r="C2231">
        <v>19.95</v>
      </c>
      <c r="D2231">
        <v>20.2</v>
      </c>
      <c r="E2231" s="145">
        <v>0</v>
      </c>
      <c r="F2231" s="143">
        <v>0</v>
      </c>
      <c r="G2231" t="s">
        <v>3976</v>
      </c>
      <c r="H2231">
        <v>89</v>
      </c>
      <c r="I2231">
        <v>54</v>
      </c>
      <c r="J2231">
        <v>5.03</v>
      </c>
      <c r="K2231">
        <v>20.45</v>
      </c>
      <c r="L2231">
        <v>19.8</v>
      </c>
      <c r="M2231" s="142">
        <v>0.18</v>
      </c>
      <c r="N2231" t="s">
        <v>7543</v>
      </c>
    </row>
    <row r="2232" spans="1:14">
      <c r="A2232" s="149">
        <v>8442</v>
      </c>
      <c r="B2232" t="s">
        <v>2012</v>
      </c>
      <c r="C2232">
        <v>45.55</v>
      </c>
      <c r="D2232">
        <v>45.65</v>
      </c>
      <c r="E2232" s="145">
        <v>0.1</v>
      </c>
      <c r="F2232" s="143">
        <v>0.22</v>
      </c>
      <c r="G2232" t="s">
        <v>3930</v>
      </c>
      <c r="H2232">
        <v>41</v>
      </c>
      <c r="I2232">
        <v>32</v>
      </c>
      <c r="J2232">
        <v>7.02</v>
      </c>
      <c r="K2232">
        <v>45.65</v>
      </c>
      <c r="L2232">
        <v>45.25</v>
      </c>
      <c r="M2232" s="142">
        <v>0.06</v>
      </c>
      <c r="N2232" t="s">
        <v>7544</v>
      </c>
    </row>
    <row r="2233" spans="1:14">
      <c r="A2233" s="149">
        <v>8443</v>
      </c>
      <c r="B2233" t="s">
        <v>2013</v>
      </c>
      <c r="C2233">
        <v>11.15</v>
      </c>
      <c r="D2233">
        <v>11.25</v>
      </c>
      <c r="E2233" s="145">
        <v>0.1</v>
      </c>
      <c r="F2233" s="143">
        <v>0.9</v>
      </c>
      <c r="G2233" t="s">
        <v>7545</v>
      </c>
      <c r="H2233">
        <v>44</v>
      </c>
      <c r="I2233">
        <v>36</v>
      </c>
      <c r="J2233">
        <v>6.68</v>
      </c>
      <c r="K2233">
        <v>11.25</v>
      </c>
      <c r="L2233">
        <v>11.1</v>
      </c>
      <c r="M2233" s="142">
        <v>7.0000000000000007E-2</v>
      </c>
      <c r="N2233" t="s">
        <v>7546</v>
      </c>
    </row>
    <row r="2234" spans="1:14">
      <c r="A2234" s="149">
        <v>8444</v>
      </c>
      <c r="B2234" t="s">
        <v>2014</v>
      </c>
      <c r="C2234">
        <v>5</v>
      </c>
      <c r="D2234">
        <v>5</v>
      </c>
      <c r="E2234" s="145">
        <v>0.05</v>
      </c>
      <c r="F2234" s="143">
        <v>1.01</v>
      </c>
      <c r="G2234" t="s">
        <v>7547</v>
      </c>
      <c r="H2234">
        <v>14</v>
      </c>
      <c r="I2234">
        <v>10</v>
      </c>
      <c r="J2234">
        <v>12.51</v>
      </c>
      <c r="K2234">
        <v>5</v>
      </c>
      <c r="L2234">
        <v>5</v>
      </c>
      <c r="M2234" s="142">
        <v>0.01</v>
      </c>
      <c r="N2234" t="s">
        <v>7548</v>
      </c>
    </row>
    <row r="2235" spans="1:14">
      <c r="A2235" s="149">
        <v>8446</v>
      </c>
      <c r="B2235" t="s">
        <v>2015</v>
      </c>
      <c r="C2235">
        <v>85.7</v>
      </c>
      <c r="D2235">
        <v>85.4</v>
      </c>
      <c r="E2235" s="145">
        <v>-0.3</v>
      </c>
      <c r="F2235" s="143">
        <v>-0.35</v>
      </c>
      <c r="G2235" t="s">
        <v>4001</v>
      </c>
      <c r="H2235">
        <v>50</v>
      </c>
      <c r="I2235">
        <v>41</v>
      </c>
      <c r="J2235">
        <v>5.29</v>
      </c>
      <c r="K2235">
        <v>85.8</v>
      </c>
      <c r="L2235">
        <v>85</v>
      </c>
      <c r="M2235" s="142">
        <v>0.09</v>
      </c>
      <c r="N2235" t="s">
        <v>7549</v>
      </c>
    </row>
    <row r="2236" spans="1:14">
      <c r="A2236" s="149">
        <v>8450</v>
      </c>
      <c r="B2236" t="s">
        <v>2016</v>
      </c>
      <c r="C2236">
        <v>14.5</v>
      </c>
      <c r="D2236">
        <v>14.6</v>
      </c>
      <c r="E2236" s="145">
        <v>-0.05</v>
      </c>
      <c r="F2236" s="143">
        <v>-0.34</v>
      </c>
      <c r="G2236" t="s">
        <v>4298</v>
      </c>
      <c r="H2236">
        <v>14</v>
      </c>
      <c r="I2236">
        <v>27</v>
      </c>
      <c r="J2236">
        <v>5.13</v>
      </c>
      <c r="K2236">
        <v>14.6</v>
      </c>
      <c r="L2236">
        <v>14.35</v>
      </c>
      <c r="M2236" s="142">
        <v>0.03</v>
      </c>
      <c r="N2236" t="s">
        <v>7550</v>
      </c>
    </row>
    <row r="2237" spans="1:14">
      <c r="A2237" s="149">
        <v>8454</v>
      </c>
      <c r="B2237" t="s">
        <v>2017</v>
      </c>
      <c r="C2237">
        <v>246</v>
      </c>
      <c r="D2237">
        <v>242</v>
      </c>
      <c r="E2237" s="145">
        <v>-3</v>
      </c>
      <c r="F2237" s="143">
        <v>-1.22</v>
      </c>
      <c r="G2237" t="s">
        <v>7551</v>
      </c>
      <c r="H2237">
        <v>288</v>
      </c>
      <c r="I2237">
        <v>367</v>
      </c>
      <c r="J2237">
        <v>26.5</v>
      </c>
      <c r="K2237">
        <v>246</v>
      </c>
      <c r="L2237">
        <v>239.5</v>
      </c>
      <c r="M2237" s="142">
        <v>0.11</v>
      </c>
      <c r="N2237" t="s">
        <v>7552</v>
      </c>
    </row>
    <row r="2238" spans="1:14">
      <c r="A2238" s="149">
        <v>8455</v>
      </c>
      <c r="B2238" t="s">
        <v>2018</v>
      </c>
      <c r="C2238">
        <v>22.5</v>
      </c>
      <c r="D2238">
        <v>23</v>
      </c>
      <c r="E2238" s="145">
        <v>0.5</v>
      </c>
      <c r="F2238" s="143">
        <v>2.2200000000000002</v>
      </c>
      <c r="G2238" t="s">
        <v>7553</v>
      </c>
      <c r="H2238">
        <v>4</v>
      </c>
      <c r="I2238">
        <v>6</v>
      </c>
      <c r="J2238">
        <v>2.52</v>
      </c>
      <c r="K2238">
        <v>23.2</v>
      </c>
      <c r="L2238">
        <v>22.5</v>
      </c>
      <c r="M2238" s="142">
        <v>0.02</v>
      </c>
      <c r="N2238" t="s">
        <v>7554</v>
      </c>
    </row>
    <row r="2239" spans="1:14">
      <c r="A2239" s="149">
        <v>8462</v>
      </c>
      <c r="B2239" t="s">
        <v>2019</v>
      </c>
      <c r="C2239">
        <v>168</v>
      </c>
      <c r="D2239">
        <v>164.5</v>
      </c>
      <c r="E2239" s="145">
        <v>-1</v>
      </c>
      <c r="F2239" s="143">
        <v>-0.6</v>
      </c>
      <c r="G2239" t="s">
        <v>6154</v>
      </c>
      <c r="H2239">
        <v>106</v>
      </c>
      <c r="I2239">
        <v>88</v>
      </c>
      <c r="J2239">
        <v>8.0399999999999991</v>
      </c>
      <c r="K2239">
        <v>168</v>
      </c>
      <c r="L2239">
        <v>163</v>
      </c>
      <c r="M2239" s="142">
        <v>0.13</v>
      </c>
      <c r="N2239" t="s">
        <v>7555</v>
      </c>
    </row>
    <row r="2240" spans="1:14">
      <c r="A2240" s="149">
        <v>8463</v>
      </c>
      <c r="B2240" t="s">
        <v>2020</v>
      </c>
      <c r="C2240">
        <v>21.45</v>
      </c>
      <c r="D2240">
        <v>21.5</v>
      </c>
      <c r="E2240" s="145">
        <v>0.1</v>
      </c>
      <c r="F2240" s="143">
        <v>0.47</v>
      </c>
      <c r="G2240" t="s">
        <v>4889</v>
      </c>
      <c r="H2240">
        <v>39</v>
      </c>
      <c r="I2240">
        <v>25</v>
      </c>
      <c r="J2240">
        <v>15</v>
      </c>
      <c r="K2240">
        <v>21.5</v>
      </c>
      <c r="L2240">
        <v>21.35</v>
      </c>
      <c r="M2240" s="142">
        <v>0.03</v>
      </c>
      <c r="N2240" t="s">
        <v>7556</v>
      </c>
    </row>
    <row r="2241" spans="1:14">
      <c r="A2241" s="149">
        <v>8464</v>
      </c>
      <c r="B2241" t="s">
        <v>2021</v>
      </c>
      <c r="C2241">
        <v>380</v>
      </c>
      <c r="D2241">
        <v>361</v>
      </c>
      <c r="E2241" s="145">
        <v>-12.5</v>
      </c>
      <c r="F2241" s="143">
        <v>-3.35</v>
      </c>
      <c r="G2241" t="s">
        <v>3909</v>
      </c>
      <c r="H2241">
        <v>320</v>
      </c>
      <c r="I2241">
        <v>255</v>
      </c>
      <c r="J2241">
        <v>29.3</v>
      </c>
      <c r="K2241">
        <v>380</v>
      </c>
      <c r="L2241">
        <v>361</v>
      </c>
      <c r="M2241" s="142">
        <v>0.11</v>
      </c>
      <c r="N2241" t="s">
        <v>7557</v>
      </c>
    </row>
    <row r="2242" spans="1:14">
      <c r="A2242" s="149">
        <v>8466</v>
      </c>
      <c r="B2242" t="s">
        <v>2022</v>
      </c>
      <c r="C2242">
        <v>15.1</v>
      </c>
      <c r="D2242">
        <v>15.3</v>
      </c>
      <c r="E2242" s="145">
        <v>0.2</v>
      </c>
      <c r="F2242" s="143">
        <v>1.32</v>
      </c>
      <c r="G2242" t="s">
        <v>4430</v>
      </c>
      <c r="H2242">
        <v>13</v>
      </c>
      <c r="I2242">
        <v>13</v>
      </c>
      <c r="J2242">
        <v>7.94</v>
      </c>
      <c r="K2242">
        <v>15.35</v>
      </c>
      <c r="L2242">
        <v>15.1</v>
      </c>
      <c r="M2242" s="142">
        <v>0.02</v>
      </c>
      <c r="N2242" t="s">
        <v>7558</v>
      </c>
    </row>
    <row r="2243" spans="1:14">
      <c r="A2243" s="149">
        <v>8467</v>
      </c>
      <c r="B2243" t="s">
        <v>2023</v>
      </c>
      <c r="C2243">
        <v>91.8</v>
      </c>
      <c r="D2243">
        <v>90.3</v>
      </c>
      <c r="E2243" s="145">
        <v>0.1</v>
      </c>
      <c r="F2243" s="143">
        <v>0.11</v>
      </c>
      <c r="G2243" t="s">
        <v>4043</v>
      </c>
      <c r="H2243">
        <v>25</v>
      </c>
      <c r="I2243">
        <v>18</v>
      </c>
      <c r="J2243">
        <v>4.84</v>
      </c>
      <c r="K2243">
        <v>93.5</v>
      </c>
      <c r="L2243">
        <v>90</v>
      </c>
      <c r="M2243" s="142">
        <v>0.05</v>
      </c>
      <c r="N2243" t="s">
        <v>7559</v>
      </c>
    </row>
    <row r="2244" spans="1:14">
      <c r="A2244" s="149">
        <v>8472</v>
      </c>
      <c r="B2244" t="s">
        <v>2024</v>
      </c>
      <c r="C2244">
        <v>74.3</v>
      </c>
      <c r="D2244">
        <v>78.2</v>
      </c>
      <c r="E2244" s="145">
        <v>7.1</v>
      </c>
      <c r="F2244" s="143">
        <v>9.99</v>
      </c>
      <c r="G2244" t="s">
        <v>7560</v>
      </c>
      <c r="H2244">
        <v>84</v>
      </c>
      <c r="I2244">
        <v>27</v>
      </c>
      <c r="J2244">
        <v>1.77</v>
      </c>
      <c r="K2244">
        <v>78.2</v>
      </c>
      <c r="L2244">
        <v>71.3</v>
      </c>
      <c r="M2244" s="142">
        <v>0.47</v>
      </c>
      <c r="N2244" t="s">
        <v>7561</v>
      </c>
    </row>
    <row r="2245" spans="1:14">
      <c r="A2245" s="149">
        <v>8473</v>
      </c>
      <c r="B2245" t="s">
        <v>2025</v>
      </c>
      <c r="C2245">
        <v>45.9</v>
      </c>
      <c r="D2245">
        <v>45.5</v>
      </c>
      <c r="E2245" s="145">
        <v>-0.2</v>
      </c>
      <c r="F2245" s="143">
        <v>-0.44</v>
      </c>
      <c r="G2245" t="s">
        <v>7562</v>
      </c>
      <c r="H2245">
        <v>1133</v>
      </c>
      <c r="I2245">
        <v>677</v>
      </c>
      <c r="J2245">
        <v>18.420000000000002</v>
      </c>
      <c r="K2245">
        <v>45.9</v>
      </c>
      <c r="L2245">
        <v>45.1</v>
      </c>
      <c r="M2245" s="142">
        <v>0.55000000000000004</v>
      </c>
      <c r="N2245" t="s">
        <v>7563</v>
      </c>
    </row>
    <row r="2246" spans="1:14">
      <c r="A2246" s="149">
        <v>8476</v>
      </c>
      <c r="B2246" t="s">
        <v>2626</v>
      </c>
      <c r="C2246">
        <v>19.7</v>
      </c>
      <c r="D2246">
        <v>18.850000000000001</v>
      </c>
      <c r="E2246" s="145">
        <v>-0.45</v>
      </c>
      <c r="F2246" s="143">
        <v>-2.33</v>
      </c>
      <c r="G2246" t="s">
        <v>7430</v>
      </c>
      <c r="H2246">
        <v>520</v>
      </c>
      <c r="I2246">
        <v>286</v>
      </c>
      <c r="J2246">
        <v>8.42</v>
      </c>
      <c r="K2246">
        <v>19.7</v>
      </c>
      <c r="L2246">
        <v>18.75</v>
      </c>
      <c r="M2246" s="142">
        <v>0.31</v>
      </c>
      <c r="N2246" t="s">
        <v>7564</v>
      </c>
    </row>
    <row r="2247" spans="1:14">
      <c r="A2247" s="149">
        <v>8477</v>
      </c>
      <c r="B2247" t="s">
        <v>2026</v>
      </c>
      <c r="C2247">
        <v>14.9</v>
      </c>
      <c r="D2247">
        <v>15.2</v>
      </c>
      <c r="E2247" s="145">
        <v>-0.05</v>
      </c>
      <c r="F2247" s="143">
        <v>-0.33</v>
      </c>
      <c r="G2247" t="s">
        <v>4009</v>
      </c>
      <c r="H2247">
        <v>24</v>
      </c>
      <c r="I2247">
        <v>12</v>
      </c>
      <c r="J2247">
        <v>8.42</v>
      </c>
      <c r="K2247">
        <v>15.2</v>
      </c>
      <c r="L2247">
        <v>14.9</v>
      </c>
      <c r="M2247" s="142">
        <v>0.03</v>
      </c>
      <c r="N2247" t="s">
        <v>7565</v>
      </c>
    </row>
    <row r="2248" spans="1:14">
      <c r="A2248" s="149">
        <v>8478</v>
      </c>
      <c r="B2248" t="s">
        <v>2027</v>
      </c>
      <c r="C2248">
        <v>143.5</v>
      </c>
      <c r="D2248">
        <v>142.5</v>
      </c>
      <c r="E2248" s="145">
        <v>0.5</v>
      </c>
      <c r="F2248" s="143">
        <v>0.35</v>
      </c>
      <c r="G2248" t="s">
        <v>7566</v>
      </c>
      <c r="H2248">
        <v>96</v>
      </c>
      <c r="I2248">
        <v>90</v>
      </c>
      <c r="J2248">
        <v>9.4</v>
      </c>
      <c r="K2248">
        <v>143.5</v>
      </c>
      <c r="L2248">
        <v>140.5</v>
      </c>
      <c r="M2248" s="142">
        <v>0.1</v>
      </c>
      <c r="N2248" t="s">
        <v>7567</v>
      </c>
    </row>
    <row r="2249" spans="1:14">
      <c r="A2249" s="149">
        <v>8481</v>
      </c>
      <c r="B2249" t="s">
        <v>2028</v>
      </c>
      <c r="C2249">
        <v>41.3</v>
      </c>
      <c r="D2249">
        <v>41.5</v>
      </c>
      <c r="E2249" s="145">
        <v>0.5</v>
      </c>
      <c r="F2249" s="143">
        <v>1.22</v>
      </c>
      <c r="G2249" t="s">
        <v>7568</v>
      </c>
      <c r="H2249">
        <v>19</v>
      </c>
      <c r="I2249">
        <v>13</v>
      </c>
      <c r="J2249">
        <v>6.66</v>
      </c>
      <c r="K2249">
        <v>41.5</v>
      </c>
      <c r="L2249">
        <v>41</v>
      </c>
      <c r="M2249" s="142">
        <v>0.03</v>
      </c>
      <c r="N2249" t="s">
        <v>7569</v>
      </c>
    </row>
    <row r="2250" spans="1:14">
      <c r="A2250" s="149">
        <v>8482</v>
      </c>
      <c r="B2250" t="s">
        <v>2029</v>
      </c>
      <c r="C2250">
        <v>49.25</v>
      </c>
      <c r="D2250">
        <v>48.95</v>
      </c>
      <c r="E2250" s="145">
        <v>0.5</v>
      </c>
      <c r="F2250" s="143">
        <v>1.03</v>
      </c>
      <c r="G2250" t="s">
        <v>7570</v>
      </c>
      <c r="H2250">
        <v>5</v>
      </c>
      <c r="I2250">
        <v>7</v>
      </c>
      <c r="J2250">
        <v>10.74</v>
      </c>
      <c r="K2250">
        <v>49.25</v>
      </c>
      <c r="L2250">
        <v>47.55</v>
      </c>
      <c r="M2250" s="142">
        <v>0</v>
      </c>
      <c r="N2250" t="s">
        <v>7571</v>
      </c>
    </row>
    <row r="2251" spans="1:14">
      <c r="A2251" s="149">
        <v>8488</v>
      </c>
      <c r="B2251" t="s">
        <v>2030</v>
      </c>
      <c r="C2251">
        <v>10.6</v>
      </c>
      <c r="D2251">
        <v>10.75</v>
      </c>
      <c r="E2251" s="145">
        <v>0.35</v>
      </c>
      <c r="F2251" s="143">
        <v>3.37</v>
      </c>
      <c r="G2251" t="s">
        <v>6699</v>
      </c>
      <c r="H2251">
        <v>365</v>
      </c>
      <c r="I2251">
        <v>239</v>
      </c>
      <c r="J2251">
        <v>7.35</v>
      </c>
      <c r="K2251">
        <v>11.4</v>
      </c>
      <c r="L2251">
        <v>10.4</v>
      </c>
      <c r="M2251" s="142">
        <v>0.5</v>
      </c>
      <c r="N2251" t="s">
        <v>7572</v>
      </c>
    </row>
    <row r="2252" spans="1:14">
      <c r="A2252" s="149">
        <v>8489</v>
      </c>
      <c r="B2252" t="s">
        <v>2031</v>
      </c>
      <c r="C2252">
        <v>21.85</v>
      </c>
      <c r="D2252">
        <v>22.15</v>
      </c>
      <c r="E2252" s="145">
        <v>0.05</v>
      </c>
      <c r="F2252" s="143">
        <v>0.23</v>
      </c>
      <c r="G2252" t="s">
        <v>4507</v>
      </c>
      <c r="H2252">
        <v>6</v>
      </c>
      <c r="I2252">
        <v>34</v>
      </c>
      <c r="J2252">
        <v>5.99</v>
      </c>
      <c r="K2252">
        <v>22.25</v>
      </c>
      <c r="L2252">
        <v>21.85</v>
      </c>
      <c r="M2252" s="142">
        <v>0.01</v>
      </c>
      <c r="N2252" t="s">
        <v>7573</v>
      </c>
    </row>
    <row r="2253" spans="1:14">
      <c r="A2253" s="149">
        <v>8499</v>
      </c>
      <c r="B2253" t="s">
        <v>2032</v>
      </c>
      <c r="C2253">
        <v>256.5</v>
      </c>
      <c r="D2253">
        <v>258</v>
      </c>
      <c r="E2253" s="145">
        <v>5</v>
      </c>
      <c r="F2253" s="143">
        <v>1.98</v>
      </c>
      <c r="G2253" t="s">
        <v>4373</v>
      </c>
      <c r="H2253">
        <v>24</v>
      </c>
      <c r="I2253">
        <v>16</v>
      </c>
      <c r="J2253">
        <v>4.12</v>
      </c>
      <c r="K2253">
        <v>260</v>
      </c>
      <c r="L2253">
        <v>254.5</v>
      </c>
      <c r="M2253" s="142">
        <v>0.06</v>
      </c>
      <c r="N2253" t="s">
        <v>7574</v>
      </c>
    </row>
    <row r="2254" spans="1:14">
      <c r="A2254" s="149">
        <v>8905</v>
      </c>
      <c r="B2254" t="s">
        <v>2033</v>
      </c>
      <c r="C2254">
        <v>34.299999999999997</v>
      </c>
      <c r="D2254">
        <v>34.6</v>
      </c>
      <c r="E2254" s="145">
        <v>-0.4</v>
      </c>
      <c r="F2254" s="143">
        <v>-1.1399999999999999</v>
      </c>
      <c r="G2254" t="s">
        <v>4253</v>
      </c>
      <c r="H2254">
        <v>6</v>
      </c>
      <c r="I2254">
        <v>9</v>
      </c>
      <c r="J2254">
        <v>11.94</v>
      </c>
      <c r="K2254">
        <v>34.799999999999997</v>
      </c>
      <c r="L2254">
        <v>34.299999999999997</v>
      </c>
      <c r="M2254" s="142">
        <v>0.01</v>
      </c>
      <c r="N2254" t="s">
        <v>7575</v>
      </c>
    </row>
    <row r="2255" spans="1:14">
      <c r="A2255" s="149">
        <v>8906</v>
      </c>
      <c r="B2255" t="s">
        <v>2034</v>
      </c>
      <c r="C2255">
        <v>28.7</v>
      </c>
      <c r="D2255">
        <v>29.1</v>
      </c>
      <c r="E2255" s="145">
        <v>0</v>
      </c>
      <c r="F2255" s="143">
        <v>0</v>
      </c>
      <c r="G2255" t="s">
        <v>7576</v>
      </c>
      <c r="H2255">
        <v>14</v>
      </c>
      <c r="I2255">
        <v>22</v>
      </c>
      <c r="J2255">
        <v>4.4000000000000004</v>
      </c>
      <c r="K2255">
        <v>29.1</v>
      </c>
      <c r="L2255">
        <v>28.7</v>
      </c>
      <c r="M2255" s="142">
        <v>0.03</v>
      </c>
      <c r="N2255" t="s">
        <v>7577</v>
      </c>
    </row>
    <row r="2256" spans="1:14">
      <c r="A2256" s="149">
        <v>8908</v>
      </c>
      <c r="B2256" t="s">
        <v>2035</v>
      </c>
      <c r="C2256">
        <v>39.950000000000003</v>
      </c>
      <c r="D2256">
        <v>40.200000000000003</v>
      </c>
      <c r="E2256" s="145">
        <v>0.25</v>
      </c>
      <c r="F2256" s="143">
        <v>0.63</v>
      </c>
      <c r="G2256" t="s">
        <v>3968</v>
      </c>
      <c r="H2256">
        <v>27</v>
      </c>
      <c r="I2256">
        <v>62</v>
      </c>
      <c r="J2256">
        <v>32.479999999999997</v>
      </c>
      <c r="K2256">
        <v>40.5</v>
      </c>
      <c r="L2256">
        <v>39.6</v>
      </c>
      <c r="M2256" s="142">
        <v>0.01</v>
      </c>
      <c r="N2256" t="s">
        <v>7578</v>
      </c>
    </row>
    <row r="2257" spans="1:14">
      <c r="A2257" s="149">
        <v>8916</v>
      </c>
      <c r="B2257" t="s">
        <v>45</v>
      </c>
      <c r="C2257">
        <v>41.05</v>
      </c>
      <c r="D2257">
        <v>41.3</v>
      </c>
      <c r="E2257" s="145">
        <v>0.35</v>
      </c>
      <c r="F2257" s="143">
        <v>0.85</v>
      </c>
      <c r="G2257" t="s">
        <v>7579</v>
      </c>
      <c r="H2257">
        <v>133</v>
      </c>
      <c r="I2257">
        <v>62</v>
      </c>
      <c r="J2257">
        <v>14.86</v>
      </c>
      <c r="K2257">
        <v>41.55</v>
      </c>
      <c r="L2257">
        <v>41.05</v>
      </c>
      <c r="M2257" s="142">
        <v>0.09</v>
      </c>
      <c r="N2257" t="s">
        <v>7580</v>
      </c>
    </row>
    <row r="2258" spans="1:14">
      <c r="A2258" s="149">
        <v>8917</v>
      </c>
      <c r="B2258" t="s">
        <v>2036</v>
      </c>
      <c r="C2258">
        <v>54</v>
      </c>
      <c r="D2258">
        <v>54</v>
      </c>
      <c r="E2258" s="145">
        <v>1.5</v>
      </c>
      <c r="F2258" s="143">
        <v>2.86</v>
      </c>
      <c r="G2258" t="s">
        <v>5156</v>
      </c>
      <c r="H2258">
        <v>5</v>
      </c>
      <c r="I2258">
        <v>11</v>
      </c>
      <c r="J2258">
        <v>16.27</v>
      </c>
      <c r="K2258">
        <v>54</v>
      </c>
      <c r="L2258">
        <v>54</v>
      </c>
      <c r="M2258" s="142">
        <v>0</v>
      </c>
      <c r="N2258" t="s">
        <v>7581</v>
      </c>
    </row>
    <row r="2259" spans="1:14">
      <c r="A2259" s="149">
        <v>8921</v>
      </c>
      <c r="B2259" t="s">
        <v>2037</v>
      </c>
      <c r="C2259">
        <v>16.600000000000001</v>
      </c>
      <c r="D2259">
        <v>16.600000000000001</v>
      </c>
      <c r="E2259" s="145">
        <v>0.15</v>
      </c>
      <c r="F2259" s="143">
        <v>0.91</v>
      </c>
      <c r="G2259" t="s">
        <v>7582</v>
      </c>
      <c r="H2259">
        <v>1</v>
      </c>
      <c r="I2259">
        <v>8</v>
      </c>
      <c r="J2259">
        <v>4.66</v>
      </c>
      <c r="K2259">
        <v>16.600000000000001</v>
      </c>
      <c r="L2259">
        <v>16.600000000000001</v>
      </c>
      <c r="M2259" s="142">
        <v>0</v>
      </c>
      <c r="N2259" t="s">
        <v>7583</v>
      </c>
    </row>
    <row r="2260" spans="1:14">
      <c r="A2260" s="149">
        <v>8923</v>
      </c>
      <c r="B2260" t="s">
        <v>2038</v>
      </c>
      <c r="C2260" t="s">
        <v>1380</v>
      </c>
      <c r="D2260" t="s">
        <v>1380</v>
      </c>
      <c r="E2260" s="145" t="s">
        <v>1380</v>
      </c>
      <c r="F2260" s="143" t="s">
        <v>1380</v>
      </c>
      <c r="G2260" t="s">
        <v>1380</v>
      </c>
      <c r="H2260">
        <v>0</v>
      </c>
      <c r="I2260">
        <v>1</v>
      </c>
      <c r="J2260">
        <v>3.04</v>
      </c>
      <c r="K2260" t="s">
        <v>1380</v>
      </c>
      <c r="L2260" t="s">
        <v>1380</v>
      </c>
      <c r="M2260" s="142">
        <v>0</v>
      </c>
      <c r="N2260" t="s">
        <v>7584</v>
      </c>
    </row>
    <row r="2261" spans="1:14">
      <c r="A2261" s="149">
        <v>8924</v>
      </c>
      <c r="B2261" t="s">
        <v>2039</v>
      </c>
      <c r="C2261">
        <v>51.3</v>
      </c>
      <c r="D2261">
        <v>51</v>
      </c>
      <c r="E2261" s="145">
        <v>-0.3</v>
      </c>
      <c r="F2261" s="143">
        <v>-0.57999999999999996</v>
      </c>
      <c r="G2261" t="s">
        <v>3978</v>
      </c>
      <c r="H2261">
        <v>37</v>
      </c>
      <c r="I2261">
        <v>75</v>
      </c>
      <c r="J2261">
        <v>8.3800000000000008</v>
      </c>
      <c r="K2261">
        <v>51.4</v>
      </c>
      <c r="L2261">
        <v>50.5</v>
      </c>
      <c r="M2261" s="142">
        <v>0.04</v>
      </c>
      <c r="N2261" t="s">
        <v>7585</v>
      </c>
    </row>
    <row r="2262" spans="1:14">
      <c r="A2262" s="149">
        <v>8926</v>
      </c>
      <c r="B2262" t="s">
        <v>2040</v>
      </c>
      <c r="C2262">
        <v>58.1</v>
      </c>
      <c r="D2262">
        <v>57.9</v>
      </c>
      <c r="E2262" s="145">
        <v>0.4</v>
      </c>
      <c r="F2262" s="143">
        <v>0.7</v>
      </c>
      <c r="G2262" t="s">
        <v>4280</v>
      </c>
      <c r="H2262">
        <v>3235</v>
      </c>
      <c r="I2262">
        <v>1990</v>
      </c>
      <c r="J2262">
        <v>83.03</v>
      </c>
      <c r="K2262">
        <v>58.2</v>
      </c>
      <c r="L2262">
        <v>57.4</v>
      </c>
      <c r="M2262" s="142">
        <v>0.39</v>
      </c>
      <c r="N2262" t="s">
        <v>7586</v>
      </c>
    </row>
    <row r="2263" spans="1:14">
      <c r="A2263" s="149">
        <v>8927</v>
      </c>
      <c r="B2263" t="s">
        <v>2041</v>
      </c>
      <c r="C2263">
        <v>19.55</v>
      </c>
      <c r="D2263">
        <v>19.350000000000001</v>
      </c>
      <c r="E2263" s="145">
        <v>-0.2</v>
      </c>
      <c r="F2263" s="143">
        <v>-1.02</v>
      </c>
      <c r="G2263" t="s">
        <v>4172</v>
      </c>
      <c r="H2263">
        <v>68</v>
      </c>
      <c r="I2263">
        <v>95</v>
      </c>
      <c r="J2263">
        <v>41.91</v>
      </c>
      <c r="K2263">
        <v>19.75</v>
      </c>
      <c r="L2263">
        <v>19.350000000000001</v>
      </c>
      <c r="M2263" s="142">
        <v>0.02</v>
      </c>
      <c r="N2263" t="s">
        <v>7587</v>
      </c>
    </row>
    <row r="2264" spans="1:14">
      <c r="A2264" s="149">
        <v>8928</v>
      </c>
      <c r="B2264" t="s">
        <v>2042</v>
      </c>
      <c r="C2264">
        <v>24.95</v>
      </c>
      <c r="D2264">
        <v>24.95</v>
      </c>
      <c r="E2264" s="145">
        <v>0</v>
      </c>
      <c r="F2264" s="143">
        <v>0</v>
      </c>
      <c r="G2264" t="s">
        <v>5837</v>
      </c>
      <c r="H2264">
        <v>21</v>
      </c>
      <c r="I2264">
        <v>21</v>
      </c>
      <c r="J2264">
        <v>5.09</v>
      </c>
      <c r="K2264">
        <v>24.95</v>
      </c>
      <c r="L2264">
        <v>24.55</v>
      </c>
      <c r="M2264" s="142">
        <v>0.04</v>
      </c>
      <c r="N2264" t="s">
        <v>7585</v>
      </c>
    </row>
    <row r="2265" spans="1:14">
      <c r="A2265" s="149">
        <v>8929</v>
      </c>
      <c r="B2265" t="s">
        <v>2043</v>
      </c>
      <c r="C2265">
        <v>13.25</v>
      </c>
      <c r="D2265">
        <v>12.9</v>
      </c>
      <c r="E2265" s="145">
        <v>-0.2</v>
      </c>
      <c r="F2265" s="143">
        <v>-1.53</v>
      </c>
      <c r="G2265" t="s">
        <v>7588</v>
      </c>
      <c r="H2265">
        <v>27</v>
      </c>
      <c r="I2265">
        <v>11</v>
      </c>
      <c r="J2265">
        <v>5.0599999999999996</v>
      </c>
      <c r="K2265">
        <v>13.25</v>
      </c>
      <c r="L2265">
        <v>12.9</v>
      </c>
      <c r="M2265" s="142">
        <v>0.05</v>
      </c>
      <c r="N2265" t="s">
        <v>7589</v>
      </c>
    </row>
    <row r="2266" spans="1:14">
      <c r="A2266" s="149">
        <v>8930</v>
      </c>
      <c r="B2266" t="s">
        <v>2044</v>
      </c>
      <c r="C2266">
        <v>30</v>
      </c>
      <c r="D2266">
        <v>29.9</v>
      </c>
      <c r="E2266" s="145">
        <v>-0.1</v>
      </c>
      <c r="F2266" s="143">
        <v>-0.33</v>
      </c>
      <c r="G2266" t="s">
        <v>7590</v>
      </c>
      <c r="H2266">
        <v>23</v>
      </c>
      <c r="I2266">
        <v>26</v>
      </c>
      <c r="J2266">
        <v>8.18</v>
      </c>
      <c r="K2266">
        <v>30</v>
      </c>
      <c r="L2266">
        <v>29.05</v>
      </c>
      <c r="M2266" s="142">
        <v>0.03</v>
      </c>
      <c r="N2266" t="s">
        <v>7591</v>
      </c>
    </row>
    <row r="2267" spans="1:14">
      <c r="A2267" s="149">
        <v>8931</v>
      </c>
      <c r="B2267" t="s">
        <v>2045</v>
      </c>
      <c r="C2267">
        <v>41.35</v>
      </c>
      <c r="D2267">
        <v>41.05</v>
      </c>
      <c r="E2267" s="145">
        <v>0.05</v>
      </c>
      <c r="F2267" s="143">
        <v>0.12</v>
      </c>
      <c r="G2267" t="s">
        <v>4194</v>
      </c>
      <c r="H2267">
        <v>167</v>
      </c>
      <c r="I2267">
        <v>65</v>
      </c>
      <c r="J2267">
        <v>12.23</v>
      </c>
      <c r="K2267">
        <v>41.35</v>
      </c>
      <c r="L2267">
        <v>40.85</v>
      </c>
      <c r="M2267" s="142">
        <v>0.14000000000000001</v>
      </c>
      <c r="N2267" t="s">
        <v>7592</v>
      </c>
    </row>
    <row r="2268" spans="1:14">
      <c r="A2268" s="149">
        <v>8932</v>
      </c>
      <c r="B2268" t="s">
        <v>3775</v>
      </c>
      <c r="C2268">
        <v>92.2</v>
      </c>
      <c r="D2268">
        <v>94.2</v>
      </c>
      <c r="E2268" s="145">
        <v>2.8</v>
      </c>
      <c r="F2268" s="143">
        <v>3.06</v>
      </c>
      <c r="G2268" t="s">
        <v>7593</v>
      </c>
      <c r="H2268">
        <v>1969</v>
      </c>
      <c r="I2268">
        <v>1964</v>
      </c>
      <c r="J2268">
        <v>10.65</v>
      </c>
      <c r="K2268">
        <v>94.3</v>
      </c>
      <c r="L2268">
        <v>91.2</v>
      </c>
      <c r="M2268" s="142">
        <v>0.46</v>
      </c>
      <c r="N2268" t="s">
        <v>7594</v>
      </c>
    </row>
    <row r="2269" spans="1:14">
      <c r="A2269" s="149">
        <v>8933</v>
      </c>
      <c r="B2269" t="s">
        <v>2046</v>
      </c>
      <c r="C2269">
        <v>4.6500000000000004</v>
      </c>
      <c r="D2269">
        <v>4.6399999999999997</v>
      </c>
      <c r="E2269" s="145">
        <v>-0.01</v>
      </c>
      <c r="F2269" s="143">
        <v>-0.22</v>
      </c>
      <c r="G2269" t="s">
        <v>5533</v>
      </c>
      <c r="H2269">
        <v>64</v>
      </c>
      <c r="I2269">
        <v>59</v>
      </c>
      <c r="J2269">
        <v>32.67</v>
      </c>
      <c r="K2269">
        <v>4.6500000000000004</v>
      </c>
      <c r="L2269">
        <v>4.5</v>
      </c>
      <c r="M2269" s="142">
        <v>0.02</v>
      </c>
      <c r="N2269" t="s">
        <v>7595</v>
      </c>
    </row>
    <row r="2270" spans="1:14">
      <c r="A2270" s="149">
        <v>8935</v>
      </c>
      <c r="B2270" t="s">
        <v>2047</v>
      </c>
      <c r="C2270">
        <v>18.100000000000001</v>
      </c>
      <c r="D2270">
        <v>18.100000000000001</v>
      </c>
      <c r="E2270" s="145">
        <v>0</v>
      </c>
      <c r="F2270" s="143">
        <v>0</v>
      </c>
      <c r="G2270" t="s">
        <v>3918</v>
      </c>
      <c r="H2270">
        <v>58</v>
      </c>
      <c r="I2270">
        <v>106</v>
      </c>
      <c r="J2270">
        <v>11.35</v>
      </c>
      <c r="K2270">
        <v>18.100000000000001</v>
      </c>
      <c r="L2270">
        <v>17.899999999999999</v>
      </c>
      <c r="M2270" s="142">
        <v>0.05</v>
      </c>
      <c r="N2270" t="s">
        <v>7596</v>
      </c>
    </row>
    <row r="2271" spans="1:14">
      <c r="A2271" s="149">
        <v>8936</v>
      </c>
      <c r="B2271" t="s">
        <v>2048</v>
      </c>
      <c r="C2271">
        <v>50.4</v>
      </c>
      <c r="D2271">
        <v>50.2</v>
      </c>
      <c r="E2271" s="145">
        <v>-0.1</v>
      </c>
      <c r="F2271" s="143">
        <v>-0.2</v>
      </c>
      <c r="G2271" t="s">
        <v>7597</v>
      </c>
      <c r="H2271">
        <v>824</v>
      </c>
      <c r="I2271">
        <v>791</v>
      </c>
      <c r="J2271">
        <v>24.81</v>
      </c>
      <c r="K2271">
        <v>50.5</v>
      </c>
      <c r="L2271">
        <v>50.2</v>
      </c>
      <c r="M2271" s="142">
        <v>0.33</v>
      </c>
      <c r="N2271" t="s">
        <v>7598</v>
      </c>
    </row>
    <row r="2272" spans="1:14">
      <c r="A2272" s="149">
        <v>8937</v>
      </c>
      <c r="B2272" t="s">
        <v>3805</v>
      </c>
      <c r="C2272">
        <v>30.05</v>
      </c>
      <c r="D2272">
        <v>28.7</v>
      </c>
      <c r="E2272" s="145">
        <v>-1.3</v>
      </c>
      <c r="F2272" s="143">
        <v>-4.33</v>
      </c>
      <c r="G2272" t="s">
        <v>7599</v>
      </c>
      <c r="H2272">
        <v>179</v>
      </c>
      <c r="I2272">
        <v>300</v>
      </c>
      <c r="J2272">
        <v>11.04</v>
      </c>
      <c r="K2272">
        <v>30.1</v>
      </c>
      <c r="L2272">
        <v>28.5</v>
      </c>
      <c r="M2272" s="142">
        <v>0.04</v>
      </c>
      <c r="N2272" t="s">
        <v>7600</v>
      </c>
    </row>
    <row r="2273" spans="1:14">
      <c r="A2273" s="149">
        <v>8938</v>
      </c>
      <c r="B2273" t="s">
        <v>2049</v>
      </c>
      <c r="C2273">
        <v>52.5</v>
      </c>
      <c r="D2273">
        <v>52.2</v>
      </c>
      <c r="E2273" s="145">
        <v>-0.5</v>
      </c>
      <c r="F2273" s="143">
        <v>-0.95</v>
      </c>
      <c r="G2273" t="s">
        <v>4086</v>
      </c>
      <c r="H2273">
        <v>70</v>
      </c>
      <c r="I2273">
        <v>96</v>
      </c>
      <c r="J2273">
        <v>15.7</v>
      </c>
      <c r="K2273">
        <v>52.5</v>
      </c>
      <c r="L2273">
        <v>51.5</v>
      </c>
      <c r="M2273" s="142">
        <v>0.04</v>
      </c>
      <c r="N2273" t="s">
        <v>7585</v>
      </c>
    </row>
    <row r="2274" spans="1:14">
      <c r="A2274" s="149">
        <v>8940</v>
      </c>
      <c r="B2274" t="s">
        <v>2050</v>
      </c>
      <c r="C2274">
        <v>15.1</v>
      </c>
      <c r="D2274">
        <v>14.95</v>
      </c>
      <c r="E2274" s="145">
        <v>-0.05</v>
      </c>
      <c r="F2274" s="143">
        <v>-0.33</v>
      </c>
      <c r="G2274" t="s">
        <v>3994</v>
      </c>
      <c r="H2274">
        <v>122</v>
      </c>
      <c r="I2274">
        <v>70</v>
      </c>
      <c r="J2274">
        <v>6.75</v>
      </c>
      <c r="K2274">
        <v>15.1</v>
      </c>
      <c r="L2274">
        <v>14.75</v>
      </c>
      <c r="M2274" s="142">
        <v>0.18</v>
      </c>
      <c r="N2274" t="s">
        <v>7601</v>
      </c>
    </row>
    <row r="2275" spans="1:14">
      <c r="A2275" s="149">
        <v>8941</v>
      </c>
      <c r="B2275" t="s">
        <v>2051</v>
      </c>
      <c r="C2275">
        <v>43.5</v>
      </c>
      <c r="D2275">
        <v>44.45</v>
      </c>
      <c r="E2275" s="145">
        <v>0.45</v>
      </c>
      <c r="F2275" s="143">
        <v>1.02</v>
      </c>
      <c r="G2275" t="s">
        <v>4148</v>
      </c>
      <c r="H2275">
        <v>4</v>
      </c>
      <c r="I2275">
        <v>2</v>
      </c>
      <c r="J2275">
        <v>3.5</v>
      </c>
      <c r="K2275">
        <v>44.45</v>
      </c>
      <c r="L2275">
        <v>43.5</v>
      </c>
      <c r="M2275" s="142">
        <v>0.01</v>
      </c>
      <c r="N2275" t="s">
        <v>7602</v>
      </c>
    </row>
    <row r="2276" spans="1:14">
      <c r="A2276" s="149">
        <v>8942</v>
      </c>
      <c r="B2276" t="s">
        <v>2052</v>
      </c>
      <c r="C2276">
        <v>42.7</v>
      </c>
      <c r="D2276">
        <v>42.25</v>
      </c>
      <c r="E2276" s="145">
        <v>-0.15</v>
      </c>
      <c r="F2276" s="143">
        <v>-0.35</v>
      </c>
      <c r="G2276" t="s">
        <v>4991</v>
      </c>
      <c r="H2276">
        <v>186</v>
      </c>
      <c r="I2276">
        <v>168</v>
      </c>
      <c r="J2276">
        <v>19.88</v>
      </c>
      <c r="K2276">
        <v>42.7</v>
      </c>
      <c r="L2276">
        <v>41.75</v>
      </c>
      <c r="M2276" s="142">
        <v>0.09</v>
      </c>
      <c r="N2276" t="s">
        <v>7603</v>
      </c>
    </row>
    <row r="2277" spans="1:14">
      <c r="A2277" s="149">
        <v>8996</v>
      </c>
      <c r="B2277" t="s">
        <v>2053</v>
      </c>
      <c r="C2277">
        <v>1390</v>
      </c>
      <c r="D2277">
        <v>1240</v>
      </c>
      <c r="E2277" s="145">
        <v>-60</v>
      </c>
      <c r="F2277" s="143">
        <v>-4.62</v>
      </c>
      <c r="G2277" t="s">
        <v>5673</v>
      </c>
      <c r="H2277">
        <v>8532</v>
      </c>
      <c r="I2277">
        <v>5157</v>
      </c>
      <c r="J2277">
        <v>9.36</v>
      </c>
      <c r="K2277">
        <v>1410</v>
      </c>
      <c r="L2277">
        <v>1205</v>
      </c>
      <c r="M2277" s="142">
        <v>9.1300000000000008</v>
      </c>
      <c r="N2277" t="s">
        <v>7604</v>
      </c>
    </row>
    <row r="2278" spans="1:14">
      <c r="A2278" s="149">
        <v>9802</v>
      </c>
      <c r="B2278" t="s">
        <v>2054</v>
      </c>
      <c r="C2278">
        <v>72.599999999999994</v>
      </c>
      <c r="D2278">
        <v>72</v>
      </c>
      <c r="E2278" s="145">
        <v>-0.3</v>
      </c>
      <c r="F2278" s="143">
        <v>-0.41</v>
      </c>
      <c r="G2278" t="s">
        <v>7605</v>
      </c>
      <c r="H2278">
        <v>422</v>
      </c>
      <c r="I2278">
        <v>520</v>
      </c>
      <c r="J2278">
        <v>20.100000000000001</v>
      </c>
      <c r="K2278">
        <v>72.599999999999994</v>
      </c>
      <c r="L2278">
        <v>71.8</v>
      </c>
      <c r="M2278" s="142">
        <v>0.21</v>
      </c>
      <c r="N2278" t="s">
        <v>7606</v>
      </c>
    </row>
    <row r="2279" spans="1:14">
      <c r="A2279" s="149">
        <v>9902</v>
      </c>
      <c r="B2279" t="s">
        <v>2055</v>
      </c>
      <c r="C2279">
        <v>13.8</v>
      </c>
      <c r="D2279">
        <v>13.65</v>
      </c>
      <c r="E2279" s="145">
        <v>0</v>
      </c>
      <c r="F2279" s="143">
        <v>0</v>
      </c>
      <c r="G2279" t="s">
        <v>4011</v>
      </c>
      <c r="H2279">
        <v>160</v>
      </c>
      <c r="I2279">
        <v>82</v>
      </c>
      <c r="J2279">
        <v>9.8000000000000007</v>
      </c>
      <c r="K2279">
        <v>13.8</v>
      </c>
      <c r="L2279">
        <v>13.55</v>
      </c>
      <c r="M2279" s="142">
        <v>0.16</v>
      </c>
      <c r="N2279" t="s">
        <v>7607</v>
      </c>
    </row>
    <row r="2280" spans="1:14">
      <c r="A2280" s="149">
        <v>9904</v>
      </c>
      <c r="B2280" t="s">
        <v>2056</v>
      </c>
      <c r="C2280">
        <v>24.75</v>
      </c>
      <c r="D2280">
        <v>24.6</v>
      </c>
      <c r="E2280" s="145">
        <v>0</v>
      </c>
      <c r="F2280" s="143">
        <v>0</v>
      </c>
      <c r="G2280" t="s">
        <v>4304</v>
      </c>
      <c r="H2280">
        <v>7756</v>
      </c>
      <c r="I2280">
        <v>7378</v>
      </c>
      <c r="J2280">
        <v>294.68</v>
      </c>
      <c r="K2280">
        <v>24.75</v>
      </c>
      <c r="L2280">
        <v>24.5</v>
      </c>
      <c r="M2280" s="142">
        <v>0.26</v>
      </c>
      <c r="N2280" t="s">
        <v>7608</v>
      </c>
    </row>
    <row r="2281" spans="1:14">
      <c r="A2281" s="149">
        <v>9905</v>
      </c>
      <c r="B2281" t="s">
        <v>2057</v>
      </c>
      <c r="C2281">
        <v>21.45</v>
      </c>
      <c r="D2281">
        <v>21.4</v>
      </c>
      <c r="E2281" s="145">
        <v>-0.1</v>
      </c>
      <c r="F2281" s="143">
        <v>-0.47</v>
      </c>
      <c r="G2281" t="s">
        <v>4043</v>
      </c>
      <c r="H2281">
        <v>89</v>
      </c>
      <c r="I2281">
        <v>102</v>
      </c>
      <c r="J2281">
        <v>30.5</v>
      </c>
      <c r="K2281">
        <v>21.5</v>
      </c>
      <c r="L2281">
        <v>21.4</v>
      </c>
      <c r="M2281" s="142">
        <v>0.03</v>
      </c>
      <c r="N2281" t="s">
        <v>7609</v>
      </c>
    </row>
    <row r="2282" spans="1:14">
      <c r="A2282" s="149">
        <v>9906</v>
      </c>
      <c r="B2282" t="s">
        <v>2058</v>
      </c>
      <c r="C2282">
        <v>42.05</v>
      </c>
      <c r="D2282">
        <v>42.55</v>
      </c>
      <c r="E2282" s="145">
        <v>0.35</v>
      </c>
      <c r="F2282" s="143">
        <v>0.83</v>
      </c>
      <c r="G2282" t="s">
        <v>7610</v>
      </c>
      <c r="H2282">
        <v>98</v>
      </c>
      <c r="I2282">
        <v>69</v>
      </c>
      <c r="J2282">
        <v>9.0399999999999991</v>
      </c>
      <c r="K2282">
        <v>43.8</v>
      </c>
      <c r="L2282">
        <v>41.65</v>
      </c>
      <c r="M2282" s="142">
        <v>0.11</v>
      </c>
      <c r="N2282" t="s">
        <v>7611</v>
      </c>
    </row>
    <row r="2283" spans="1:14">
      <c r="A2283" s="149">
        <v>9907</v>
      </c>
      <c r="B2283" t="s">
        <v>2059</v>
      </c>
      <c r="C2283">
        <v>15.4</v>
      </c>
      <c r="D2283">
        <v>15.3</v>
      </c>
      <c r="E2283" s="145">
        <v>0.05</v>
      </c>
      <c r="F2283" s="143">
        <v>0.33</v>
      </c>
      <c r="G2283" t="s">
        <v>7612</v>
      </c>
      <c r="H2283">
        <v>1261</v>
      </c>
      <c r="I2283">
        <v>1358</v>
      </c>
      <c r="J2283">
        <v>157.91</v>
      </c>
      <c r="K2283">
        <v>15.4</v>
      </c>
      <c r="L2283">
        <v>15.15</v>
      </c>
      <c r="M2283" s="142">
        <v>0.08</v>
      </c>
      <c r="N2283" t="s">
        <v>7613</v>
      </c>
    </row>
    <row r="2284" spans="1:14">
      <c r="A2284" s="149">
        <v>9908</v>
      </c>
      <c r="B2284" t="s">
        <v>2060</v>
      </c>
      <c r="C2284">
        <v>29.2</v>
      </c>
      <c r="D2284">
        <v>29.2</v>
      </c>
      <c r="E2284" s="145">
        <v>0.15</v>
      </c>
      <c r="F2284" s="143">
        <v>0.52</v>
      </c>
      <c r="G2284" t="s">
        <v>7614</v>
      </c>
      <c r="H2284">
        <v>280</v>
      </c>
      <c r="I2284">
        <v>186</v>
      </c>
      <c r="J2284">
        <v>51.64</v>
      </c>
      <c r="K2284">
        <v>29.6</v>
      </c>
      <c r="L2284">
        <v>29.1</v>
      </c>
      <c r="M2284" s="142">
        <v>0.05</v>
      </c>
      <c r="N2284" t="s">
        <v>7615</v>
      </c>
    </row>
    <row r="2285" spans="1:14">
      <c r="A2285" s="149">
        <v>9910</v>
      </c>
      <c r="B2285" t="s">
        <v>2061</v>
      </c>
      <c r="C2285">
        <v>69.099999999999994</v>
      </c>
      <c r="D2285">
        <v>69.8</v>
      </c>
      <c r="E2285" s="145">
        <v>0.9</v>
      </c>
      <c r="F2285" s="143">
        <v>1.31</v>
      </c>
      <c r="G2285" t="s">
        <v>7616</v>
      </c>
      <c r="H2285">
        <v>1028</v>
      </c>
      <c r="I2285">
        <v>871</v>
      </c>
      <c r="J2285">
        <v>98.75</v>
      </c>
      <c r="K2285">
        <v>69.900000000000006</v>
      </c>
      <c r="L2285">
        <v>68</v>
      </c>
      <c r="M2285" s="142">
        <v>0.1</v>
      </c>
      <c r="N2285" t="s">
        <v>7617</v>
      </c>
    </row>
    <row r="2286" spans="1:14">
      <c r="A2286" s="149">
        <v>9911</v>
      </c>
      <c r="B2286" t="s">
        <v>2062</v>
      </c>
      <c r="C2286">
        <v>81.900000000000006</v>
      </c>
      <c r="D2286">
        <v>81.7</v>
      </c>
      <c r="E2286" s="145">
        <v>0.5</v>
      </c>
      <c r="F2286" s="143">
        <v>0.62</v>
      </c>
      <c r="G2286" t="s">
        <v>4258</v>
      </c>
      <c r="H2286">
        <v>137</v>
      </c>
      <c r="I2286">
        <v>297</v>
      </c>
      <c r="J2286">
        <v>22.23</v>
      </c>
      <c r="K2286">
        <v>82</v>
      </c>
      <c r="L2286">
        <v>81.5</v>
      </c>
      <c r="M2286" s="142">
        <v>0.06</v>
      </c>
      <c r="N2286" t="s">
        <v>7618</v>
      </c>
    </row>
    <row r="2287" spans="1:14">
      <c r="A2287" s="149">
        <v>9912</v>
      </c>
      <c r="B2287" t="s">
        <v>2063</v>
      </c>
      <c r="C2287">
        <v>12.8</v>
      </c>
      <c r="D2287">
        <v>12.9</v>
      </c>
      <c r="E2287" s="145">
        <v>-0.05</v>
      </c>
      <c r="F2287" s="143">
        <v>-0.39</v>
      </c>
      <c r="G2287" t="s">
        <v>7619</v>
      </c>
      <c r="H2287">
        <v>60</v>
      </c>
      <c r="I2287">
        <v>114</v>
      </c>
      <c r="J2287">
        <v>5.38</v>
      </c>
      <c r="K2287">
        <v>13.25</v>
      </c>
      <c r="L2287">
        <v>12.75</v>
      </c>
      <c r="M2287" s="142">
        <v>0.11</v>
      </c>
      <c r="N2287" t="s">
        <v>7620</v>
      </c>
    </row>
    <row r="2288" spans="1:14">
      <c r="A2288" s="149">
        <v>9914</v>
      </c>
      <c r="B2288" t="s">
        <v>2064</v>
      </c>
      <c r="C2288">
        <v>80.8</v>
      </c>
      <c r="D2288">
        <v>77.8</v>
      </c>
      <c r="E2288" s="145">
        <v>-1.5</v>
      </c>
      <c r="F2288" s="143">
        <v>-1.89</v>
      </c>
      <c r="G2288" t="s">
        <v>4521</v>
      </c>
      <c r="H2288">
        <v>1391</v>
      </c>
      <c r="I2288">
        <v>1209</v>
      </c>
      <c r="J2288">
        <v>29.9</v>
      </c>
      <c r="K2288">
        <v>80.8</v>
      </c>
      <c r="L2288">
        <v>77.8</v>
      </c>
      <c r="M2288" s="142">
        <v>0.47</v>
      </c>
      <c r="N2288" t="s">
        <v>7621</v>
      </c>
    </row>
    <row r="2289" spans="1:14">
      <c r="A2289" s="149">
        <v>9917</v>
      </c>
      <c r="B2289" t="s">
        <v>2065</v>
      </c>
      <c r="C2289">
        <v>107</v>
      </c>
      <c r="D2289">
        <v>106.5</v>
      </c>
      <c r="E2289" s="145">
        <v>0</v>
      </c>
      <c r="F2289" s="143">
        <v>0</v>
      </c>
      <c r="G2289" t="s">
        <v>7622</v>
      </c>
      <c r="H2289">
        <v>328</v>
      </c>
      <c r="I2289">
        <v>314</v>
      </c>
      <c r="J2289">
        <v>47.38</v>
      </c>
      <c r="K2289">
        <v>107</v>
      </c>
      <c r="L2289">
        <v>106.5</v>
      </c>
      <c r="M2289" s="142">
        <v>7.0000000000000007E-2</v>
      </c>
      <c r="N2289" t="s">
        <v>7623</v>
      </c>
    </row>
    <row r="2290" spans="1:14">
      <c r="A2290" s="149">
        <v>9918</v>
      </c>
      <c r="B2290" t="s">
        <v>2066</v>
      </c>
      <c r="C2290">
        <v>43.3</v>
      </c>
      <c r="D2290">
        <v>43.15</v>
      </c>
      <c r="E2290" s="145">
        <v>0.05</v>
      </c>
      <c r="F2290" s="143">
        <v>0.12</v>
      </c>
      <c r="G2290" t="s">
        <v>7624</v>
      </c>
      <c r="H2290">
        <v>14</v>
      </c>
      <c r="I2290">
        <v>17</v>
      </c>
      <c r="J2290">
        <v>18.05</v>
      </c>
      <c r="K2290">
        <v>43.3</v>
      </c>
      <c r="L2290">
        <v>42.65</v>
      </c>
      <c r="M2290" s="142">
        <v>0.01</v>
      </c>
      <c r="N2290" t="s">
        <v>7625</v>
      </c>
    </row>
    <row r="2291" spans="1:14">
      <c r="A2291" s="149">
        <v>9919</v>
      </c>
      <c r="B2291" t="s">
        <v>2067</v>
      </c>
      <c r="C2291">
        <v>14.1</v>
      </c>
      <c r="D2291">
        <v>13.95</v>
      </c>
      <c r="E2291" s="145">
        <v>0</v>
      </c>
      <c r="F2291" s="143">
        <v>0</v>
      </c>
      <c r="G2291" t="s">
        <v>7626</v>
      </c>
      <c r="H2291">
        <v>849</v>
      </c>
      <c r="I2291">
        <v>268</v>
      </c>
      <c r="J2291">
        <v>19.54</v>
      </c>
      <c r="K2291">
        <v>14.3</v>
      </c>
      <c r="L2291">
        <v>13.95</v>
      </c>
      <c r="M2291" s="142">
        <v>0.43</v>
      </c>
      <c r="N2291" t="s">
        <v>7627</v>
      </c>
    </row>
    <row r="2292" spans="1:14">
      <c r="A2292" s="149">
        <v>9921</v>
      </c>
      <c r="B2292" t="s">
        <v>2068</v>
      </c>
      <c r="C2292">
        <v>99</v>
      </c>
      <c r="D2292">
        <v>97.3</v>
      </c>
      <c r="E2292" s="145">
        <v>-1.6</v>
      </c>
      <c r="F2292" s="143">
        <v>-1.62</v>
      </c>
      <c r="G2292" t="s">
        <v>7628</v>
      </c>
      <c r="H2292">
        <v>1013</v>
      </c>
      <c r="I2292">
        <v>1124</v>
      </c>
      <c r="J2292">
        <v>39.21</v>
      </c>
      <c r="K2292">
        <v>99.7</v>
      </c>
      <c r="L2292">
        <v>97.3</v>
      </c>
      <c r="M2292" s="142">
        <v>0.26</v>
      </c>
      <c r="N2292" t="s">
        <v>7629</v>
      </c>
    </row>
    <row r="2293" spans="1:14">
      <c r="A2293" s="149">
        <v>9924</v>
      </c>
      <c r="B2293" t="s">
        <v>3655</v>
      </c>
      <c r="C2293">
        <v>38.65</v>
      </c>
      <c r="D2293">
        <v>38.450000000000003</v>
      </c>
      <c r="E2293" s="145">
        <v>0</v>
      </c>
      <c r="F2293" s="143">
        <v>0</v>
      </c>
      <c r="G2293" t="s">
        <v>4007</v>
      </c>
      <c r="H2293">
        <v>146</v>
      </c>
      <c r="I2293">
        <v>108</v>
      </c>
      <c r="J2293">
        <v>15.08</v>
      </c>
      <c r="K2293">
        <v>38.65</v>
      </c>
      <c r="L2293">
        <v>38.35</v>
      </c>
      <c r="M2293" s="142">
        <v>0.1</v>
      </c>
      <c r="N2293" t="s">
        <v>7630</v>
      </c>
    </row>
    <row r="2294" spans="1:14">
      <c r="A2294" s="149">
        <v>9925</v>
      </c>
      <c r="B2294" t="s">
        <v>2069</v>
      </c>
      <c r="C2294">
        <v>39.6</v>
      </c>
      <c r="D2294">
        <v>39.549999999999997</v>
      </c>
      <c r="E2294" s="145">
        <v>0</v>
      </c>
      <c r="F2294" s="143">
        <v>0</v>
      </c>
      <c r="G2294" t="s">
        <v>7631</v>
      </c>
      <c r="H2294">
        <v>754</v>
      </c>
      <c r="I2294">
        <v>950</v>
      </c>
      <c r="J2294">
        <v>38.75</v>
      </c>
      <c r="K2294">
        <v>39.6</v>
      </c>
      <c r="L2294">
        <v>39.4</v>
      </c>
      <c r="M2294" s="142">
        <v>0.19</v>
      </c>
      <c r="N2294" t="s">
        <v>7632</v>
      </c>
    </row>
    <row r="2295" spans="1:14">
      <c r="A2295" s="149">
        <v>9926</v>
      </c>
      <c r="B2295" t="s">
        <v>2070</v>
      </c>
      <c r="C2295">
        <v>49.5</v>
      </c>
      <c r="D2295">
        <v>49.55</v>
      </c>
      <c r="E2295" s="145">
        <v>0.2</v>
      </c>
      <c r="F2295" s="143">
        <v>0.41</v>
      </c>
      <c r="G2295" t="s">
        <v>4364</v>
      </c>
      <c r="H2295">
        <v>34</v>
      </c>
      <c r="I2295">
        <v>18</v>
      </c>
      <c r="J2295">
        <v>17.95</v>
      </c>
      <c r="K2295">
        <v>50</v>
      </c>
      <c r="L2295">
        <v>49.25</v>
      </c>
      <c r="M2295" s="142">
        <v>0.02</v>
      </c>
      <c r="N2295" t="s">
        <v>7633</v>
      </c>
    </row>
    <row r="2296" spans="1:14">
      <c r="A2296" s="149">
        <v>9927</v>
      </c>
      <c r="B2296" t="s">
        <v>3701</v>
      </c>
      <c r="C2296">
        <v>70</v>
      </c>
      <c r="D2296">
        <v>69.7</v>
      </c>
      <c r="E2296" s="145">
        <v>0.2</v>
      </c>
      <c r="F2296" s="143">
        <v>0.28999999999999998</v>
      </c>
      <c r="G2296" t="s">
        <v>6650</v>
      </c>
      <c r="H2296">
        <v>70</v>
      </c>
      <c r="I2296">
        <v>91</v>
      </c>
      <c r="J2296">
        <v>12</v>
      </c>
      <c r="K2296">
        <v>70</v>
      </c>
      <c r="L2296">
        <v>69.3</v>
      </c>
      <c r="M2296" s="142">
        <v>0.06</v>
      </c>
      <c r="N2296" t="s">
        <v>7634</v>
      </c>
    </row>
    <row r="2297" spans="1:14">
      <c r="A2297" s="149">
        <v>9928</v>
      </c>
      <c r="B2297" t="s">
        <v>2071</v>
      </c>
      <c r="C2297">
        <v>17.899999999999999</v>
      </c>
      <c r="D2297">
        <v>17.8</v>
      </c>
      <c r="E2297" s="145">
        <v>-0.05</v>
      </c>
      <c r="F2297" s="143">
        <v>-0.28000000000000003</v>
      </c>
      <c r="G2297" t="s">
        <v>7635</v>
      </c>
      <c r="H2297">
        <v>32</v>
      </c>
      <c r="I2297">
        <v>50</v>
      </c>
      <c r="J2297">
        <v>7.07</v>
      </c>
      <c r="K2297">
        <v>17.899999999999999</v>
      </c>
      <c r="L2297">
        <v>17.8</v>
      </c>
      <c r="M2297" s="142">
        <v>0.05</v>
      </c>
      <c r="N2297" t="s">
        <v>7636</v>
      </c>
    </row>
    <row r="2298" spans="1:14">
      <c r="A2298" s="149">
        <v>9929</v>
      </c>
      <c r="B2298" t="s">
        <v>2072</v>
      </c>
      <c r="C2298">
        <v>11.15</v>
      </c>
      <c r="D2298">
        <v>11.3</v>
      </c>
      <c r="E2298" s="145">
        <v>0</v>
      </c>
      <c r="F2298" s="143">
        <v>0</v>
      </c>
      <c r="G2298" t="s">
        <v>4522</v>
      </c>
      <c r="H2298">
        <v>12</v>
      </c>
      <c r="I2298">
        <v>30</v>
      </c>
      <c r="J2298">
        <v>10.130000000000001</v>
      </c>
      <c r="K2298">
        <v>11.3</v>
      </c>
      <c r="L2298">
        <v>11</v>
      </c>
      <c r="M2298" s="142">
        <v>0.01</v>
      </c>
      <c r="N2298" t="s">
        <v>7637</v>
      </c>
    </row>
    <row r="2299" spans="1:14">
      <c r="A2299" s="149">
        <v>9930</v>
      </c>
      <c r="B2299" t="s">
        <v>2073</v>
      </c>
      <c r="C2299">
        <v>63.7</v>
      </c>
      <c r="D2299">
        <v>63.1</v>
      </c>
      <c r="E2299" s="145">
        <v>0</v>
      </c>
      <c r="F2299" s="143">
        <v>0</v>
      </c>
      <c r="G2299" t="s">
        <v>7638</v>
      </c>
      <c r="H2299">
        <v>120</v>
      </c>
      <c r="I2299">
        <v>86</v>
      </c>
      <c r="J2299">
        <v>24.85</v>
      </c>
      <c r="K2299">
        <v>63.9</v>
      </c>
      <c r="L2299">
        <v>62.5</v>
      </c>
      <c r="M2299" s="142">
        <v>0.05</v>
      </c>
      <c r="N2299" t="s">
        <v>7639</v>
      </c>
    </row>
    <row r="2300" spans="1:14">
      <c r="A2300" s="149">
        <v>9931</v>
      </c>
      <c r="B2300" t="s">
        <v>2074</v>
      </c>
      <c r="C2300">
        <v>33.950000000000003</v>
      </c>
      <c r="D2300">
        <v>34.200000000000003</v>
      </c>
      <c r="E2300" s="145">
        <v>0.3</v>
      </c>
      <c r="F2300" s="143">
        <v>0.88</v>
      </c>
      <c r="G2300" t="s">
        <v>3947</v>
      </c>
      <c r="H2300">
        <v>44</v>
      </c>
      <c r="I2300">
        <v>19</v>
      </c>
      <c r="J2300">
        <v>12.04</v>
      </c>
      <c r="K2300">
        <v>34.25</v>
      </c>
      <c r="L2300">
        <v>33.9</v>
      </c>
      <c r="M2300" s="142">
        <v>0.04</v>
      </c>
      <c r="N2300" t="s">
        <v>7640</v>
      </c>
    </row>
    <row r="2301" spans="1:14">
      <c r="A2301" s="149">
        <v>9933</v>
      </c>
      <c r="B2301" t="s">
        <v>2075</v>
      </c>
      <c r="C2301">
        <v>40.549999999999997</v>
      </c>
      <c r="D2301">
        <v>40.299999999999997</v>
      </c>
      <c r="E2301" s="145">
        <v>-0.1</v>
      </c>
      <c r="F2301" s="143">
        <v>-0.25</v>
      </c>
      <c r="G2301" t="s">
        <v>4085</v>
      </c>
      <c r="H2301">
        <v>2606</v>
      </c>
      <c r="I2301">
        <v>2086</v>
      </c>
      <c r="J2301">
        <v>94.44</v>
      </c>
      <c r="K2301">
        <v>40.75</v>
      </c>
      <c r="L2301">
        <v>39.9</v>
      </c>
      <c r="M2301" s="142">
        <v>0.27</v>
      </c>
      <c r="N2301" t="s">
        <v>7641</v>
      </c>
    </row>
    <row r="2302" spans="1:14">
      <c r="A2302" s="149">
        <v>9934</v>
      </c>
      <c r="B2302" t="s">
        <v>2076</v>
      </c>
      <c r="C2302">
        <v>11.1</v>
      </c>
      <c r="D2302">
        <v>10.8</v>
      </c>
      <c r="E2302" s="145">
        <v>-0.3</v>
      </c>
      <c r="F2302" s="143">
        <v>-2.7</v>
      </c>
      <c r="G2302" t="s">
        <v>7642</v>
      </c>
      <c r="H2302">
        <v>942</v>
      </c>
      <c r="I2302">
        <v>553</v>
      </c>
      <c r="J2302">
        <v>41.1</v>
      </c>
      <c r="K2302">
        <v>11.1</v>
      </c>
      <c r="L2302">
        <v>10.8</v>
      </c>
      <c r="M2302" s="142">
        <v>0.23</v>
      </c>
      <c r="N2302" t="s">
        <v>7643</v>
      </c>
    </row>
    <row r="2303" spans="1:14">
      <c r="A2303" s="149">
        <v>9935</v>
      </c>
      <c r="B2303" t="s">
        <v>2077</v>
      </c>
      <c r="C2303">
        <v>19.7</v>
      </c>
      <c r="D2303">
        <v>19.45</v>
      </c>
      <c r="E2303" s="145">
        <v>-0.2</v>
      </c>
      <c r="F2303" s="143">
        <v>-1.02</v>
      </c>
      <c r="G2303" t="s">
        <v>7644</v>
      </c>
      <c r="H2303">
        <v>434</v>
      </c>
      <c r="I2303">
        <v>203</v>
      </c>
      <c r="J2303">
        <v>17.78</v>
      </c>
      <c r="K2303">
        <v>19.7</v>
      </c>
      <c r="L2303">
        <v>19.399999999999999</v>
      </c>
      <c r="M2303" s="142">
        <v>0.24</v>
      </c>
      <c r="N2303" t="s">
        <v>7645</v>
      </c>
    </row>
    <row r="2304" spans="1:14">
      <c r="A2304" s="149">
        <v>9937</v>
      </c>
      <c r="B2304" t="s">
        <v>2078</v>
      </c>
      <c r="C2304">
        <v>55.5</v>
      </c>
      <c r="D2304">
        <v>55.7</v>
      </c>
      <c r="E2304" s="145">
        <v>0.5</v>
      </c>
      <c r="F2304" s="143">
        <v>0.91</v>
      </c>
      <c r="G2304" t="s">
        <v>4492</v>
      </c>
      <c r="H2304">
        <v>54</v>
      </c>
      <c r="I2304">
        <v>43</v>
      </c>
      <c r="J2304">
        <v>30.9</v>
      </c>
      <c r="K2304">
        <v>55.7</v>
      </c>
      <c r="L2304">
        <v>55.4</v>
      </c>
      <c r="M2304" s="142">
        <v>0.02</v>
      </c>
      <c r="N2304" t="s">
        <v>7646</v>
      </c>
    </row>
    <row r="2305" spans="1:14">
      <c r="A2305" s="149">
        <v>9938</v>
      </c>
      <c r="B2305" t="s">
        <v>2079</v>
      </c>
      <c r="C2305">
        <v>41.3</v>
      </c>
      <c r="D2305">
        <v>41.1</v>
      </c>
      <c r="E2305" s="145">
        <v>-0.05</v>
      </c>
      <c r="F2305" s="143">
        <v>-0.12</v>
      </c>
      <c r="G2305" t="s">
        <v>7647</v>
      </c>
      <c r="H2305">
        <v>994</v>
      </c>
      <c r="I2305">
        <v>844</v>
      </c>
      <c r="J2305">
        <v>29.8</v>
      </c>
      <c r="K2305">
        <v>41.35</v>
      </c>
      <c r="L2305">
        <v>40.85</v>
      </c>
      <c r="M2305" s="142">
        <v>0.33</v>
      </c>
      <c r="N2305" t="s">
        <v>7516</v>
      </c>
    </row>
    <row r="2306" spans="1:14">
      <c r="A2306" s="149">
        <v>9939</v>
      </c>
      <c r="B2306" t="s">
        <v>2080</v>
      </c>
      <c r="C2306">
        <v>132.5</v>
      </c>
      <c r="D2306">
        <v>129</v>
      </c>
      <c r="E2306" s="145">
        <v>-2.5</v>
      </c>
      <c r="F2306" s="143">
        <v>-1.9</v>
      </c>
      <c r="G2306" t="s">
        <v>7648</v>
      </c>
      <c r="H2306">
        <v>1227</v>
      </c>
      <c r="I2306">
        <v>598</v>
      </c>
      <c r="J2306">
        <v>29.58</v>
      </c>
      <c r="K2306">
        <v>132.5</v>
      </c>
      <c r="L2306">
        <v>128.5</v>
      </c>
      <c r="M2306" s="142">
        <v>0.41</v>
      </c>
      <c r="N2306" t="s">
        <v>7649</v>
      </c>
    </row>
    <row r="2307" spans="1:14">
      <c r="A2307" s="149">
        <v>9940</v>
      </c>
      <c r="B2307" t="s">
        <v>2081</v>
      </c>
      <c r="C2307">
        <v>20.65</v>
      </c>
      <c r="D2307">
        <v>20.399999999999999</v>
      </c>
      <c r="E2307" s="145">
        <v>-0.1</v>
      </c>
      <c r="F2307" s="143">
        <v>-0.49</v>
      </c>
      <c r="G2307" t="s">
        <v>5852</v>
      </c>
      <c r="H2307">
        <v>228</v>
      </c>
      <c r="I2307">
        <v>221</v>
      </c>
      <c r="J2307">
        <v>73.680000000000007</v>
      </c>
      <c r="K2307">
        <v>20.65</v>
      </c>
      <c r="L2307">
        <v>20.2</v>
      </c>
      <c r="M2307" s="142">
        <v>0.03</v>
      </c>
      <c r="N2307" t="s">
        <v>7650</v>
      </c>
    </row>
    <row r="2308" spans="1:14">
      <c r="A2308" s="149">
        <v>9941</v>
      </c>
      <c r="B2308" t="s">
        <v>2082</v>
      </c>
      <c r="C2308">
        <v>81.8</v>
      </c>
      <c r="D2308">
        <v>80.5</v>
      </c>
      <c r="E2308" s="145">
        <v>-0.8</v>
      </c>
      <c r="F2308" s="143">
        <v>-0.98</v>
      </c>
      <c r="G2308" t="s">
        <v>7651</v>
      </c>
      <c r="H2308">
        <v>1155</v>
      </c>
      <c r="I2308">
        <v>1692</v>
      </c>
      <c r="J2308">
        <v>58.71</v>
      </c>
      <c r="K2308">
        <v>81.8</v>
      </c>
      <c r="L2308">
        <v>79.900000000000006</v>
      </c>
      <c r="M2308" s="142">
        <v>0.2</v>
      </c>
      <c r="N2308" t="s">
        <v>7652</v>
      </c>
    </row>
    <row r="2309" spans="1:14">
      <c r="A2309" s="149">
        <v>9942</v>
      </c>
      <c r="B2309" t="s">
        <v>2083</v>
      </c>
      <c r="C2309">
        <v>114.5</v>
      </c>
      <c r="D2309">
        <v>114</v>
      </c>
      <c r="E2309" s="145">
        <v>-0.5</v>
      </c>
      <c r="F2309" s="143">
        <v>-0.44</v>
      </c>
      <c r="G2309" t="s">
        <v>4444</v>
      </c>
      <c r="H2309">
        <v>48</v>
      </c>
      <c r="I2309">
        <v>42</v>
      </c>
      <c r="J2309">
        <v>8.32</v>
      </c>
      <c r="K2309">
        <v>114.5</v>
      </c>
      <c r="L2309">
        <v>113.5</v>
      </c>
      <c r="M2309" s="142">
        <v>0.06</v>
      </c>
      <c r="N2309" t="s">
        <v>7653</v>
      </c>
    </row>
    <row r="2310" spans="1:14">
      <c r="A2310" s="149">
        <v>9943</v>
      </c>
      <c r="B2310" t="s">
        <v>2084</v>
      </c>
      <c r="C2310">
        <v>51.3</v>
      </c>
      <c r="D2310">
        <v>51.5</v>
      </c>
      <c r="E2310" s="145">
        <v>0.3</v>
      </c>
      <c r="F2310" s="143">
        <v>0.59</v>
      </c>
      <c r="G2310" t="s">
        <v>7171</v>
      </c>
      <c r="H2310">
        <v>62</v>
      </c>
      <c r="I2310">
        <v>50</v>
      </c>
      <c r="J2310">
        <v>12.52</v>
      </c>
      <c r="K2310">
        <v>51.5</v>
      </c>
      <c r="L2310">
        <v>51.1</v>
      </c>
      <c r="M2310" s="142">
        <v>0.05</v>
      </c>
      <c r="N2310" t="s">
        <v>7654</v>
      </c>
    </row>
    <row r="2311" spans="1:14">
      <c r="A2311" s="149">
        <v>9944</v>
      </c>
      <c r="B2311" t="s">
        <v>2085</v>
      </c>
      <c r="C2311">
        <v>17.2</v>
      </c>
      <c r="D2311">
        <v>17.2</v>
      </c>
      <c r="E2311" s="145">
        <v>0</v>
      </c>
      <c r="F2311" s="143">
        <v>0</v>
      </c>
      <c r="G2311" t="s">
        <v>5114</v>
      </c>
      <c r="H2311">
        <v>37</v>
      </c>
      <c r="I2311">
        <v>41</v>
      </c>
      <c r="J2311">
        <v>10.59</v>
      </c>
      <c r="K2311">
        <v>17.3</v>
      </c>
      <c r="L2311">
        <v>17.05</v>
      </c>
      <c r="M2311" s="142">
        <v>0.03</v>
      </c>
      <c r="N2311" t="s">
        <v>7655</v>
      </c>
    </row>
    <row r="2312" spans="1:14">
      <c r="A2312" s="149">
        <v>9945</v>
      </c>
      <c r="B2312" t="s">
        <v>2086</v>
      </c>
      <c r="C2312">
        <v>28.7</v>
      </c>
      <c r="D2312">
        <v>27.9</v>
      </c>
      <c r="E2312" s="145">
        <v>-0.55000000000000004</v>
      </c>
      <c r="F2312" s="143">
        <v>-1.93</v>
      </c>
      <c r="G2312" t="s">
        <v>3965</v>
      </c>
      <c r="H2312">
        <v>5042</v>
      </c>
      <c r="I2312">
        <v>4110</v>
      </c>
      <c r="J2312">
        <v>284.42</v>
      </c>
      <c r="K2312">
        <v>28.7</v>
      </c>
      <c r="L2312">
        <v>27.8</v>
      </c>
      <c r="M2312" s="142">
        <v>0.18</v>
      </c>
      <c r="N2312" t="s">
        <v>7656</v>
      </c>
    </row>
    <row r="2313" spans="1:14">
      <c r="A2313" s="149">
        <v>9946</v>
      </c>
      <c r="B2313" t="s">
        <v>2087</v>
      </c>
      <c r="C2313">
        <v>17.649999999999999</v>
      </c>
      <c r="D2313">
        <v>17.2</v>
      </c>
      <c r="E2313" s="145">
        <v>-0.4</v>
      </c>
      <c r="F2313" s="143">
        <v>-2.27</v>
      </c>
      <c r="G2313" t="s">
        <v>7657</v>
      </c>
      <c r="H2313">
        <v>254</v>
      </c>
      <c r="I2313">
        <v>203</v>
      </c>
      <c r="J2313">
        <v>32.659999999999997</v>
      </c>
      <c r="K2313">
        <v>17.649999999999999</v>
      </c>
      <c r="L2313">
        <v>17.2</v>
      </c>
      <c r="M2313" s="142">
        <v>0.08</v>
      </c>
      <c r="N2313" t="s">
        <v>7658</v>
      </c>
    </row>
    <row r="2314" spans="1:14">
      <c r="A2314" s="149">
        <v>9949</v>
      </c>
      <c r="B2314" t="s">
        <v>2088</v>
      </c>
      <c r="C2314">
        <v>24</v>
      </c>
      <c r="D2314">
        <v>24</v>
      </c>
      <c r="E2314" s="145">
        <v>0.05</v>
      </c>
      <c r="F2314" s="143">
        <v>0.21</v>
      </c>
      <c r="G2314" t="s">
        <v>6578</v>
      </c>
      <c r="H2314">
        <v>9</v>
      </c>
      <c r="I2314">
        <v>18</v>
      </c>
      <c r="J2314">
        <v>4.49</v>
      </c>
      <c r="K2314">
        <v>24</v>
      </c>
      <c r="L2314">
        <v>23.95</v>
      </c>
      <c r="M2314" s="142">
        <v>0.02</v>
      </c>
      <c r="N2314" t="s">
        <v>7659</v>
      </c>
    </row>
    <row r="2315" spans="1:14">
      <c r="A2315" s="149">
        <v>9950</v>
      </c>
      <c r="B2315" t="s">
        <v>2089</v>
      </c>
      <c r="C2315">
        <v>10.25</v>
      </c>
      <c r="D2315">
        <v>10.4</v>
      </c>
      <c r="E2315" s="145">
        <v>0.1</v>
      </c>
      <c r="F2315" s="143">
        <v>0.97</v>
      </c>
      <c r="G2315" t="s">
        <v>4193</v>
      </c>
      <c r="H2315">
        <v>29</v>
      </c>
      <c r="I2315">
        <v>38</v>
      </c>
      <c r="J2315">
        <v>16.77</v>
      </c>
      <c r="K2315">
        <v>10.4</v>
      </c>
      <c r="L2315">
        <v>10.25</v>
      </c>
      <c r="M2315" s="142">
        <v>0.02</v>
      </c>
      <c r="N2315" t="s">
        <v>7660</v>
      </c>
    </row>
    <row r="2316" spans="1:14">
      <c r="A2316" s="149">
        <v>9951</v>
      </c>
      <c r="B2316" t="s">
        <v>2090</v>
      </c>
      <c r="C2316">
        <v>50.3</v>
      </c>
      <c r="D2316">
        <v>50.1</v>
      </c>
      <c r="E2316" s="145">
        <v>-0.3</v>
      </c>
      <c r="F2316" s="143">
        <v>-0.6</v>
      </c>
      <c r="G2316" t="s">
        <v>4251</v>
      </c>
      <c r="H2316">
        <v>60</v>
      </c>
      <c r="I2316">
        <v>131</v>
      </c>
      <c r="J2316">
        <v>7.33</v>
      </c>
      <c r="K2316">
        <v>50.3</v>
      </c>
      <c r="L2316">
        <v>50</v>
      </c>
      <c r="M2316" s="142">
        <v>0.08</v>
      </c>
      <c r="N2316" t="s">
        <v>7661</v>
      </c>
    </row>
    <row r="2317" spans="1:14">
      <c r="A2317" s="149">
        <v>9955</v>
      </c>
      <c r="B2317" t="s">
        <v>2091</v>
      </c>
      <c r="C2317">
        <v>24.3</v>
      </c>
      <c r="D2317">
        <v>23.9</v>
      </c>
      <c r="E2317" s="145">
        <v>0.05</v>
      </c>
      <c r="F2317" s="143">
        <v>0.21</v>
      </c>
      <c r="G2317" t="s">
        <v>7662</v>
      </c>
      <c r="H2317">
        <v>227</v>
      </c>
      <c r="I2317">
        <v>186</v>
      </c>
      <c r="J2317">
        <v>11.94</v>
      </c>
      <c r="K2317">
        <v>24.5</v>
      </c>
      <c r="L2317">
        <v>23.55</v>
      </c>
      <c r="M2317" s="142">
        <v>0.19</v>
      </c>
      <c r="N2317" t="s">
        <v>7663</v>
      </c>
    </row>
    <row r="2318" spans="1:14">
      <c r="A2318" s="149">
        <v>9958</v>
      </c>
      <c r="B2318" t="s">
        <v>2092</v>
      </c>
      <c r="C2318">
        <v>87.8</v>
      </c>
      <c r="D2318">
        <v>91.6</v>
      </c>
      <c r="E2318" s="145">
        <v>3.5</v>
      </c>
      <c r="F2318" s="143">
        <v>3.97</v>
      </c>
      <c r="G2318" t="s">
        <v>4212</v>
      </c>
      <c r="H2318">
        <v>4633</v>
      </c>
      <c r="I2318">
        <v>2171</v>
      </c>
      <c r="J2318">
        <v>26.69</v>
      </c>
      <c r="K2318">
        <v>92.2</v>
      </c>
      <c r="L2318">
        <v>87.3</v>
      </c>
      <c r="M2318" s="142">
        <v>1.74</v>
      </c>
      <c r="N2318" t="s">
        <v>7664</v>
      </c>
    </row>
    <row r="2319" spans="1:14">
      <c r="A2319" s="149">
        <v>9960</v>
      </c>
      <c r="B2319" t="s">
        <v>2093</v>
      </c>
      <c r="C2319">
        <v>30.7</v>
      </c>
      <c r="D2319">
        <v>30.3</v>
      </c>
      <c r="E2319" s="145">
        <v>-0.4</v>
      </c>
      <c r="F2319" s="143">
        <v>-1.3</v>
      </c>
      <c r="G2319" t="s">
        <v>7665</v>
      </c>
      <c r="H2319">
        <v>12</v>
      </c>
      <c r="I2319">
        <v>4</v>
      </c>
      <c r="J2319">
        <v>3.36</v>
      </c>
      <c r="K2319">
        <v>31.35</v>
      </c>
      <c r="L2319">
        <v>30.3</v>
      </c>
      <c r="M2319" s="142">
        <v>0.04</v>
      </c>
      <c r="N2319" t="s">
        <v>7666</v>
      </c>
    </row>
    <row r="2320" spans="1:14">
      <c r="A2320" s="149">
        <v>9962</v>
      </c>
      <c r="B2320" t="s">
        <v>2094</v>
      </c>
      <c r="C2320">
        <v>10.199999999999999</v>
      </c>
      <c r="D2320">
        <v>10.25</v>
      </c>
      <c r="E2320" s="145">
        <v>-0.1</v>
      </c>
      <c r="F2320" s="143">
        <v>-0.97</v>
      </c>
      <c r="G2320" t="s">
        <v>7667</v>
      </c>
      <c r="H2320">
        <v>77</v>
      </c>
      <c r="I2320">
        <v>46</v>
      </c>
      <c r="J2320">
        <v>9.02</v>
      </c>
      <c r="K2320">
        <v>10.3</v>
      </c>
      <c r="L2320">
        <v>9.91</v>
      </c>
      <c r="M2320" s="142">
        <v>0.09</v>
      </c>
      <c r="N2320" t="s">
        <v>7668</v>
      </c>
    </row>
  </sheetData>
  <phoneticPr fontId="48" type="noConversion"/>
  <conditionalFormatting sqref="E2:E1048576">
    <cfRule type="cellIs" dxfId="8818" priority="1" operator="lessThan">
      <formula>0</formula>
    </cfRule>
    <cfRule type="cellIs" dxfId="8817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3751</v>
      </c>
      <c r="B1" t="s">
        <v>3752</v>
      </c>
      <c r="C1" t="s">
        <v>3753</v>
      </c>
      <c r="D1" t="s">
        <v>3754</v>
      </c>
      <c r="E1" t="s">
        <v>3755</v>
      </c>
      <c r="F1" t="s">
        <v>3756</v>
      </c>
      <c r="G1" t="s">
        <v>3757</v>
      </c>
      <c r="H1" t="s">
        <v>3758</v>
      </c>
      <c r="I1" t="s">
        <v>1337</v>
      </c>
      <c r="J1" t="s">
        <v>3759</v>
      </c>
      <c r="K1" s="160" t="s">
        <v>2231</v>
      </c>
    </row>
    <row r="2" spans="1:11">
      <c r="A2" s="61" t="s">
        <v>3838</v>
      </c>
      <c r="B2" s="61" t="s">
        <v>3840</v>
      </c>
      <c r="C2">
        <v>161.72999999999999</v>
      </c>
      <c r="D2">
        <v>161.36000000000001</v>
      </c>
      <c r="E2">
        <v>161.97</v>
      </c>
      <c r="F2">
        <v>161.36000000000001</v>
      </c>
      <c r="G2">
        <v>-0.03</v>
      </c>
      <c r="H2">
        <v>-2.0000000000000001E-4</v>
      </c>
      <c r="I2">
        <v>1537228</v>
      </c>
      <c r="J2" s="458">
        <v>0.16665509259259259</v>
      </c>
    </row>
    <row r="3" spans="1:11">
      <c r="A3" s="61" t="s">
        <v>3760</v>
      </c>
      <c r="B3" s="61" t="s">
        <v>3761</v>
      </c>
      <c r="C3">
        <v>40.200000000000003</v>
      </c>
      <c r="D3">
        <v>44.9</v>
      </c>
      <c r="E3">
        <v>45.12</v>
      </c>
      <c r="F3">
        <v>39.32</v>
      </c>
      <c r="G3">
        <v>1.45</v>
      </c>
      <c r="H3">
        <v>3.7400000000000003E-2</v>
      </c>
      <c r="I3">
        <v>25608920</v>
      </c>
      <c r="J3" s="458">
        <v>0.16665509259259259</v>
      </c>
      <c r="K3" s="160" t="s">
        <v>3762</v>
      </c>
    </row>
    <row r="4" spans="1:11">
      <c r="A4" s="61" t="s">
        <v>3841</v>
      </c>
      <c r="B4" s="61" t="s">
        <v>2212</v>
      </c>
      <c r="C4">
        <v>124.5</v>
      </c>
      <c r="D4">
        <v>124.18</v>
      </c>
      <c r="E4">
        <v>125.5</v>
      </c>
      <c r="F4">
        <v>124</v>
      </c>
      <c r="G4">
        <v>-0.21</v>
      </c>
      <c r="H4">
        <v>-1.6999999999999999E-3</v>
      </c>
      <c r="I4">
        <v>3149283</v>
      </c>
      <c r="J4" s="458">
        <v>0.16665509259259259</v>
      </c>
    </row>
    <row r="5" spans="1:11">
      <c r="A5" s="61" t="s">
        <v>2217</v>
      </c>
      <c r="B5" s="61" t="s">
        <v>2218</v>
      </c>
      <c r="C5">
        <v>88.11</v>
      </c>
      <c r="D5">
        <v>88.32</v>
      </c>
      <c r="E5">
        <v>88.94</v>
      </c>
      <c r="F5">
        <v>87.65</v>
      </c>
      <c r="G5">
        <v>-0.66</v>
      </c>
      <c r="H5">
        <v>-7.4000000000000003E-3</v>
      </c>
      <c r="I5">
        <v>7184278</v>
      </c>
      <c r="J5" s="458">
        <v>0.16665509259259259</v>
      </c>
      <c r="K5" s="160" t="s">
        <v>3763</v>
      </c>
    </row>
    <row r="6" spans="1:11">
      <c r="A6" s="61" t="s">
        <v>2215</v>
      </c>
      <c r="B6" s="61" t="s">
        <v>2216</v>
      </c>
      <c r="C6">
        <v>50.14</v>
      </c>
      <c r="D6">
        <v>50.55</v>
      </c>
      <c r="E6">
        <v>50.71</v>
      </c>
      <c r="F6">
        <v>50.08</v>
      </c>
      <c r="G6">
        <v>-0.45</v>
      </c>
      <c r="H6">
        <v>-8.8999999999999999E-3</v>
      </c>
      <c r="I6">
        <v>13423131</v>
      </c>
      <c r="J6" s="458">
        <v>0.16665509259259259</v>
      </c>
    </row>
    <row r="7" spans="1:11">
      <c r="A7" s="61" t="s">
        <v>3764</v>
      </c>
      <c r="B7" s="61" t="s">
        <v>3765</v>
      </c>
      <c r="C7">
        <v>38.94</v>
      </c>
      <c r="D7">
        <v>39.04</v>
      </c>
      <c r="E7">
        <v>39.15</v>
      </c>
      <c r="F7">
        <v>38.78</v>
      </c>
      <c r="G7">
        <v>-0.23</v>
      </c>
      <c r="H7">
        <v>-5.8999999999999999E-3</v>
      </c>
      <c r="I7">
        <v>1598730</v>
      </c>
      <c r="J7" s="458">
        <v>0.16665509259259259</v>
      </c>
    </row>
    <row r="8" spans="1:11">
      <c r="A8" s="61" t="s">
        <v>2871</v>
      </c>
      <c r="B8" s="61" t="s">
        <v>2872</v>
      </c>
      <c r="C8">
        <v>50.09</v>
      </c>
      <c r="D8">
        <v>50.28</v>
      </c>
      <c r="E8">
        <v>50.33</v>
      </c>
      <c r="F8">
        <v>49.89</v>
      </c>
      <c r="G8">
        <v>-0.43</v>
      </c>
      <c r="H8">
        <v>-8.5000000000000006E-3</v>
      </c>
      <c r="I8">
        <v>5019970</v>
      </c>
      <c r="J8" s="458">
        <v>0.16665509259259259</v>
      </c>
    </row>
    <row r="9" spans="1:11">
      <c r="A9" s="61" t="s">
        <v>2210</v>
      </c>
      <c r="B9" s="61" t="s">
        <v>2211</v>
      </c>
      <c r="C9">
        <v>61.25</v>
      </c>
      <c r="D9">
        <v>61.34</v>
      </c>
      <c r="E9">
        <v>61.83</v>
      </c>
      <c r="F9">
        <v>61.15</v>
      </c>
      <c r="G9">
        <v>-0.49</v>
      </c>
      <c r="H9">
        <v>-7.9000000000000008E-3</v>
      </c>
      <c r="I9">
        <v>5101480</v>
      </c>
      <c r="J9" s="458">
        <v>0.16665509259259259</v>
      </c>
    </row>
    <row r="10" spans="1:11">
      <c r="A10" s="61" t="s">
        <v>2219</v>
      </c>
      <c r="B10" s="61" t="s">
        <v>2220</v>
      </c>
      <c r="C10">
        <v>68.88</v>
      </c>
      <c r="D10">
        <v>69.150000000000006</v>
      </c>
      <c r="E10">
        <v>69.8</v>
      </c>
      <c r="F10">
        <v>68.709999999999994</v>
      </c>
      <c r="G10">
        <v>-0.61</v>
      </c>
      <c r="H10">
        <v>-8.8000000000000005E-3</v>
      </c>
      <c r="I10">
        <v>7025240</v>
      </c>
      <c r="J10" s="458">
        <v>0.16665509259259259</v>
      </c>
    </row>
    <row r="11" spans="1:11">
      <c r="A11" s="61" t="s">
        <v>3842</v>
      </c>
      <c r="B11" s="61" t="s">
        <v>2227</v>
      </c>
      <c r="C11">
        <v>393.84</v>
      </c>
      <c r="D11">
        <v>418.12</v>
      </c>
      <c r="E11">
        <v>418.12</v>
      </c>
      <c r="F11">
        <v>380.33</v>
      </c>
      <c r="G11">
        <v>-22.47</v>
      </c>
      <c r="H11">
        <v>-5.3999999999999999E-2</v>
      </c>
      <c r="I11">
        <v>2969369</v>
      </c>
      <c r="J11" s="458">
        <v>0.16665509259259259</v>
      </c>
    </row>
    <row r="12" spans="1:11">
      <c r="A12" s="61" t="s">
        <v>2228</v>
      </c>
      <c r="B12" s="61" t="s">
        <v>2229</v>
      </c>
      <c r="C12">
        <v>292.7</v>
      </c>
      <c r="D12">
        <v>305.95999999999998</v>
      </c>
      <c r="E12">
        <v>308.3</v>
      </c>
      <c r="F12">
        <v>287.89999999999998</v>
      </c>
      <c r="G12">
        <v>-12.18</v>
      </c>
      <c r="H12">
        <v>-0.04</v>
      </c>
      <c r="I12">
        <v>4226039</v>
      </c>
      <c r="J12" s="458">
        <v>0.16665509259259259</v>
      </c>
    </row>
    <row r="13" spans="1:11">
      <c r="A13" s="61" t="s">
        <v>3766</v>
      </c>
      <c r="B13" s="61" t="s">
        <v>3767</v>
      </c>
      <c r="C13">
        <v>718.96</v>
      </c>
      <c r="D13">
        <v>719.35</v>
      </c>
      <c r="E13">
        <v>721.86</v>
      </c>
      <c r="F13">
        <v>716.56</v>
      </c>
      <c r="G13">
        <v>1.29</v>
      </c>
      <c r="H13">
        <v>1.8E-3</v>
      </c>
      <c r="I13">
        <v>32871076</v>
      </c>
      <c r="J13" s="458">
        <v>0.16665509259259259</v>
      </c>
    </row>
    <row r="14" spans="1:11">
      <c r="A14" s="61" t="s">
        <v>2230</v>
      </c>
      <c r="B14" s="61" t="s">
        <v>3768</v>
      </c>
      <c r="C14">
        <v>185.6</v>
      </c>
      <c r="D14">
        <v>177.9</v>
      </c>
      <c r="E14">
        <v>187.36</v>
      </c>
      <c r="F14">
        <v>173.46</v>
      </c>
      <c r="G14">
        <v>12.66</v>
      </c>
      <c r="H14">
        <v>7.3200000000000001E-2</v>
      </c>
      <c r="I14">
        <v>12725635</v>
      </c>
      <c r="J14" s="458">
        <v>0.16665509259259259</v>
      </c>
    </row>
    <row r="15" spans="1:11">
      <c r="A15" s="61" t="s">
        <v>2221</v>
      </c>
      <c r="B15" s="61" t="s">
        <v>2222</v>
      </c>
      <c r="C15">
        <v>1149.3599999999999</v>
      </c>
      <c r="D15">
        <v>1150.6099999999999</v>
      </c>
      <c r="E15">
        <v>1158.44</v>
      </c>
      <c r="F15">
        <v>1138.31</v>
      </c>
      <c r="G15">
        <v>-10.24</v>
      </c>
      <c r="H15">
        <v>-8.8000000000000005E-3</v>
      </c>
      <c r="I15">
        <v>2220270</v>
      </c>
      <c r="J15" s="458">
        <v>0.16665509259259259</v>
      </c>
    </row>
    <row r="16" spans="1:11">
      <c r="A16" s="61" t="s">
        <v>2224</v>
      </c>
      <c r="B16" s="61" t="s">
        <v>3637</v>
      </c>
      <c r="C16">
        <v>354.08</v>
      </c>
      <c r="D16">
        <v>362.07</v>
      </c>
      <c r="E16">
        <v>364.69</v>
      </c>
      <c r="F16">
        <v>351.32</v>
      </c>
      <c r="G16">
        <v>-22.29</v>
      </c>
      <c r="H16">
        <v>-5.9200000000000003E-2</v>
      </c>
      <c r="I16">
        <v>65018209</v>
      </c>
      <c r="J16" s="458">
        <v>0.16665509259259259</v>
      </c>
    </row>
    <row r="17" spans="1:10">
      <c r="A17" s="61" t="s">
        <v>2213</v>
      </c>
      <c r="B17" s="61" t="s">
        <v>2214</v>
      </c>
      <c r="C17">
        <v>546.12</v>
      </c>
      <c r="D17">
        <v>549.5</v>
      </c>
      <c r="E17">
        <v>556.99</v>
      </c>
      <c r="F17">
        <v>544.48</v>
      </c>
      <c r="G17">
        <v>-11.84</v>
      </c>
      <c r="H17">
        <v>-2.12E-2</v>
      </c>
      <c r="I17">
        <v>803524</v>
      </c>
      <c r="J17" s="458">
        <v>0.16665509259259259</v>
      </c>
    </row>
    <row r="18" spans="1:10">
      <c r="A18" s="61" t="s">
        <v>2869</v>
      </c>
      <c r="B18" s="61" t="s">
        <v>2870</v>
      </c>
      <c r="C18">
        <v>213.1</v>
      </c>
      <c r="D18">
        <v>212.5</v>
      </c>
      <c r="E18">
        <v>218.31</v>
      </c>
      <c r="F18">
        <v>211.32</v>
      </c>
      <c r="G18">
        <v>-1.87</v>
      </c>
      <c r="H18">
        <v>-8.6999999999999994E-3</v>
      </c>
      <c r="I18">
        <v>8428571</v>
      </c>
      <c r="J18" s="458">
        <v>0.16665509259259259</v>
      </c>
    </row>
    <row r="19" spans="1:10">
      <c r="A19" s="61" t="s">
        <v>3769</v>
      </c>
      <c r="B19" s="61" t="s">
        <v>3769</v>
      </c>
      <c r="C19">
        <v>1714.88</v>
      </c>
      <c r="D19">
        <v>1678.74</v>
      </c>
      <c r="E19">
        <v>1721.66</v>
      </c>
      <c r="F19">
        <v>1675.93</v>
      </c>
      <c r="G19">
        <v>68.69</v>
      </c>
      <c r="H19">
        <v>4.1700000000000001E-2</v>
      </c>
      <c r="I19">
        <v>1289622</v>
      </c>
      <c r="J19" s="458"/>
    </row>
    <row r="20" spans="1:10">
      <c r="A20" s="61" t="s">
        <v>2225</v>
      </c>
      <c r="B20" s="61" t="s">
        <v>2226</v>
      </c>
      <c r="C20">
        <v>499.7</v>
      </c>
      <c r="D20">
        <v>510</v>
      </c>
      <c r="E20">
        <v>511</v>
      </c>
      <c r="F20">
        <v>499.36</v>
      </c>
      <c r="G20">
        <v>-10.42</v>
      </c>
      <c r="H20">
        <v>-2.0400000000000001E-2</v>
      </c>
      <c r="I20">
        <v>18101758</v>
      </c>
      <c r="J20" s="458">
        <v>0.16665509259259259</v>
      </c>
    </row>
    <row r="21" spans="1:10">
      <c r="A21" s="61" t="s">
        <v>2223</v>
      </c>
      <c r="B21" s="61" t="s">
        <v>3770</v>
      </c>
      <c r="C21">
        <v>230.36</v>
      </c>
      <c r="D21">
        <v>231.09</v>
      </c>
      <c r="E21">
        <v>234.76</v>
      </c>
      <c r="F21">
        <v>229.63</v>
      </c>
      <c r="G21">
        <v>1.91</v>
      </c>
      <c r="H21">
        <v>8.3999999999999995E-3</v>
      </c>
      <c r="I21">
        <v>135352420</v>
      </c>
      <c r="J21" s="458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2676</v>
      </c>
      <c r="B1" s="179" t="s">
        <v>2279</v>
      </c>
      <c r="C1" s="179" t="s">
        <v>3622</v>
      </c>
      <c r="D1" s="179" t="s">
        <v>2677</v>
      </c>
      <c r="E1" s="179" t="s">
        <v>3623</v>
      </c>
    </row>
    <row r="2" spans="1:5">
      <c r="A2" s="74">
        <v>45915</v>
      </c>
      <c r="B2" t="s">
        <v>2678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3822</v>
      </c>
      <c r="B1" t="s">
        <v>2257</v>
      </c>
      <c r="C1" t="s">
        <v>2258</v>
      </c>
      <c r="D1" t="s">
        <v>2259</v>
      </c>
      <c r="E1" t="s">
        <v>2260</v>
      </c>
      <c r="F1" t="s">
        <v>4523</v>
      </c>
      <c r="G1" t="s">
        <v>4524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2300</v>
      </c>
      <c r="B1" s="61" t="s">
        <v>2301</v>
      </c>
      <c r="C1" s="61" t="s">
        <v>2302</v>
      </c>
      <c r="D1" s="61" t="s">
        <v>2303</v>
      </c>
      <c r="E1" s="61" t="s">
        <v>2304</v>
      </c>
      <c r="F1" s="61" t="s">
        <v>2305</v>
      </c>
      <c r="G1" s="61" t="s">
        <v>2306</v>
      </c>
      <c r="H1" s="61" t="s">
        <v>2307</v>
      </c>
      <c r="I1" s="61" t="s">
        <v>2308</v>
      </c>
      <c r="J1" s="61" t="s">
        <v>2309</v>
      </c>
      <c r="K1" s="61" t="s">
        <v>2310</v>
      </c>
      <c r="L1" s="61" t="s">
        <v>2311</v>
      </c>
      <c r="M1" s="61" t="s">
        <v>2312</v>
      </c>
    </row>
    <row r="2" spans="1:13">
      <c r="A2" s="62">
        <v>44440</v>
      </c>
      <c r="B2" s="61" t="s">
        <v>2313</v>
      </c>
      <c r="C2" s="61" t="s">
        <v>2314</v>
      </c>
      <c r="D2" s="61" t="s">
        <v>2315</v>
      </c>
      <c r="E2" s="61" t="s">
        <v>2315</v>
      </c>
      <c r="F2" s="61" t="s">
        <v>2315</v>
      </c>
      <c r="G2" s="61" t="s">
        <v>2315</v>
      </c>
      <c r="H2" s="61" t="s">
        <v>2314</v>
      </c>
      <c r="I2" s="61" t="s">
        <v>2315</v>
      </c>
      <c r="J2" s="61" t="s">
        <v>2314</v>
      </c>
      <c r="K2" s="61" t="s">
        <v>2315</v>
      </c>
      <c r="L2" s="61" t="s">
        <v>2314</v>
      </c>
      <c r="M2" s="61" t="s">
        <v>2315</v>
      </c>
    </row>
    <row r="3" spans="1:13">
      <c r="A3" s="62">
        <v>44442</v>
      </c>
      <c r="B3" s="61" t="s">
        <v>2313</v>
      </c>
      <c r="C3" s="61" t="s">
        <v>2314</v>
      </c>
      <c r="D3" s="61" t="s">
        <v>2315</v>
      </c>
      <c r="E3" s="61" t="s">
        <v>2316</v>
      </c>
      <c r="F3" s="61" t="s">
        <v>2317</v>
      </c>
      <c r="G3" s="61" t="s">
        <v>2315</v>
      </c>
      <c r="H3" s="61" t="s">
        <v>2318</v>
      </c>
      <c r="I3" s="61" t="s">
        <v>2315</v>
      </c>
      <c r="J3" s="61" t="s">
        <v>2318</v>
      </c>
      <c r="K3" s="61" t="s">
        <v>2319</v>
      </c>
      <c r="L3" s="61" t="s">
        <v>2320</v>
      </c>
      <c r="M3" s="61" t="s">
        <v>2321</v>
      </c>
    </row>
    <row r="4" spans="1:13">
      <c r="A4" s="62">
        <v>44445</v>
      </c>
      <c r="B4" s="61" t="s">
        <v>2313</v>
      </c>
      <c r="C4" s="61" t="s">
        <v>2318</v>
      </c>
      <c r="D4" s="61" t="s">
        <v>2315</v>
      </c>
      <c r="E4" s="61" t="s">
        <v>2315</v>
      </c>
      <c r="F4" s="61" t="s">
        <v>2315</v>
      </c>
      <c r="G4" s="61" t="s">
        <v>2315</v>
      </c>
      <c r="H4" s="61" t="s">
        <v>2318</v>
      </c>
      <c r="I4" s="61" t="s">
        <v>2315</v>
      </c>
      <c r="J4" s="61" t="s">
        <v>2318</v>
      </c>
      <c r="K4" s="61" t="s">
        <v>2322</v>
      </c>
      <c r="L4" s="61" t="s">
        <v>2323</v>
      </c>
      <c r="M4" s="61" t="s">
        <v>2324</v>
      </c>
    </row>
    <row r="5" spans="1:13">
      <c r="A5" s="62">
        <v>44446</v>
      </c>
      <c r="B5" s="61" t="s">
        <v>2313</v>
      </c>
      <c r="C5" s="61" t="s">
        <v>2318</v>
      </c>
      <c r="D5" s="61" t="s">
        <v>2315</v>
      </c>
      <c r="E5" s="61" t="s">
        <v>2325</v>
      </c>
      <c r="F5" s="61" t="s">
        <v>2326</v>
      </c>
      <c r="G5" s="61" t="s">
        <v>2315</v>
      </c>
      <c r="H5" s="61" t="s">
        <v>2327</v>
      </c>
      <c r="I5" s="61" t="s">
        <v>2315</v>
      </c>
      <c r="J5" s="61" t="s">
        <v>2327</v>
      </c>
      <c r="K5" s="61" t="s">
        <v>2328</v>
      </c>
      <c r="L5" s="61" t="s">
        <v>2329</v>
      </c>
      <c r="M5" s="61" t="s">
        <v>2330</v>
      </c>
    </row>
    <row r="6" spans="1:13">
      <c r="A6" s="62">
        <v>44447</v>
      </c>
      <c r="B6" s="61" t="s">
        <v>2313</v>
      </c>
      <c r="C6" s="61" t="s">
        <v>2327</v>
      </c>
      <c r="D6" s="61" t="s">
        <v>2315</v>
      </c>
      <c r="E6" s="61" t="s">
        <v>2331</v>
      </c>
      <c r="F6" s="61" t="s">
        <v>2332</v>
      </c>
      <c r="G6" s="61" t="s">
        <v>2315</v>
      </c>
      <c r="H6" s="61" t="s">
        <v>2333</v>
      </c>
      <c r="I6" s="61" t="s">
        <v>2315</v>
      </c>
      <c r="J6" s="61" t="s">
        <v>2333</v>
      </c>
      <c r="K6" s="61" t="s">
        <v>2315</v>
      </c>
      <c r="L6" s="61" t="s">
        <v>2333</v>
      </c>
      <c r="M6" s="61" t="s">
        <v>2315</v>
      </c>
    </row>
    <row r="7" spans="1:13">
      <c r="A7" s="62">
        <v>44448</v>
      </c>
      <c r="B7" s="61" t="s">
        <v>2313</v>
      </c>
      <c r="C7" s="61" t="s">
        <v>2333</v>
      </c>
      <c r="D7" s="61" t="s">
        <v>2315</v>
      </c>
      <c r="E7" s="61" t="s">
        <v>2334</v>
      </c>
      <c r="F7" s="61" t="s">
        <v>2335</v>
      </c>
      <c r="G7" s="61" t="s">
        <v>2315</v>
      </c>
      <c r="H7" s="61" t="s">
        <v>2336</v>
      </c>
      <c r="I7" s="61" t="s">
        <v>2315</v>
      </c>
      <c r="J7" s="61" t="s">
        <v>2336</v>
      </c>
      <c r="K7" s="61" t="s">
        <v>2337</v>
      </c>
      <c r="L7" s="61" t="s">
        <v>2338</v>
      </c>
      <c r="M7" s="61" t="s">
        <v>2339</v>
      </c>
    </row>
    <row r="8" spans="1:13">
      <c r="A8" s="62">
        <v>44449</v>
      </c>
      <c r="B8" s="61" t="s">
        <v>2313</v>
      </c>
      <c r="C8" s="61" t="s">
        <v>2336</v>
      </c>
      <c r="D8" s="61" t="s">
        <v>2315</v>
      </c>
      <c r="E8" s="61" t="s">
        <v>2315</v>
      </c>
      <c r="F8" s="61" t="s">
        <v>2315</v>
      </c>
      <c r="G8" s="61" t="s">
        <v>2315</v>
      </c>
      <c r="H8" s="61" t="s">
        <v>2336</v>
      </c>
      <c r="I8" s="61" t="s">
        <v>2315</v>
      </c>
      <c r="J8" s="61" t="s">
        <v>2336</v>
      </c>
      <c r="K8" s="61" t="s">
        <v>2340</v>
      </c>
      <c r="L8" s="61" t="s">
        <v>2341</v>
      </c>
      <c r="M8" s="61" t="s">
        <v>2319</v>
      </c>
    </row>
    <row r="9" spans="1:13">
      <c r="A9" s="62">
        <v>44452</v>
      </c>
      <c r="B9" s="61" t="s">
        <v>2313</v>
      </c>
      <c r="C9" s="61" t="s">
        <v>2336</v>
      </c>
      <c r="D9" s="61" t="s">
        <v>2315</v>
      </c>
      <c r="E9" s="61" t="s">
        <v>2315</v>
      </c>
      <c r="F9" s="61" t="s">
        <v>2315</v>
      </c>
      <c r="G9" s="61" t="s">
        <v>2315</v>
      </c>
      <c r="H9" s="61" t="s">
        <v>2336</v>
      </c>
      <c r="I9" s="61" t="s">
        <v>2315</v>
      </c>
      <c r="J9" s="61" t="s">
        <v>2336</v>
      </c>
      <c r="K9" s="61" t="s">
        <v>2342</v>
      </c>
      <c r="L9" s="61" t="s">
        <v>2343</v>
      </c>
      <c r="M9" s="61" t="s">
        <v>2344</v>
      </c>
    </row>
    <row r="10" spans="1:13">
      <c r="A10" s="62">
        <v>44453</v>
      </c>
      <c r="B10" s="61" t="s">
        <v>2313</v>
      </c>
      <c r="C10" s="61" t="s">
        <v>2336</v>
      </c>
      <c r="D10" s="61" t="s">
        <v>2315</v>
      </c>
      <c r="E10" s="61" t="s">
        <v>2315</v>
      </c>
      <c r="F10" s="61" t="s">
        <v>2315</v>
      </c>
      <c r="G10" s="61" t="s">
        <v>2315</v>
      </c>
      <c r="H10" s="61" t="s">
        <v>2336</v>
      </c>
      <c r="I10" s="61" t="s">
        <v>2315</v>
      </c>
      <c r="J10" s="61" t="s">
        <v>2336</v>
      </c>
      <c r="K10" s="61" t="s">
        <v>2345</v>
      </c>
      <c r="L10" s="61" t="s">
        <v>2346</v>
      </c>
      <c r="M10" s="61" t="s">
        <v>2347</v>
      </c>
    </row>
    <row r="11" spans="1:13">
      <c r="A11" s="62">
        <v>44454</v>
      </c>
      <c r="B11" s="61" t="s">
        <v>2313</v>
      </c>
      <c r="C11" s="61" t="s">
        <v>2336</v>
      </c>
      <c r="D11" s="61" t="s">
        <v>2315</v>
      </c>
      <c r="E11" s="61" t="s">
        <v>2348</v>
      </c>
      <c r="F11" s="61" t="s">
        <v>2332</v>
      </c>
      <c r="G11" s="61" t="s">
        <v>2315</v>
      </c>
      <c r="H11" s="61" t="s">
        <v>2349</v>
      </c>
      <c r="I11" s="61" t="s">
        <v>2315</v>
      </c>
      <c r="J11" s="61" t="s">
        <v>2349</v>
      </c>
      <c r="K11" s="61" t="s">
        <v>2315</v>
      </c>
      <c r="L11" s="61" t="s">
        <v>2349</v>
      </c>
      <c r="M11" s="61" t="s">
        <v>2315</v>
      </c>
    </row>
    <row r="12" spans="1:13">
      <c r="A12" s="62">
        <v>44455</v>
      </c>
      <c r="B12" s="61" t="s">
        <v>2313</v>
      </c>
      <c r="C12" s="61" t="s">
        <v>2349</v>
      </c>
      <c r="D12" s="61" t="s">
        <v>2315</v>
      </c>
      <c r="E12" s="61" t="s">
        <v>2315</v>
      </c>
      <c r="F12" s="61" t="s">
        <v>2315</v>
      </c>
      <c r="G12" s="61" t="s">
        <v>2315</v>
      </c>
      <c r="H12" s="61" t="s">
        <v>2349</v>
      </c>
      <c r="I12" s="61" t="s">
        <v>2315</v>
      </c>
      <c r="J12" s="61" t="s">
        <v>2349</v>
      </c>
      <c r="K12" s="61" t="s">
        <v>2315</v>
      </c>
      <c r="L12" s="61" t="s">
        <v>2349</v>
      </c>
      <c r="M12" s="61" t="s">
        <v>2315</v>
      </c>
    </row>
    <row r="13" spans="1:13">
      <c r="A13" s="62">
        <v>44470</v>
      </c>
      <c r="B13" s="61" t="s">
        <v>2313</v>
      </c>
      <c r="C13" s="61" t="s">
        <v>2349</v>
      </c>
      <c r="D13" s="61" t="s">
        <v>2315</v>
      </c>
      <c r="E13" s="61" t="s">
        <v>2350</v>
      </c>
      <c r="F13" s="61" t="s">
        <v>2351</v>
      </c>
      <c r="G13" s="61" t="s">
        <v>2315</v>
      </c>
      <c r="H13" s="61" t="s">
        <v>2352</v>
      </c>
      <c r="I13" s="61" t="s">
        <v>2315</v>
      </c>
      <c r="J13" s="61" t="s">
        <v>2352</v>
      </c>
      <c r="K13" s="61" t="s">
        <v>2353</v>
      </c>
      <c r="L13" s="61" t="s">
        <v>2354</v>
      </c>
      <c r="M13" s="61" t="s">
        <v>2342</v>
      </c>
    </row>
    <row r="14" spans="1:13">
      <c r="A14" s="62">
        <v>44473</v>
      </c>
      <c r="B14" s="61" t="s">
        <v>2313</v>
      </c>
      <c r="C14" s="61" t="s">
        <v>2352</v>
      </c>
      <c r="D14" s="61" t="s">
        <v>2315</v>
      </c>
      <c r="E14" s="61" t="s">
        <v>2315</v>
      </c>
      <c r="F14" s="61" t="s">
        <v>2315</v>
      </c>
      <c r="G14" s="61" t="s">
        <v>2315</v>
      </c>
      <c r="H14" s="61" t="s">
        <v>2352</v>
      </c>
      <c r="I14" s="61" t="s">
        <v>2315</v>
      </c>
      <c r="J14" s="61" t="s">
        <v>2352</v>
      </c>
      <c r="K14" s="61" t="s">
        <v>2355</v>
      </c>
      <c r="L14" s="61" t="s">
        <v>2356</v>
      </c>
      <c r="M14" s="61" t="s">
        <v>2357</v>
      </c>
    </row>
    <row r="15" spans="1:13">
      <c r="A15" s="62">
        <v>44474</v>
      </c>
      <c r="B15" s="61" t="s">
        <v>2313</v>
      </c>
      <c r="C15" s="61" t="s">
        <v>2352</v>
      </c>
      <c r="D15" s="61" t="s">
        <v>2315</v>
      </c>
      <c r="E15" s="61" t="s">
        <v>2315</v>
      </c>
      <c r="F15" s="61" t="s">
        <v>2315</v>
      </c>
      <c r="G15" s="61" t="s">
        <v>2315</v>
      </c>
      <c r="H15" s="61" t="s">
        <v>2352</v>
      </c>
      <c r="I15" s="61" t="s">
        <v>2315</v>
      </c>
      <c r="J15" s="61" t="s">
        <v>2352</v>
      </c>
      <c r="K15" s="61" t="s">
        <v>2358</v>
      </c>
      <c r="L15" s="61" t="s">
        <v>2359</v>
      </c>
      <c r="M15" s="61" t="s">
        <v>2360</v>
      </c>
    </row>
    <row r="16" spans="1:13">
      <c r="A16" s="62">
        <v>44475</v>
      </c>
      <c r="B16" s="61" t="s">
        <v>2313</v>
      </c>
      <c r="C16" s="61" t="s">
        <v>2352</v>
      </c>
      <c r="D16" s="61" t="s">
        <v>2315</v>
      </c>
      <c r="E16" s="61" t="s">
        <v>2361</v>
      </c>
      <c r="F16" s="61" t="s">
        <v>2362</v>
      </c>
      <c r="G16" s="61" t="s">
        <v>2315</v>
      </c>
      <c r="H16" s="61" t="s">
        <v>2363</v>
      </c>
      <c r="I16" s="61" t="s">
        <v>2315</v>
      </c>
      <c r="J16" s="61" t="s">
        <v>2363</v>
      </c>
      <c r="K16" s="61" t="s">
        <v>2315</v>
      </c>
      <c r="L16" s="61" t="s">
        <v>2363</v>
      </c>
      <c r="M16" s="61" t="s">
        <v>2315</v>
      </c>
    </row>
    <row r="17" spans="1:24">
      <c r="A17" s="62">
        <v>44487</v>
      </c>
      <c r="B17" s="61" t="s">
        <v>2313</v>
      </c>
      <c r="C17" s="61" t="s">
        <v>2364</v>
      </c>
      <c r="D17" s="61" t="s">
        <v>2315</v>
      </c>
      <c r="E17" s="61" t="s">
        <v>2315</v>
      </c>
      <c r="F17" s="61" t="s">
        <v>2315</v>
      </c>
      <c r="G17" s="61" t="s">
        <v>2315</v>
      </c>
      <c r="H17" s="61" t="s">
        <v>2364</v>
      </c>
      <c r="I17" s="61" t="s">
        <v>2315</v>
      </c>
      <c r="J17" s="61" t="s">
        <v>2364</v>
      </c>
      <c r="K17" s="61" t="s">
        <v>2365</v>
      </c>
      <c r="L17" s="61" t="s">
        <v>2366</v>
      </c>
      <c r="M17" s="61" t="s">
        <v>2367</v>
      </c>
    </row>
    <row r="18" spans="1:24">
      <c r="A18" s="62">
        <v>44554</v>
      </c>
      <c r="B18" s="61" t="s">
        <v>2313</v>
      </c>
      <c r="C18" s="61" t="s">
        <v>2364</v>
      </c>
      <c r="D18" s="61" t="s">
        <v>2315</v>
      </c>
      <c r="E18" s="61" t="s">
        <v>2368</v>
      </c>
      <c r="F18" s="61" t="s">
        <v>2317</v>
      </c>
      <c r="G18" s="61" t="s">
        <v>2315</v>
      </c>
      <c r="H18" s="61" t="s">
        <v>2369</v>
      </c>
      <c r="I18" s="61" t="s">
        <v>2315</v>
      </c>
      <c r="J18" s="61" t="s">
        <v>2369</v>
      </c>
      <c r="K18" s="61" t="s">
        <v>2370</v>
      </c>
      <c r="L18" s="61" t="s">
        <v>2371</v>
      </c>
      <c r="M18" s="61" t="s">
        <v>2372</v>
      </c>
    </row>
    <row r="19" spans="1:24">
      <c r="A19" s="62">
        <v>44557</v>
      </c>
      <c r="B19" s="61" t="s">
        <v>2313</v>
      </c>
      <c r="C19" s="61" t="s">
        <v>2369</v>
      </c>
      <c r="D19" s="61" t="s">
        <v>2315</v>
      </c>
      <c r="E19" s="61" t="s">
        <v>2315</v>
      </c>
      <c r="F19" s="61" t="s">
        <v>2315</v>
      </c>
      <c r="G19" s="61" t="s">
        <v>2315</v>
      </c>
      <c r="H19" s="61" t="s">
        <v>2369</v>
      </c>
      <c r="I19" s="61" t="s">
        <v>2315</v>
      </c>
      <c r="J19" s="61" t="s">
        <v>2369</v>
      </c>
      <c r="K19" s="61" t="s">
        <v>2373</v>
      </c>
      <c r="L19" s="61" t="s">
        <v>2374</v>
      </c>
      <c r="M19" s="61" t="s">
        <v>2375</v>
      </c>
    </row>
    <row r="20" spans="1:24">
      <c r="A20" s="62">
        <v>44579</v>
      </c>
      <c r="B20" s="61" t="s">
        <v>2313</v>
      </c>
      <c r="C20" s="61" t="s">
        <v>2376</v>
      </c>
      <c r="D20" s="61" t="s">
        <v>2315</v>
      </c>
      <c r="E20" s="61" t="s">
        <v>2315</v>
      </c>
      <c r="F20" s="61" t="s">
        <v>2315</v>
      </c>
      <c r="G20" s="61" t="s">
        <v>2315</v>
      </c>
      <c r="H20" s="61" t="s">
        <v>2376</v>
      </c>
      <c r="I20" s="61" t="s">
        <v>2315</v>
      </c>
      <c r="J20" s="61" t="s">
        <v>2376</v>
      </c>
      <c r="K20" s="61" t="s">
        <v>2337</v>
      </c>
      <c r="L20" s="61" t="s">
        <v>2377</v>
      </c>
      <c r="M20" s="61" t="s">
        <v>2378</v>
      </c>
    </row>
    <row r="21" spans="1:24">
      <c r="A21" s="62">
        <v>44582</v>
      </c>
      <c r="B21" s="61" t="s">
        <v>2313</v>
      </c>
      <c r="C21" s="61" t="s">
        <v>2376</v>
      </c>
      <c r="D21" s="61" t="s">
        <v>2315</v>
      </c>
      <c r="E21" s="61" t="s">
        <v>2379</v>
      </c>
      <c r="F21" s="61" t="s">
        <v>2380</v>
      </c>
      <c r="G21" s="61" t="s">
        <v>2315</v>
      </c>
      <c r="H21" s="61" t="s">
        <v>2381</v>
      </c>
      <c r="I21" s="61" t="s">
        <v>2315</v>
      </c>
      <c r="J21" s="61" t="s">
        <v>2381</v>
      </c>
      <c r="K21" s="61" t="s">
        <v>2382</v>
      </c>
      <c r="L21" s="61" t="s">
        <v>2383</v>
      </c>
      <c r="M21" s="61" t="s">
        <v>2384</v>
      </c>
    </row>
    <row r="22" spans="1:24">
      <c r="A22" s="62">
        <v>44585</v>
      </c>
      <c r="B22" s="61" t="s">
        <v>2313</v>
      </c>
      <c r="C22" s="61" t="s">
        <v>2381</v>
      </c>
      <c r="D22" s="61" t="s">
        <v>2315</v>
      </c>
      <c r="E22" s="61" t="s">
        <v>2315</v>
      </c>
      <c r="F22" s="61" t="s">
        <v>2315</v>
      </c>
      <c r="G22" s="61" t="s">
        <v>2315</v>
      </c>
      <c r="H22" s="61" t="s">
        <v>2381</v>
      </c>
      <c r="I22" s="61" t="s">
        <v>2315</v>
      </c>
      <c r="J22" s="61" t="s">
        <v>2381</v>
      </c>
      <c r="K22" s="61" t="s">
        <v>2385</v>
      </c>
      <c r="L22" s="61" t="s">
        <v>2386</v>
      </c>
      <c r="M22" s="61" t="s">
        <v>2387</v>
      </c>
    </row>
    <row r="23" spans="1:24">
      <c r="A23" s="62">
        <v>44586</v>
      </c>
      <c r="B23" s="61" t="s">
        <v>2313</v>
      </c>
      <c r="C23" s="61" t="s">
        <v>2381</v>
      </c>
      <c r="D23" s="61" t="s">
        <v>2315</v>
      </c>
      <c r="E23" s="61" t="s">
        <v>2315</v>
      </c>
      <c r="F23" s="61" t="s">
        <v>2315</v>
      </c>
      <c r="G23" s="61" t="s">
        <v>2315</v>
      </c>
      <c r="H23" s="61" t="s">
        <v>2381</v>
      </c>
      <c r="I23" s="61" t="s">
        <v>2315</v>
      </c>
      <c r="J23" s="61" t="s">
        <v>2381</v>
      </c>
      <c r="K23" s="61" t="s">
        <v>2388</v>
      </c>
      <c r="L23" s="61" t="s">
        <v>2389</v>
      </c>
      <c r="M23" s="61" t="s">
        <v>2390</v>
      </c>
    </row>
    <row r="24" spans="1:24">
      <c r="A24" s="62">
        <v>44657</v>
      </c>
      <c r="B24" s="61" t="s">
        <v>2313</v>
      </c>
      <c r="C24" s="61" t="s">
        <v>2381</v>
      </c>
      <c r="D24" s="61" t="s">
        <v>2315</v>
      </c>
      <c r="E24" s="61" t="s">
        <v>2391</v>
      </c>
      <c r="F24" s="61" t="s">
        <v>2380</v>
      </c>
      <c r="G24" s="61" t="s">
        <v>2315</v>
      </c>
      <c r="H24" s="61" t="s">
        <v>2392</v>
      </c>
      <c r="I24" s="61" t="s">
        <v>2315</v>
      </c>
      <c r="J24" s="61" t="s">
        <v>2392</v>
      </c>
      <c r="K24" s="61" t="s">
        <v>2340</v>
      </c>
      <c r="L24" s="61" t="s">
        <v>2393</v>
      </c>
      <c r="M24" s="61" t="s">
        <v>2394</v>
      </c>
    </row>
    <row r="25" spans="1:24">
      <c r="A25" s="62">
        <v>44658</v>
      </c>
      <c r="B25" s="61" t="s">
        <v>2313</v>
      </c>
      <c r="C25" s="61" t="s">
        <v>2392</v>
      </c>
      <c r="D25" s="61" t="s">
        <v>2315</v>
      </c>
      <c r="E25" s="61" t="s">
        <v>2315</v>
      </c>
      <c r="F25" s="61" t="s">
        <v>2315</v>
      </c>
      <c r="G25" s="61" t="s">
        <v>2315</v>
      </c>
      <c r="H25" s="61" t="s">
        <v>2392</v>
      </c>
      <c r="I25" s="61" t="s">
        <v>2315</v>
      </c>
      <c r="J25" s="61" t="s">
        <v>2392</v>
      </c>
      <c r="K25" s="61" t="s">
        <v>2395</v>
      </c>
      <c r="L25" s="61" t="s">
        <v>2396</v>
      </c>
      <c r="M25" s="61" t="s">
        <v>2397</v>
      </c>
    </row>
    <row r="26" spans="1:24">
      <c r="A26" s="62">
        <v>44659</v>
      </c>
      <c r="B26" s="61" t="s">
        <v>2313</v>
      </c>
      <c r="C26" s="61" t="s">
        <v>2392</v>
      </c>
      <c r="D26" s="61" t="s">
        <v>2315</v>
      </c>
      <c r="E26" s="61" t="s">
        <v>2315</v>
      </c>
      <c r="F26" s="61" t="s">
        <v>2315</v>
      </c>
      <c r="G26" s="61" t="s">
        <v>2315</v>
      </c>
      <c r="H26" s="61" t="s">
        <v>2392</v>
      </c>
      <c r="I26" s="61" t="s">
        <v>2315</v>
      </c>
      <c r="J26" s="61" t="s">
        <v>2392</v>
      </c>
      <c r="K26" s="61" t="s">
        <v>2398</v>
      </c>
      <c r="L26" s="61" t="s">
        <v>2399</v>
      </c>
      <c r="M26" s="61" t="s">
        <v>2400</v>
      </c>
    </row>
    <row r="27" spans="1:24">
      <c r="A27" s="62">
        <v>44662</v>
      </c>
      <c r="B27" s="61" t="s">
        <v>2313</v>
      </c>
      <c r="C27" s="61" t="s">
        <v>2392</v>
      </c>
      <c r="D27" s="61" t="s">
        <v>2315</v>
      </c>
      <c r="E27" s="61" t="s">
        <v>2315</v>
      </c>
      <c r="F27" s="61" t="s">
        <v>2315</v>
      </c>
      <c r="G27" s="61" t="s">
        <v>2315</v>
      </c>
      <c r="H27" s="61" t="s">
        <v>2392</v>
      </c>
      <c r="I27" s="61" t="s">
        <v>2315</v>
      </c>
      <c r="J27" s="61" t="s">
        <v>2392</v>
      </c>
      <c r="K27" s="61" t="s">
        <v>2401</v>
      </c>
      <c r="L27" s="61" t="s">
        <v>2402</v>
      </c>
      <c r="M27" s="61" t="s">
        <v>2403</v>
      </c>
    </row>
    <row r="28" spans="1:24">
      <c r="A28" s="62">
        <v>44663</v>
      </c>
      <c r="B28" s="61" t="s">
        <v>2313</v>
      </c>
      <c r="C28" s="61" t="s">
        <v>2392</v>
      </c>
      <c r="D28" s="61" t="s">
        <v>2315</v>
      </c>
      <c r="E28" s="61" t="s">
        <v>2404</v>
      </c>
      <c r="F28" s="61" t="s">
        <v>2405</v>
      </c>
      <c r="G28" s="61" t="s">
        <v>2315</v>
      </c>
      <c r="H28" s="61" t="s">
        <v>2406</v>
      </c>
      <c r="I28" s="61" t="s">
        <v>2315</v>
      </c>
      <c r="J28" s="61" t="s">
        <v>2406</v>
      </c>
      <c r="K28" s="61" t="s">
        <v>2407</v>
      </c>
      <c r="L28" s="61" t="s">
        <v>2408</v>
      </c>
      <c r="M28" s="61" t="s">
        <v>2409</v>
      </c>
    </row>
    <row r="29" spans="1:24">
      <c r="A29" s="62">
        <v>44732</v>
      </c>
      <c r="B29" s="61" t="s">
        <v>2313</v>
      </c>
      <c r="C29" s="61" t="s">
        <v>2410</v>
      </c>
      <c r="D29" s="61" t="s">
        <v>2315</v>
      </c>
      <c r="E29" s="61" t="s">
        <v>2411</v>
      </c>
      <c r="F29" s="61" t="s">
        <v>2412</v>
      </c>
      <c r="G29" s="61" t="s">
        <v>2315</v>
      </c>
      <c r="H29" s="61" t="s">
        <v>2413</v>
      </c>
      <c r="I29" s="61" t="s">
        <v>2315</v>
      </c>
      <c r="J29" s="61" t="s">
        <v>2413</v>
      </c>
      <c r="K29" s="61" t="s">
        <v>2414</v>
      </c>
      <c r="L29" s="61" t="s">
        <v>2415</v>
      </c>
      <c r="M29" s="61" t="s">
        <v>2416</v>
      </c>
    </row>
    <row r="30" spans="1:24">
      <c r="A30" s="62">
        <v>44733</v>
      </c>
      <c r="B30" s="61" t="s">
        <v>2313</v>
      </c>
      <c r="C30" s="61" t="s">
        <v>2413</v>
      </c>
      <c r="D30" s="61" t="s">
        <v>2315</v>
      </c>
      <c r="E30" s="61" t="s">
        <v>2315</v>
      </c>
      <c r="F30" s="61" t="s">
        <v>2315</v>
      </c>
      <c r="G30" s="61" t="s">
        <v>2315</v>
      </c>
      <c r="H30" s="61" t="s">
        <v>2413</v>
      </c>
      <c r="I30" s="61" t="s">
        <v>2315</v>
      </c>
      <c r="J30" s="61" t="s">
        <v>2413</v>
      </c>
      <c r="K30" s="61" t="s">
        <v>2417</v>
      </c>
      <c r="L30" s="61" t="s">
        <v>2418</v>
      </c>
      <c r="M30" s="61" t="s">
        <v>2419</v>
      </c>
    </row>
    <row r="31" spans="1:24">
      <c r="A31" s="62">
        <v>44740</v>
      </c>
      <c r="B31" s="61" t="s">
        <v>2313</v>
      </c>
      <c r="C31" s="61" t="s">
        <v>2420</v>
      </c>
      <c r="D31" s="61" t="s">
        <v>2315</v>
      </c>
      <c r="E31" s="61" t="s">
        <v>2421</v>
      </c>
      <c r="F31" s="61" t="s">
        <v>2422</v>
      </c>
      <c r="G31" s="61" t="s">
        <v>2315</v>
      </c>
      <c r="H31" s="61" t="s">
        <v>2423</v>
      </c>
      <c r="I31" s="61" t="s">
        <v>2315</v>
      </c>
      <c r="J31" s="61" t="s">
        <v>2423</v>
      </c>
      <c r="K31" s="61" t="s">
        <v>2424</v>
      </c>
      <c r="L31" s="61" t="s">
        <v>2425</v>
      </c>
      <c r="M31" s="61" t="s">
        <v>2426</v>
      </c>
      <c r="O31" s="61" t="s">
        <v>2274</v>
      </c>
      <c r="P31" s="61" t="s">
        <v>1335</v>
      </c>
      <c r="Q31" s="61" t="s">
        <v>1333</v>
      </c>
      <c r="R31" s="61" t="s">
        <v>2427</v>
      </c>
      <c r="S31" s="61" t="s">
        <v>2428</v>
      </c>
      <c r="T31" s="61" t="s">
        <v>2429</v>
      </c>
      <c r="U31" s="61" t="s">
        <v>7</v>
      </c>
      <c r="V31" s="61" t="s">
        <v>2430</v>
      </c>
      <c r="W31" s="61" t="s">
        <v>2431</v>
      </c>
      <c r="X31" s="61" t="s">
        <v>2279</v>
      </c>
    </row>
    <row r="32" spans="1:24">
      <c r="A32" s="62">
        <v>44746</v>
      </c>
      <c r="B32" s="61" t="s">
        <v>2313</v>
      </c>
      <c r="C32" s="61" t="s">
        <v>2423</v>
      </c>
      <c r="D32" s="61" t="s">
        <v>2315</v>
      </c>
      <c r="E32" s="61" t="s">
        <v>2432</v>
      </c>
      <c r="F32" s="61" t="s">
        <v>2351</v>
      </c>
      <c r="G32" s="61" t="s">
        <v>2315</v>
      </c>
      <c r="H32" s="61" t="s">
        <v>2433</v>
      </c>
      <c r="I32" s="61" t="s">
        <v>2315</v>
      </c>
      <c r="J32" s="61" t="s">
        <v>2433</v>
      </c>
      <c r="K32" s="61" t="s">
        <v>2434</v>
      </c>
      <c r="L32" s="61" t="s">
        <v>2435</v>
      </c>
      <c r="M32" s="61" t="s">
        <v>2319</v>
      </c>
      <c r="O32" s="162">
        <v>44956.58834490741</v>
      </c>
      <c r="P32" s="61" t="s">
        <v>2436</v>
      </c>
      <c r="Q32" s="61" t="s">
        <v>2298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2283</v>
      </c>
    </row>
    <row r="33" spans="1:25">
      <c r="A33" s="62">
        <v>44747</v>
      </c>
      <c r="B33" s="61" t="s">
        <v>2313</v>
      </c>
      <c r="C33" s="61" t="s">
        <v>2433</v>
      </c>
      <c r="D33" s="61" t="s">
        <v>2315</v>
      </c>
      <c r="E33" s="61" t="s">
        <v>2315</v>
      </c>
      <c r="F33" s="61" t="s">
        <v>2315</v>
      </c>
      <c r="G33" s="61" t="s">
        <v>2315</v>
      </c>
      <c r="H33" s="61" t="s">
        <v>2433</v>
      </c>
      <c r="I33" s="61" t="s">
        <v>2315</v>
      </c>
      <c r="J33" s="61" t="s">
        <v>2433</v>
      </c>
      <c r="K33" s="61" t="s">
        <v>2345</v>
      </c>
      <c r="L33" s="61" t="s">
        <v>2437</v>
      </c>
      <c r="M33" s="61" t="s">
        <v>2438</v>
      </c>
      <c r="O33" s="162">
        <v>44956.588356481479</v>
      </c>
      <c r="P33" s="61" t="s">
        <v>2436</v>
      </c>
      <c r="Q33" s="61" t="s">
        <v>2296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2283</v>
      </c>
    </row>
    <row r="34" spans="1:25">
      <c r="A34" s="62">
        <v>44754</v>
      </c>
      <c r="B34" s="61" t="s">
        <v>2313</v>
      </c>
      <c r="C34" s="61" t="s">
        <v>2439</v>
      </c>
      <c r="D34" s="61" t="s">
        <v>2315</v>
      </c>
      <c r="E34" s="61" t="s">
        <v>2440</v>
      </c>
      <c r="F34" s="61" t="s">
        <v>2441</v>
      </c>
      <c r="G34" s="61" t="s">
        <v>2315</v>
      </c>
      <c r="H34" s="61" t="s">
        <v>2442</v>
      </c>
      <c r="I34" s="61" t="s">
        <v>2315</v>
      </c>
      <c r="J34" s="61" t="s">
        <v>2442</v>
      </c>
      <c r="K34" s="61" t="s">
        <v>2443</v>
      </c>
      <c r="L34" s="61" t="s">
        <v>2444</v>
      </c>
      <c r="M34" s="61" t="s">
        <v>2337</v>
      </c>
      <c r="O34" s="162">
        <v>44979.574201388888</v>
      </c>
      <c r="P34" s="61" t="s">
        <v>2436</v>
      </c>
      <c r="Q34" s="61" t="s">
        <v>2294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2283</v>
      </c>
    </row>
    <row r="35" spans="1:25">
      <c r="A35" s="62">
        <v>44763</v>
      </c>
      <c r="B35" s="61" t="s">
        <v>2313</v>
      </c>
      <c r="C35" s="61" t="s">
        <v>2445</v>
      </c>
      <c r="D35" s="61" t="s">
        <v>2315</v>
      </c>
      <c r="E35" s="61" t="s">
        <v>2446</v>
      </c>
      <c r="F35" s="61" t="s">
        <v>2351</v>
      </c>
      <c r="G35" s="61" t="s">
        <v>2315</v>
      </c>
      <c r="H35" s="61" t="s">
        <v>2447</v>
      </c>
      <c r="I35" s="61" t="s">
        <v>2315</v>
      </c>
      <c r="J35" s="61" t="s">
        <v>2447</v>
      </c>
      <c r="K35" s="61" t="s">
        <v>2342</v>
      </c>
      <c r="L35" s="61" t="s">
        <v>2448</v>
      </c>
      <c r="M35" s="61" t="s">
        <v>2449</v>
      </c>
      <c r="O35" s="162">
        <v>45000.582731481481</v>
      </c>
      <c r="P35" s="61" t="s">
        <v>2436</v>
      </c>
      <c r="Q35" s="61" t="s">
        <v>2292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2283</v>
      </c>
    </row>
    <row r="36" spans="1:25">
      <c r="A36" s="62">
        <v>44764</v>
      </c>
      <c r="B36" s="61" t="s">
        <v>2313</v>
      </c>
      <c r="C36" s="61" t="s">
        <v>2447</v>
      </c>
      <c r="D36" s="61" t="s">
        <v>2315</v>
      </c>
      <c r="E36" s="61" t="s">
        <v>2315</v>
      </c>
      <c r="F36" s="61" t="s">
        <v>2315</v>
      </c>
      <c r="G36" s="61" t="s">
        <v>2315</v>
      </c>
      <c r="H36" s="61" t="s">
        <v>2447</v>
      </c>
      <c r="I36" s="61" t="s">
        <v>2315</v>
      </c>
      <c r="J36" s="61" t="s">
        <v>2447</v>
      </c>
      <c r="K36" s="61" t="s">
        <v>2450</v>
      </c>
      <c r="L36" s="61" t="s">
        <v>2451</v>
      </c>
      <c r="M36" s="61" t="s">
        <v>2452</v>
      </c>
      <c r="O36" s="162">
        <v>45077.575578703705</v>
      </c>
      <c r="P36" s="61" t="s">
        <v>2436</v>
      </c>
      <c r="Q36" s="61" t="s">
        <v>2290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2283</v>
      </c>
    </row>
    <row r="37" spans="1:25">
      <c r="A37" s="62">
        <v>44767</v>
      </c>
      <c r="B37" s="61" t="s">
        <v>2313</v>
      </c>
      <c r="C37" s="61" t="s">
        <v>2447</v>
      </c>
      <c r="D37" s="61" t="s">
        <v>2315</v>
      </c>
      <c r="E37" s="61" t="s">
        <v>2315</v>
      </c>
      <c r="F37" s="61" t="s">
        <v>2315</v>
      </c>
      <c r="G37" s="61" t="s">
        <v>2315</v>
      </c>
      <c r="H37" s="61" t="s">
        <v>2447</v>
      </c>
      <c r="I37" s="61" t="s">
        <v>2315</v>
      </c>
      <c r="J37" s="61" t="s">
        <v>2447</v>
      </c>
      <c r="K37" s="61" t="s">
        <v>2453</v>
      </c>
      <c r="L37" s="61" t="s">
        <v>2454</v>
      </c>
      <c r="M37" s="61" t="s">
        <v>2455</v>
      </c>
      <c r="O37" s="162">
        <v>45105.576122685183</v>
      </c>
      <c r="P37" s="61" t="s">
        <v>2436</v>
      </c>
      <c r="Q37" s="61" t="s">
        <v>2288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2283</v>
      </c>
    </row>
    <row r="38" spans="1:25">
      <c r="A38" s="62">
        <v>44768</v>
      </c>
      <c r="B38" s="61" t="s">
        <v>2313</v>
      </c>
      <c r="C38" s="61" t="s">
        <v>2447</v>
      </c>
      <c r="D38" s="61" t="s">
        <v>2315</v>
      </c>
      <c r="E38" s="61" t="s">
        <v>2315</v>
      </c>
      <c r="F38" s="61" t="s">
        <v>2315</v>
      </c>
      <c r="G38" s="61" t="s">
        <v>2315</v>
      </c>
      <c r="H38" s="61" t="s">
        <v>2447</v>
      </c>
      <c r="I38" s="61" t="s">
        <v>2315</v>
      </c>
      <c r="J38" s="61" t="s">
        <v>2447</v>
      </c>
      <c r="K38" s="61" t="s">
        <v>2456</v>
      </c>
      <c r="L38" s="61" t="s">
        <v>2457</v>
      </c>
      <c r="M38" s="61" t="s">
        <v>2458</v>
      </c>
      <c r="O38" s="162">
        <v>45119.572858796295</v>
      </c>
      <c r="P38" s="61" t="s">
        <v>2436</v>
      </c>
      <c r="Q38" s="61" t="s">
        <v>2286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2283</v>
      </c>
    </row>
    <row r="39" spans="1:25">
      <c r="A39" s="62">
        <v>44837</v>
      </c>
      <c r="B39" s="61" t="s">
        <v>2313</v>
      </c>
      <c r="C39" s="61" t="s">
        <v>2447</v>
      </c>
      <c r="D39" s="61" t="s">
        <v>2315</v>
      </c>
      <c r="E39" s="61" t="s">
        <v>2452</v>
      </c>
      <c r="F39" s="61" t="s">
        <v>2459</v>
      </c>
      <c r="G39" s="61" t="s">
        <v>2315</v>
      </c>
      <c r="H39" s="61" t="s">
        <v>2460</v>
      </c>
      <c r="I39" s="61" t="s">
        <v>2315</v>
      </c>
      <c r="J39" s="61" t="s">
        <v>2460</v>
      </c>
      <c r="K39" s="61" t="s">
        <v>2461</v>
      </c>
      <c r="L39" s="61" t="s">
        <v>2462</v>
      </c>
      <c r="M39" s="61" t="s">
        <v>2463</v>
      </c>
      <c r="O39" s="162">
        <v>45119.572893518518</v>
      </c>
      <c r="P39" s="61" t="s">
        <v>2436</v>
      </c>
      <c r="Q39" s="61" t="s">
        <v>2281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2283</v>
      </c>
    </row>
    <row r="40" spans="1:25">
      <c r="A40" s="62">
        <v>44838</v>
      </c>
      <c r="B40" s="61" t="s">
        <v>2313</v>
      </c>
      <c r="C40" s="61" t="s">
        <v>2460</v>
      </c>
      <c r="D40" s="61" t="s">
        <v>2315</v>
      </c>
      <c r="E40" s="61" t="s">
        <v>2315</v>
      </c>
      <c r="F40" s="61" t="s">
        <v>2315</v>
      </c>
      <c r="G40" s="61" t="s">
        <v>2315</v>
      </c>
      <c r="H40" s="61" t="s">
        <v>2460</v>
      </c>
      <c r="I40" s="61" t="s">
        <v>2315</v>
      </c>
      <c r="J40" s="61" t="s">
        <v>2460</v>
      </c>
      <c r="K40" s="61" t="s">
        <v>2464</v>
      </c>
      <c r="L40" s="61" t="s">
        <v>2465</v>
      </c>
      <c r="M40" s="61" t="s">
        <v>2466</v>
      </c>
      <c r="O40" s="162">
        <v>45119.572893518518</v>
      </c>
      <c r="P40" s="61" t="s">
        <v>2436</v>
      </c>
      <c r="Q40" s="61" t="s">
        <v>2284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2283</v>
      </c>
    </row>
    <row r="41" spans="1:25">
      <c r="A41" s="62">
        <v>44851</v>
      </c>
      <c r="B41" s="61" t="s">
        <v>2313</v>
      </c>
      <c r="C41" s="61" t="s">
        <v>2460</v>
      </c>
      <c r="D41" s="61" t="s">
        <v>2315</v>
      </c>
      <c r="E41" s="61" t="s">
        <v>2368</v>
      </c>
      <c r="F41" s="61" t="s">
        <v>2317</v>
      </c>
      <c r="G41" s="61" t="s">
        <v>2315</v>
      </c>
      <c r="H41" s="61" t="s">
        <v>2467</v>
      </c>
      <c r="I41" s="61" t="s">
        <v>2315</v>
      </c>
      <c r="J41" s="61" t="s">
        <v>2467</v>
      </c>
      <c r="K41" s="61" t="s">
        <v>2468</v>
      </c>
      <c r="L41" s="61" t="s">
        <v>2469</v>
      </c>
      <c r="M41" s="61" t="s">
        <v>2470</v>
      </c>
    </row>
    <row r="42" spans="1:25">
      <c r="A42" s="62">
        <v>44852</v>
      </c>
      <c r="B42" s="61" t="s">
        <v>2313</v>
      </c>
      <c r="C42" s="61" t="s">
        <v>2467</v>
      </c>
      <c r="D42" s="61" t="s">
        <v>2315</v>
      </c>
      <c r="E42" s="61" t="s">
        <v>2315</v>
      </c>
      <c r="F42" s="61" t="s">
        <v>2315</v>
      </c>
      <c r="G42" s="61" t="s">
        <v>2315</v>
      </c>
      <c r="H42" s="61" t="s">
        <v>2467</v>
      </c>
      <c r="I42" s="61" t="s">
        <v>2315</v>
      </c>
      <c r="J42" s="61" t="s">
        <v>2467</v>
      </c>
      <c r="K42" s="61" t="s">
        <v>2471</v>
      </c>
      <c r="L42" s="61" t="s">
        <v>2472</v>
      </c>
      <c r="M42" s="61" t="s">
        <v>2473</v>
      </c>
    </row>
    <row r="43" spans="1:25">
      <c r="A43" s="62">
        <v>44901</v>
      </c>
      <c r="B43" s="61" t="s">
        <v>2313</v>
      </c>
      <c r="C43" s="61" t="s">
        <v>2467</v>
      </c>
      <c r="D43" s="61" t="s">
        <v>2315</v>
      </c>
      <c r="E43" s="61" t="s">
        <v>2474</v>
      </c>
      <c r="F43" s="61" t="s">
        <v>2475</v>
      </c>
      <c r="G43" s="61" t="s">
        <v>2315</v>
      </c>
      <c r="H43" s="61" t="s">
        <v>2476</v>
      </c>
      <c r="I43" s="61" t="s">
        <v>2315</v>
      </c>
      <c r="J43" s="61" t="s">
        <v>2476</v>
      </c>
      <c r="K43" s="61" t="s">
        <v>2477</v>
      </c>
      <c r="L43" s="61" t="s">
        <v>2478</v>
      </c>
      <c r="M43" s="61" t="s">
        <v>2479</v>
      </c>
      <c r="O43" s="61" t="s">
        <v>2274</v>
      </c>
      <c r="P43" s="61" t="s">
        <v>1335</v>
      </c>
      <c r="Q43" s="61" t="s">
        <v>1333</v>
      </c>
      <c r="R43" s="61" t="s">
        <v>2275</v>
      </c>
      <c r="S43" s="61" t="s">
        <v>1338</v>
      </c>
      <c r="T43" s="61" t="s">
        <v>7</v>
      </c>
      <c r="U43" s="61" t="s">
        <v>10</v>
      </c>
      <c r="V43" s="61" t="s">
        <v>2276</v>
      </c>
      <c r="W43" s="61" t="s">
        <v>2277</v>
      </c>
      <c r="X43" s="61" t="s">
        <v>2278</v>
      </c>
      <c r="Y43" s="61" t="s">
        <v>2279</v>
      </c>
    </row>
    <row r="44" spans="1:25">
      <c r="A44" s="62">
        <v>44907</v>
      </c>
      <c r="B44" s="61" t="s">
        <v>2313</v>
      </c>
      <c r="C44" s="61" t="s">
        <v>2476</v>
      </c>
      <c r="D44" s="61" t="s">
        <v>2315</v>
      </c>
      <c r="E44" s="61" t="s">
        <v>2480</v>
      </c>
      <c r="F44" s="61" t="s">
        <v>2481</v>
      </c>
      <c r="G44" s="61" t="s">
        <v>2315</v>
      </c>
      <c r="H44" s="61" t="s">
        <v>2482</v>
      </c>
      <c r="I44" s="61" t="s">
        <v>2315</v>
      </c>
      <c r="J44" s="61" t="s">
        <v>2482</v>
      </c>
      <c r="K44" s="61" t="s">
        <v>2483</v>
      </c>
      <c r="L44" s="61" t="s">
        <v>2484</v>
      </c>
      <c r="M44" s="61" t="s">
        <v>2485</v>
      </c>
      <c r="O44" s="162">
        <v>45118.438171296293</v>
      </c>
      <c r="P44" s="61" t="s">
        <v>2280</v>
      </c>
      <c r="Q44" s="61" t="s">
        <v>2281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2282</v>
      </c>
      <c r="X44" s="61" t="s">
        <v>1343</v>
      </c>
      <c r="Y44" s="61" t="s">
        <v>2283</v>
      </c>
    </row>
    <row r="45" spans="1:25">
      <c r="A45" s="62">
        <v>44908</v>
      </c>
      <c r="B45" s="61" t="s">
        <v>2313</v>
      </c>
      <c r="C45" s="61" t="s">
        <v>2482</v>
      </c>
      <c r="D45" s="61" t="s">
        <v>2315</v>
      </c>
      <c r="E45" s="61" t="s">
        <v>2315</v>
      </c>
      <c r="F45" s="61" t="s">
        <v>2315</v>
      </c>
      <c r="G45" s="61" t="s">
        <v>2315</v>
      </c>
      <c r="H45" s="61" t="s">
        <v>2482</v>
      </c>
      <c r="I45" s="61" t="s">
        <v>2315</v>
      </c>
      <c r="J45" s="61" t="s">
        <v>2482</v>
      </c>
      <c r="K45" s="61" t="s">
        <v>2340</v>
      </c>
      <c r="L45" s="61" t="s">
        <v>2486</v>
      </c>
      <c r="M45" s="61" t="s">
        <v>2487</v>
      </c>
      <c r="O45" s="162">
        <v>45118.437754629631</v>
      </c>
      <c r="P45" s="61" t="s">
        <v>2280</v>
      </c>
      <c r="Q45" s="61" t="s">
        <v>2284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2285</v>
      </c>
      <c r="X45" s="61" t="s">
        <v>1343</v>
      </c>
      <c r="Y45" s="61" t="s">
        <v>2283</v>
      </c>
    </row>
    <row r="46" spans="1:25">
      <c r="A46" s="62">
        <v>44944</v>
      </c>
      <c r="B46" s="61" t="s">
        <v>2313</v>
      </c>
      <c r="C46" s="61" t="s">
        <v>2482</v>
      </c>
      <c r="D46" s="61" t="s">
        <v>2315</v>
      </c>
      <c r="E46" s="61" t="s">
        <v>2488</v>
      </c>
      <c r="F46" s="61" t="s">
        <v>2489</v>
      </c>
      <c r="G46" s="61" t="s">
        <v>2315</v>
      </c>
      <c r="H46" s="61" t="s">
        <v>2490</v>
      </c>
      <c r="I46" s="61" t="s">
        <v>2315</v>
      </c>
      <c r="J46" s="61" t="s">
        <v>2490</v>
      </c>
      <c r="K46" s="61" t="s">
        <v>2491</v>
      </c>
      <c r="L46" s="61" t="s">
        <v>2492</v>
      </c>
      <c r="M46" s="61" t="s">
        <v>2493</v>
      </c>
      <c r="O46" s="162">
        <v>45117.541724537034</v>
      </c>
      <c r="P46" s="61" t="s">
        <v>2280</v>
      </c>
      <c r="Q46" s="61" t="s">
        <v>2286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2287</v>
      </c>
      <c r="X46" s="61" t="s">
        <v>1343</v>
      </c>
      <c r="Y46" s="61" t="s">
        <v>2283</v>
      </c>
    </row>
    <row r="47" spans="1:25">
      <c r="A47" s="62">
        <v>44956</v>
      </c>
      <c r="B47" s="61" t="s">
        <v>2313</v>
      </c>
      <c r="C47" s="61" t="s">
        <v>2490</v>
      </c>
      <c r="D47" s="61" t="s">
        <v>2315</v>
      </c>
      <c r="E47" s="61" t="s">
        <v>2315</v>
      </c>
      <c r="F47" s="61" t="s">
        <v>2315</v>
      </c>
      <c r="G47" s="61" t="s">
        <v>2315</v>
      </c>
      <c r="H47" s="61" t="s">
        <v>2490</v>
      </c>
      <c r="I47" s="61" t="s">
        <v>2315</v>
      </c>
      <c r="J47" s="61" t="s">
        <v>2490</v>
      </c>
      <c r="K47" s="61" t="s">
        <v>2315</v>
      </c>
      <c r="L47" s="61" t="s">
        <v>2490</v>
      </c>
      <c r="M47" s="61" t="s">
        <v>2315</v>
      </c>
      <c r="O47" s="162">
        <v>45104.978807870371</v>
      </c>
      <c r="P47" s="61" t="s">
        <v>2280</v>
      </c>
      <c r="Q47" s="61" t="s">
        <v>2288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2289</v>
      </c>
      <c r="X47" s="61" t="s">
        <v>1343</v>
      </c>
      <c r="Y47" s="61" t="s">
        <v>2283</v>
      </c>
    </row>
    <row r="48" spans="1:25">
      <c r="A48" s="62">
        <v>44977</v>
      </c>
      <c r="B48" s="61" t="s">
        <v>2313</v>
      </c>
      <c r="C48" s="61" t="s">
        <v>2490</v>
      </c>
      <c r="D48" s="61" t="s">
        <v>2315</v>
      </c>
      <c r="E48" s="61" t="s">
        <v>2494</v>
      </c>
      <c r="F48" s="61" t="s">
        <v>2317</v>
      </c>
      <c r="G48" s="61" t="s">
        <v>2315</v>
      </c>
      <c r="H48" s="61" t="s">
        <v>2495</v>
      </c>
      <c r="I48" s="61" t="s">
        <v>2315</v>
      </c>
      <c r="J48" s="61" t="s">
        <v>2495</v>
      </c>
      <c r="K48" s="61" t="s">
        <v>2319</v>
      </c>
      <c r="L48" s="61" t="s">
        <v>2496</v>
      </c>
      <c r="M48" s="61" t="s">
        <v>2497</v>
      </c>
      <c r="O48" s="162">
        <v>45075.532800925925</v>
      </c>
      <c r="P48" s="61" t="s">
        <v>2280</v>
      </c>
      <c r="Q48" s="61" t="s">
        <v>2290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2291</v>
      </c>
      <c r="X48" s="61" t="s">
        <v>1343</v>
      </c>
      <c r="Y48" s="61" t="s">
        <v>2283</v>
      </c>
    </row>
    <row r="49" spans="1:25">
      <c r="A49" s="62">
        <v>44978</v>
      </c>
      <c r="B49" s="61" t="s">
        <v>2313</v>
      </c>
      <c r="C49" s="61" t="s">
        <v>2495</v>
      </c>
      <c r="D49" s="61" t="s">
        <v>2315</v>
      </c>
      <c r="E49" s="61" t="s">
        <v>2315</v>
      </c>
      <c r="F49" s="61" t="s">
        <v>2315</v>
      </c>
      <c r="G49" s="61" t="s">
        <v>2315</v>
      </c>
      <c r="H49" s="61" t="s">
        <v>2495</v>
      </c>
      <c r="I49" s="61" t="s">
        <v>2315</v>
      </c>
      <c r="J49" s="61" t="s">
        <v>2495</v>
      </c>
      <c r="K49" s="61" t="s">
        <v>2498</v>
      </c>
      <c r="L49" s="61" t="s">
        <v>2499</v>
      </c>
      <c r="M49" s="61" t="s">
        <v>2500</v>
      </c>
      <c r="O49" s="162">
        <v>44998.426018518519</v>
      </c>
      <c r="P49" s="61" t="s">
        <v>2280</v>
      </c>
      <c r="Q49" s="61" t="s">
        <v>2292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2293</v>
      </c>
      <c r="X49" s="61" t="s">
        <v>1343</v>
      </c>
      <c r="Y49" s="61" t="s">
        <v>2283</v>
      </c>
    </row>
    <row r="50" spans="1:25">
      <c r="A50" s="62">
        <v>44998</v>
      </c>
      <c r="B50" s="61" t="s">
        <v>2313</v>
      </c>
      <c r="C50" s="61" t="s">
        <v>2495</v>
      </c>
      <c r="D50" s="61" t="s">
        <v>2315</v>
      </c>
      <c r="E50" s="61" t="s">
        <v>2449</v>
      </c>
      <c r="F50" s="61" t="s">
        <v>2459</v>
      </c>
      <c r="G50" s="61" t="s">
        <v>2315</v>
      </c>
      <c r="H50" s="61" t="s">
        <v>2501</v>
      </c>
      <c r="I50" s="61" t="s">
        <v>2315</v>
      </c>
      <c r="J50" s="61" t="s">
        <v>2501</v>
      </c>
      <c r="K50" s="61" t="s">
        <v>2502</v>
      </c>
      <c r="L50" s="61" t="s">
        <v>2503</v>
      </c>
      <c r="M50" s="61" t="s">
        <v>2504</v>
      </c>
      <c r="O50" s="162">
        <v>44977.529293981483</v>
      </c>
      <c r="P50" s="61" t="s">
        <v>2280</v>
      </c>
      <c r="Q50" s="61" t="s">
        <v>2294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2295</v>
      </c>
      <c r="X50" s="61" t="s">
        <v>1343</v>
      </c>
      <c r="Y50" s="61" t="s">
        <v>2283</v>
      </c>
    </row>
    <row r="51" spans="1:25">
      <c r="A51" s="62">
        <v>44999</v>
      </c>
      <c r="B51" s="61" t="s">
        <v>2313</v>
      </c>
      <c r="C51" s="61" t="s">
        <v>2501</v>
      </c>
      <c r="D51" s="61" t="s">
        <v>2315</v>
      </c>
      <c r="E51" s="61" t="s">
        <v>2315</v>
      </c>
      <c r="F51" s="61" t="s">
        <v>2315</v>
      </c>
      <c r="G51" s="61" t="s">
        <v>2315</v>
      </c>
      <c r="H51" s="61" t="s">
        <v>2501</v>
      </c>
      <c r="I51" s="61" t="s">
        <v>2315</v>
      </c>
      <c r="J51" s="61" t="s">
        <v>2501</v>
      </c>
      <c r="K51" s="61" t="s">
        <v>2505</v>
      </c>
      <c r="L51" s="61" t="s">
        <v>2506</v>
      </c>
      <c r="M51" s="61" t="s">
        <v>2507</v>
      </c>
      <c r="O51" s="162">
        <v>44944.020949074074</v>
      </c>
      <c r="P51" s="61" t="s">
        <v>2280</v>
      </c>
      <c r="Q51" s="61" t="s">
        <v>2296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2297</v>
      </c>
      <c r="X51" s="61" t="s">
        <v>1343</v>
      </c>
      <c r="Y51" s="61" t="s">
        <v>2283</v>
      </c>
    </row>
    <row r="52" spans="1:25">
      <c r="A52" s="62">
        <v>45075</v>
      </c>
      <c r="B52" s="61" t="s">
        <v>2313</v>
      </c>
      <c r="C52" s="61" t="s">
        <v>2501</v>
      </c>
      <c r="D52" s="61" t="s">
        <v>2315</v>
      </c>
      <c r="E52" s="61" t="s">
        <v>2508</v>
      </c>
      <c r="F52" s="61" t="s">
        <v>2317</v>
      </c>
      <c r="G52" s="61" t="s">
        <v>2315</v>
      </c>
      <c r="H52" s="61" t="s">
        <v>2509</v>
      </c>
      <c r="I52" s="61" t="s">
        <v>2315</v>
      </c>
      <c r="J52" s="61" t="s">
        <v>2509</v>
      </c>
      <c r="K52" s="61" t="s">
        <v>2510</v>
      </c>
      <c r="L52" s="61" t="s">
        <v>2511</v>
      </c>
      <c r="M52" s="61" t="s">
        <v>2487</v>
      </c>
      <c r="O52" s="162">
        <v>44944.020196759258</v>
      </c>
      <c r="P52" s="61" t="s">
        <v>2280</v>
      </c>
      <c r="Q52" s="61" t="s">
        <v>2298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2299</v>
      </c>
      <c r="X52" s="61" t="s">
        <v>1343</v>
      </c>
      <c r="Y52" s="61" t="s">
        <v>2283</v>
      </c>
    </row>
    <row r="53" spans="1:25">
      <c r="A53" s="62">
        <v>45076</v>
      </c>
      <c r="B53" s="61" t="s">
        <v>2313</v>
      </c>
      <c r="C53" s="61" t="s">
        <v>2509</v>
      </c>
      <c r="D53" s="61" t="s">
        <v>2315</v>
      </c>
      <c r="E53" s="61" t="s">
        <v>2315</v>
      </c>
      <c r="F53" s="61" t="s">
        <v>2315</v>
      </c>
      <c r="G53" s="61" t="s">
        <v>2315</v>
      </c>
      <c r="H53" s="61" t="s">
        <v>2509</v>
      </c>
      <c r="I53" s="61" t="s">
        <v>2315</v>
      </c>
      <c r="J53" s="61" t="s">
        <v>2509</v>
      </c>
      <c r="K53" s="61" t="s">
        <v>2498</v>
      </c>
      <c r="L53" s="61" t="s">
        <v>2512</v>
      </c>
      <c r="M53" s="61" t="s">
        <v>2513</v>
      </c>
    </row>
    <row r="54" spans="1:25">
      <c r="A54" s="62">
        <v>45117</v>
      </c>
      <c r="B54" s="61" t="s">
        <v>2313</v>
      </c>
      <c r="C54" s="61" t="s">
        <v>2514</v>
      </c>
      <c r="D54" s="61" t="s">
        <v>2315</v>
      </c>
      <c r="E54" s="61" t="s">
        <v>2515</v>
      </c>
      <c r="F54" s="61" t="s">
        <v>2317</v>
      </c>
      <c r="G54" s="61" t="s">
        <v>2315</v>
      </c>
      <c r="H54" s="61" t="s">
        <v>2516</v>
      </c>
      <c r="I54" s="61" t="s">
        <v>2315</v>
      </c>
      <c r="J54" s="61" t="s">
        <v>2516</v>
      </c>
      <c r="K54" s="61" t="s">
        <v>2450</v>
      </c>
      <c r="L54" s="61" t="s">
        <v>2517</v>
      </c>
      <c r="M54" s="61" t="s">
        <v>2518</v>
      </c>
    </row>
    <row r="55" spans="1:25">
      <c r="A55" s="62">
        <v>45118</v>
      </c>
      <c r="B55" s="61" t="s">
        <v>2313</v>
      </c>
      <c r="C55" s="61" t="s">
        <v>2516</v>
      </c>
      <c r="D55" s="61" t="s">
        <v>2315</v>
      </c>
      <c r="E55" s="61" t="s">
        <v>2519</v>
      </c>
      <c r="F55" s="61" t="s">
        <v>2360</v>
      </c>
      <c r="G55" s="61" t="s">
        <v>2315</v>
      </c>
      <c r="H55" s="61" t="s">
        <v>2520</v>
      </c>
      <c r="I55" s="61" t="s">
        <v>2315</v>
      </c>
      <c r="J55" s="61" t="s">
        <v>2520</v>
      </c>
      <c r="K55" s="61" t="s">
        <v>2521</v>
      </c>
      <c r="L55" s="61" t="s">
        <v>2522</v>
      </c>
      <c r="M55" s="61" t="s">
        <v>2523</v>
      </c>
    </row>
    <row r="56" spans="1:25">
      <c r="A56" s="62">
        <v>45146</v>
      </c>
      <c r="B56" s="61" t="s">
        <v>2313</v>
      </c>
      <c r="C56" s="61" t="s">
        <v>2520</v>
      </c>
      <c r="D56" s="61" t="s">
        <v>2315</v>
      </c>
      <c r="E56" s="61" t="s">
        <v>2524</v>
      </c>
      <c r="F56" s="61" t="s">
        <v>2525</v>
      </c>
      <c r="G56" s="61" t="s">
        <v>2315</v>
      </c>
      <c r="H56" s="61" t="s">
        <v>2526</v>
      </c>
      <c r="I56" s="61" t="s">
        <v>2315</v>
      </c>
      <c r="J56" s="61" t="s">
        <v>2526</v>
      </c>
      <c r="K56" s="61" t="s">
        <v>2527</v>
      </c>
      <c r="L56" s="61" t="s">
        <v>2528</v>
      </c>
      <c r="M56" s="61" t="s">
        <v>2529</v>
      </c>
    </row>
    <row r="57" spans="1:25">
      <c r="A57" s="62">
        <v>45147</v>
      </c>
      <c r="B57" s="61" t="s">
        <v>2313</v>
      </c>
      <c r="C57" s="61" t="s">
        <v>2526</v>
      </c>
      <c r="D57" s="61" t="s">
        <v>2315</v>
      </c>
      <c r="E57" s="61" t="s">
        <v>2315</v>
      </c>
      <c r="F57" s="61" t="s">
        <v>2315</v>
      </c>
      <c r="G57" s="61" t="s">
        <v>2315</v>
      </c>
      <c r="H57" s="61" t="s">
        <v>2526</v>
      </c>
      <c r="I57" s="61" t="s">
        <v>2315</v>
      </c>
      <c r="J57" s="61" t="s">
        <v>2526</v>
      </c>
      <c r="K57" s="61" t="s">
        <v>2315</v>
      </c>
      <c r="L57" s="61" t="s">
        <v>2526</v>
      </c>
      <c r="M57" s="61" t="s">
        <v>2315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2975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27"/>
      <c r="B17" s="504"/>
      <c r="C17" s="528"/>
      <c r="D17" s="58" t="s">
        <v>21</v>
      </c>
      <c r="E17" s="548"/>
      <c r="F17" s="526"/>
      <c r="G17" s="59">
        <f>SUM(G12:G15)</f>
        <v>40000</v>
      </c>
      <c r="H17" s="59">
        <f>SUM(H12:H15)</f>
        <v>34</v>
      </c>
      <c r="I17" s="548"/>
      <c r="J17" s="526"/>
      <c r="K17" s="534"/>
      <c r="L17" s="535"/>
      <c r="M17" s="535"/>
      <c r="N17" s="536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20"/>
      <c r="B18" s="506"/>
      <c r="C18" s="529"/>
      <c r="D18" s="58" t="s">
        <v>35</v>
      </c>
      <c r="E18" s="525"/>
      <c r="F18" s="526"/>
      <c r="G18" s="60">
        <f>SUM(G7:G15)</f>
        <v>70900</v>
      </c>
      <c r="H18" s="60">
        <f>SUM(H7:H15)</f>
        <v>60</v>
      </c>
      <c r="I18" s="525"/>
      <c r="J18" s="526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10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1"/>
      <c r="B19" s="507"/>
      <c r="C19" s="530"/>
      <c r="D19" s="58" t="s">
        <v>20</v>
      </c>
      <c r="E19" s="525"/>
      <c r="F19" s="526"/>
      <c r="G19" s="60">
        <f>SUM(G2:G15)</f>
        <v>12735878</v>
      </c>
      <c r="H19" s="60">
        <f>SUM(H2:H15)</f>
        <v>11402</v>
      </c>
      <c r="I19" s="525"/>
      <c r="J19" s="526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1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4"/>
      <c r="L22" s="535"/>
      <c r="M22" s="535"/>
      <c r="N22" s="536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-1.12874533639018E-3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2976</v>
      </c>
      <c r="B1" s="116" t="s">
        <v>1332</v>
      </c>
      <c r="C1" s="227" t="s">
        <v>1333</v>
      </c>
      <c r="D1" s="228" t="s">
        <v>1334</v>
      </c>
      <c r="E1" s="116" t="s">
        <v>1335</v>
      </c>
      <c r="F1" s="116" t="s">
        <v>1336</v>
      </c>
      <c r="G1" s="116" t="s">
        <v>1337</v>
      </c>
      <c r="H1" s="116" t="s">
        <v>1338</v>
      </c>
      <c r="I1" s="117" t="s">
        <v>1339</v>
      </c>
      <c r="J1" s="118" t="s">
        <v>7</v>
      </c>
      <c r="K1" s="118" t="s">
        <v>10</v>
      </c>
      <c r="L1" s="119" t="s">
        <v>32</v>
      </c>
      <c r="M1" s="120" t="s">
        <v>1340</v>
      </c>
      <c r="N1" s="229" t="s">
        <v>1341</v>
      </c>
      <c r="P1" s="271"/>
      <c r="Q1" s="230"/>
      <c r="R1" s="230" t="s">
        <v>2621</v>
      </c>
      <c r="S1" s="208" t="s">
        <v>2977</v>
      </c>
      <c r="T1" s="208" t="s">
        <v>2978</v>
      </c>
      <c r="U1" s="208" t="s">
        <v>2979</v>
      </c>
      <c r="V1" s="208" t="s">
        <v>2980</v>
      </c>
      <c r="W1" s="208" t="s">
        <v>2981</v>
      </c>
      <c r="X1" s="208" t="s">
        <v>2982</v>
      </c>
      <c r="Y1" s="208" t="s">
        <v>2983</v>
      </c>
      <c r="Z1" s="208" t="s">
        <v>2984</v>
      </c>
      <c r="AA1" s="208" t="s">
        <v>2985</v>
      </c>
    </row>
    <row r="2" spans="1:27" ht="17.25" thickBot="1">
      <c r="A2" s="272">
        <v>43473</v>
      </c>
      <c r="B2" s="273"/>
      <c r="C2" s="273" t="s">
        <v>2986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2987</v>
      </c>
      <c r="R2" s="207"/>
    </row>
    <row r="3" spans="1:27" ht="17.25" thickBot="1">
      <c r="A3" s="272">
        <v>43479</v>
      </c>
      <c r="B3" s="273"/>
      <c r="C3" s="273" t="s">
        <v>2988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2989</v>
      </c>
      <c r="R3" s="207"/>
    </row>
    <row r="4" spans="1:27" ht="17.25" thickBot="1">
      <c r="A4" s="272">
        <v>43480</v>
      </c>
      <c r="B4" s="273"/>
      <c r="C4" s="273" t="s">
        <v>2990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2991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2992</v>
      </c>
      <c r="S5" s="158"/>
    </row>
    <row r="6" spans="1:27" ht="33" outlineLevel="1">
      <c r="A6" s="237">
        <v>43468</v>
      </c>
      <c r="B6" s="215" t="s">
        <v>1346</v>
      </c>
      <c r="C6" s="210" t="s">
        <v>2993</v>
      </c>
      <c r="D6" s="210" t="s">
        <v>1343</v>
      </c>
      <c r="E6" s="238" t="s">
        <v>2248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2994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1346</v>
      </c>
      <c r="C7" s="210" t="s">
        <v>2993</v>
      </c>
      <c r="D7" s="210" t="s">
        <v>1345</v>
      </c>
      <c r="E7" s="238" t="s">
        <v>1344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2995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1346</v>
      </c>
      <c r="C8" s="210" t="s">
        <v>2993</v>
      </c>
      <c r="D8" s="210" t="s">
        <v>1343</v>
      </c>
      <c r="E8" s="238" t="s">
        <v>2248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1346</v>
      </c>
      <c r="C9" s="210" t="s">
        <v>2993</v>
      </c>
      <c r="D9" s="210" t="s">
        <v>1345</v>
      </c>
      <c r="E9" s="238" t="s">
        <v>1344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2995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1346</v>
      </c>
      <c r="C10" s="281" t="s">
        <v>2993</v>
      </c>
      <c r="D10" s="281" t="s">
        <v>1343</v>
      </c>
      <c r="E10" s="282" t="s">
        <v>1344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2994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1346</v>
      </c>
      <c r="C11" s="281" t="s">
        <v>2993</v>
      </c>
      <c r="D11" s="281" t="s">
        <v>1345</v>
      </c>
      <c r="E11" s="282" t="s">
        <v>2248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2995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1346</v>
      </c>
      <c r="C12" s="281" t="s">
        <v>2993</v>
      </c>
      <c r="D12" s="281" t="s">
        <v>1343</v>
      </c>
      <c r="E12" s="282" t="s">
        <v>1344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1346</v>
      </c>
      <c r="C13" s="281" t="s">
        <v>2993</v>
      </c>
      <c r="D13" s="281" t="s">
        <v>1345</v>
      </c>
      <c r="E13" s="282" t="s">
        <v>2248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1346</v>
      </c>
      <c r="C14" s="210" t="s">
        <v>2993</v>
      </c>
      <c r="D14" s="210" t="s">
        <v>1343</v>
      </c>
      <c r="E14" s="238" t="s">
        <v>1344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2996</v>
      </c>
      <c r="R14" s="230" t="s">
        <v>2997</v>
      </c>
      <c r="S14" s="230" t="s">
        <v>2997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1346</v>
      </c>
      <c r="C15" s="210" t="s">
        <v>2993</v>
      </c>
      <c r="D15" s="210" t="s">
        <v>1345</v>
      </c>
      <c r="E15" s="238" t="s">
        <v>2248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2998</v>
      </c>
      <c r="R15" s="230" t="s">
        <v>2997</v>
      </c>
      <c r="S15" s="230" t="s">
        <v>2997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1346</v>
      </c>
      <c r="C16" s="210" t="s">
        <v>2993</v>
      </c>
      <c r="D16" s="210" t="s">
        <v>1343</v>
      </c>
      <c r="E16" s="238" t="s">
        <v>2248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2996</v>
      </c>
      <c r="R16" s="230" t="s">
        <v>2997</v>
      </c>
      <c r="S16" s="230" t="s">
        <v>2997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1346</v>
      </c>
      <c r="C17" s="210" t="s">
        <v>2993</v>
      </c>
      <c r="D17" s="210" t="s">
        <v>1345</v>
      </c>
      <c r="E17" s="238" t="s">
        <v>1344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2998</v>
      </c>
      <c r="R17" s="230" t="s">
        <v>2997</v>
      </c>
      <c r="S17" s="230" t="s">
        <v>2997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1346</v>
      </c>
      <c r="C18" s="281" t="s">
        <v>2993</v>
      </c>
      <c r="D18" s="281" t="s">
        <v>1343</v>
      </c>
      <c r="E18" s="282" t="s">
        <v>2248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2999</v>
      </c>
      <c r="R18" s="230" t="s">
        <v>2997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1346</v>
      </c>
      <c r="C19" s="281" t="s">
        <v>2993</v>
      </c>
      <c r="D19" s="281" t="s">
        <v>1345</v>
      </c>
      <c r="E19" s="282" t="s">
        <v>1344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3000</v>
      </c>
      <c r="R19" s="230" t="s">
        <v>2997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2263</v>
      </c>
      <c r="C20" s="210" t="s">
        <v>3001</v>
      </c>
      <c r="D20" s="210" t="s">
        <v>1343</v>
      </c>
      <c r="E20" s="238" t="s">
        <v>1344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3002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1346</v>
      </c>
      <c r="C21" s="281" t="s">
        <v>2993</v>
      </c>
      <c r="D21" s="281" t="s">
        <v>1343</v>
      </c>
      <c r="E21" s="282" t="s">
        <v>2248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2999</v>
      </c>
      <c r="R21" s="230" t="s">
        <v>2997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1346</v>
      </c>
      <c r="C22" s="281" t="s">
        <v>2993</v>
      </c>
      <c r="D22" s="281" t="s">
        <v>1345</v>
      </c>
      <c r="E22" s="282" t="s">
        <v>1344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2998</v>
      </c>
      <c r="R22" s="230" t="s">
        <v>2997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1346</v>
      </c>
      <c r="C23" s="281" t="s">
        <v>2993</v>
      </c>
      <c r="D23" s="281" t="s">
        <v>1343</v>
      </c>
      <c r="E23" s="282" t="s">
        <v>2248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2997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1346</v>
      </c>
      <c r="C24" s="281" t="s">
        <v>2993</v>
      </c>
      <c r="D24" s="281" t="s">
        <v>1345</v>
      </c>
      <c r="E24" s="282" t="s">
        <v>1344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2998</v>
      </c>
      <c r="R24" s="230" t="s">
        <v>2997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1346</v>
      </c>
      <c r="C25" s="281" t="s">
        <v>2993</v>
      </c>
      <c r="D25" s="281" t="s">
        <v>1343</v>
      </c>
      <c r="E25" s="282" t="s">
        <v>2248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2997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1346</v>
      </c>
      <c r="C26" s="281" t="s">
        <v>2993</v>
      </c>
      <c r="D26" s="281" t="s">
        <v>1345</v>
      </c>
      <c r="E26" s="282" t="s">
        <v>1344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3003</v>
      </c>
      <c r="R26" s="230" t="s">
        <v>2997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1346</v>
      </c>
      <c r="C27" s="281" t="s">
        <v>2993</v>
      </c>
      <c r="D27" s="281" t="s">
        <v>1343</v>
      </c>
      <c r="E27" s="282" t="s">
        <v>1344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2999</v>
      </c>
      <c r="R27" s="230" t="s">
        <v>2997</v>
      </c>
      <c r="S27" s="230" t="s">
        <v>2997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1346</v>
      </c>
      <c r="C28" s="281" t="s">
        <v>2993</v>
      </c>
      <c r="D28" s="281" t="s">
        <v>1345</v>
      </c>
      <c r="E28" s="282" t="s">
        <v>2248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2998</v>
      </c>
      <c r="R28" s="230" t="s">
        <v>2997</v>
      </c>
      <c r="S28" s="230" t="s">
        <v>2997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1346</v>
      </c>
      <c r="C29" s="281" t="s">
        <v>2993</v>
      </c>
      <c r="D29" s="281" t="s">
        <v>1343</v>
      </c>
      <c r="E29" s="282" t="s">
        <v>1344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2997</v>
      </c>
      <c r="S29" s="230" t="s">
        <v>2997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1346</v>
      </c>
      <c r="C30" s="281" t="s">
        <v>2993</v>
      </c>
      <c r="D30" s="281" t="s">
        <v>1345</v>
      </c>
      <c r="E30" s="282" t="s">
        <v>2248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3003</v>
      </c>
      <c r="R30" s="230" t="s">
        <v>2997</v>
      </c>
      <c r="S30" s="230" t="s">
        <v>2997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1346</v>
      </c>
      <c r="C31" s="281" t="s">
        <v>2993</v>
      </c>
      <c r="D31" s="281" t="s">
        <v>1343</v>
      </c>
      <c r="E31" s="282" t="s">
        <v>1344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2997</v>
      </c>
      <c r="S31" s="230" t="s">
        <v>2997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1346</v>
      </c>
      <c r="C32" s="281" t="s">
        <v>2993</v>
      </c>
      <c r="D32" s="281" t="s">
        <v>1345</v>
      </c>
      <c r="E32" s="282" t="s">
        <v>2248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3003</v>
      </c>
      <c r="R32" s="230" t="s">
        <v>2997</v>
      </c>
      <c r="S32" s="230" t="s">
        <v>2997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1346</v>
      </c>
      <c r="C33" s="281" t="s">
        <v>2993</v>
      </c>
      <c r="D33" s="281" t="s">
        <v>1343</v>
      </c>
      <c r="E33" s="282" t="s">
        <v>2248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2996</v>
      </c>
      <c r="R33" s="230" t="s">
        <v>2997</v>
      </c>
      <c r="S33" s="230" t="s">
        <v>2997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1346</v>
      </c>
      <c r="C34" s="281" t="s">
        <v>2993</v>
      </c>
      <c r="D34" s="281" t="s">
        <v>1345</v>
      </c>
      <c r="E34" s="282" t="s">
        <v>1344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3003</v>
      </c>
      <c r="R34" s="230" t="s">
        <v>2997</v>
      </c>
      <c r="S34" s="230" t="s">
        <v>2997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1346</v>
      </c>
      <c r="C35" s="281" t="s">
        <v>2993</v>
      </c>
      <c r="D35" s="281" t="s">
        <v>1343</v>
      </c>
      <c r="E35" s="282" t="s">
        <v>1344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2996</v>
      </c>
      <c r="R35" s="230" t="s">
        <v>2997</v>
      </c>
      <c r="S35" s="230" t="s">
        <v>2997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1346</v>
      </c>
      <c r="C36" s="281" t="s">
        <v>2993</v>
      </c>
      <c r="D36" s="281" t="s">
        <v>1345</v>
      </c>
      <c r="E36" s="282" t="s">
        <v>2248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3003</v>
      </c>
      <c r="R36" s="230" t="s">
        <v>2997</v>
      </c>
      <c r="S36" s="230" t="s">
        <v>2997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1346</v>
      </c>
      <c r="C37" s="210" t="s">
        <v>2993</v>
      </c>
      <c r="D37" s="210" t="s">
        <v>1343</v>
      </c>
      <c r="E37" s="238" t="s">
        <v>1344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2999</v>
      </c>
      <c r="R37" s="230" t="s">
        <v>2997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1346</v>
      </c>
      <c r="C38" s="210" t="s">
        <v>2993</v>
      </c>
      <c r="D38" s="210" t="s">
        <v>1345</v>
      </c>
      <c r="E38" s="238" t="s">
        <v>2248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2997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1346</v>
      </c>
      <c r="C39" s="210" t="s">
        <v>2993</v>
      </c>
      <c r="D39" s="210" t="s">
        <v>1343</v>
      </c>
      <c r="E39" s="238" t="s">
        <v>1344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2997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1346</v>
      </c>
      <c r="C40" s="210" t="s">
        <v>2993</v>
      </c>
      <c r="D40" s="210" t="s">
        <v>1345</v>
      </c>
      <c r="E40" s="238" t="s">
        <v>2248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2997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1346</v>
      </c>
      <c r="C41" s="210" t="s">
        <v>2993</v>
      </c>
      <c r="D41" s="210" t="s">
        <v>1343</v>
      </c>
      <c r="E41" s="238" t="s">
        <v>1344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2997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1346</v>
      </c>
      <c r="C42" s="210" t="s">
        <v>2993</v>
      </c>
      <c r="D42" s="210" t="s">
        <v>1345</v>
      </c>
      <c r="E42" s="238" t="s">
        <v>2248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3004</v>
      </c>
      <c r="R42" s="230" t="s">
        <v>2997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1346</v>
      </c>
      <c r="C43" s="281" t="s">
        <v>2993</v>
      </c>
      <c r="D43" s="281" t="s">
        <v>1343</v>
      </c>
      <c r="E43" s="282" t="s">
        <v>2248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3005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1346</v>
      </c>
      <c r="C44" s="281" t="s">
        <v>2993</v>
      </c>
      <c r="D44" s="281" t="s">
        <v>1345</v>
      </c>
      <c r="E44" s="282" t="s">
        <v>1344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3006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1346</v>
      </c>
      <c r="C45" s="281" t="s">
        <v>2993</v>
      </c>
      <c r="D45" s="281" t="s">
        <v>1343</v>
      </c>
      <c r="E45" s="282" t="s">
        <v>2248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1346</v>
      </c>
      <c r="C46" s="281" t="s">
        <v>2993</v>
      </c>
      <c r="D46" s="281" t="s">
        <v>1345</v>
      </c>
      <c r="E46" s="282" t="s">
        <v>1344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3007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1342</v>
      </c>
      <c r="C47" s="210" t="s">
        <v>3008</v>
      </c>
      <c r="D47" s="210" t="s">
        <v>1343</v>
      </c>
      <c r="E47" s="238" t="s">
        <v>1344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3009</v>
      </c>
      <c r="R47" s="230" t="s">
        <v>2997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1346</v>
      </c>
      <c r="C48" s="210" t="s">
        <v>3010</v>
      </c>
      <c r="D48" s="210" t="s">
        <v>1343</v>
      </c>
      <c r="E48" s="238" t="s">
        <v>1344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2999</v>
      </c>
      <c r="R48" s="230" t="s">
        <v>2997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1346</v>
      </c>
      <c r="C49" s="210" t="s">
        <v>3010</v>
      </c>
      <c r="D49" s="210" t="s">
        <v>1345</v>
      </c>
      <c r="E49" s="238" t="s">
        <v>2248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3011</v>
      </c>
      <c r="R49" s="230" t="s">
        <v>2997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1346</v>
      </c>
      <c r="C50" s="210" t="s">
        <v>3010</v>
      </c>
      <c r="D50" s="210" t="s">
        <v>1343</v>
      </c>
      <c r="E50" s="238" t="s">
        <v>2248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2999</v>
      </c>
      <c r="R50" s="230" t="s">
        <v>2997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1346</v>
      </c>
      <c r="C51" s="210" t="s">
        <v>3010</v>
      </c>
      <c r="D51" s="210" t="s">
        <v>1345</v>
      </c>
      <c r="E51" s="238" t="s">
        <v>1344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3003</v>
      </c>
      <c r="R51" s="230" t="s">
        <v>2997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1346</v>
      </c>
      <c r="C52" s="281" t="s">
        <v>3010</v>
      </c>
      <c r="D52" s="281" t="s">
        <v>1343</v>
      </c>
      <c r="E52" s="282" t="s">
        <v>1344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3012</v>
      </c>
      <c r="R52" s="230" t="s">
        <v>2997</v>
      </c>
      <c r="S52" s="230" t="s">
        <v>2997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1346</v>
      </c>
      <c r="C53" s="281" t="s">
        <v>3010</v>
      </c>
      <c r="D53" s="281" t="s">
        <v>1345</v>
      </c>
      <c r="E53" s="282" t="s">
        <v>2248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3003</v>
      </c>
      <c r="R53" s="230" t="s">
        <v>2997</v>
      </c>
      <c r="S53" s="230" t="s">
        <v>2997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1346</v>
      </c>
      <c r="C54" s="281" t="s">
        <v>3010</v>
      </c>
      <c r="D54" s="281" t="s">
        <v>1343</v>
      </c>
      <c r="E54" s="282" t="s">
        <v>1344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2997</v>
      </c>
      <c r="S54" s="230" t="s">
        <v>2997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1346</v>
      </c>
      <c r="C55" s="281" t="s">
        <v>3010</v>
      </c>
      <c r="D55" s="281" t="s">
        <v>1345</v>
      </c>
      <c r="E55" s="282" t="s">
        <v>2248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3003</v>
      </c>
      <c r="R55" s="230" t="s">
        <v>2997</v>
      </c>
      <c r="S55" s="230" t="s">
        <v>2997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1346</v>
      </c>
      <c r="C56" s="210" t="s">
        <v>3010</v>
      </c>
      <c r="D56" s="210" t="s">
        <v>1343</v>
      </c>
      <c r="E56" s="238" t="s">
        <v>2248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3013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1346</v>
      </c>
      <c r="C57" s="210" t="s">
        <v>3010</v>
      </c>
      <c r="D57" s="210" t="s">
        <v>1345</v>
      </c>
      <c r="E57" s="238" t="s">
        <v>1344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3014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1346</v>
      </c>
      <c r="C58" s="210" t="s">
        <v>3010</v>
      </c>
      <c r="D58" s="210" t="s">
        <v>1343</v>
      </c>
      <c r="E58" s="238" t="s">
        <v>2248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3013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1346</v>
      </c>
      <c r="C59" s="210" t="s">
        <v>3010</v>
      </c>
      <c r="D59" s="210" t="s">
        <v>1345</v>
      </c>
      <c r="E59" s="238" t="s">
        <v>1344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3004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1346</v>
      </c>
      <c r="C60" s="210" t="s">
        <v>3010</v>
      </c>
      <c r="D60" s="210" t="s">
        <v>1343</v>
      </c>
      <c r="E60" s="238" t="s">
        <v>2248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3012</v>
      </c>
      <c r="R60" s="230" t="s">
        <v>2997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1346</v>
      </c>
      <c r="C61" s="210" t="s">
        <v>3010</v>
      </c>
      <c r="D61" s="210" t="s">
        <v>1345</v>
      </c>
      <c r="E61" s="238" t="s">
        <v>1344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3003</v>
      </c>
      <c r="R61" s="230" t="s">
        <v>2997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1346</v>
      </c>
      <c r="C62" s="281" t="s">
        <v>3010</v>
      </c>
      <c r="D62" s="281" t="s">
        <v>1343</v>
      </c>
      <c r="E62" s="282" t="s">
        <v>2248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3015</v>
      </c>
      <c r="R62" s="230" t="s">
        <v>2997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1346</v>
      </c>
      <c r="C63" s="281" t="s">
        <v>3010</v>
      </c>
      <c r="D63" s="281" t="s">
        <v>1345</v>
      </c>
      <c r="E63" s="282" t="s">
        <v>1344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3003</v>
      </c>
      <c r="R63" s="230" t="s">
        <v>2997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1346</v>
      </c>
      <c r="C64" s="281" t="s">
        <v>3010</v>
      </c>
      <c r="D64" s="281" t="s">
        <v>1343</v>
      </c>
      <c r="E64" s="282" t="s">
        <v>1344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3015</v>
      </c>
      <c r="R64" s="230" t="s">
        <v>2997</v>
      </c>
      <c r="S64" s="230" t="s">
        <v>2997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1346</v>
      </c>
      <c r="C65" s="281" t="s">
        <v>3010</v>
      </c>
      <c r="D65" s="281" t="s">
        <v>1345</v>
      </c>
      <c r="E65" s="282" t="s">
        <v>2248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3003</v>
      </c>
      <c r="R65" s="230" t="s">
        <v>2997</v>
      </c>
      <c r="S65" s="230" t="s">
        <v>2997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3016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2986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3017</v>
      </c>
      <c r="R67" s="207"/>
    </row>
    <row r="68" spans="1:27" outlineLevel="1">
      <c r="A68" s="237">
        <v>43508</v>
      </c>
      <c r="B68" s="215" t="s">
        <v>1346</v>
      </c>
      <c r="C68" s="210" t="s">
        <v>3010</v>
      </c>
      <c r="D68" s="210" t="s">
        <v>1343</v>
      </c>
      <c r="E68" s="238" t="s">
        <v>2248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3018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1346</v>
      </c>
      <c r="C69" s="210" t="s">
        <v>3010</v>
      </c>
      <c r="D69" s="210" t="s">
        <v>1345</v>
      </c>
      <c r="E69" s="238" t="s">
        <v>1344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3019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1346</v>
      </c>
      <c r="C70" s="210" t="s">
        <v>3010</v>
      </c>
      <c r="D70" s="210" t="s">
        <v>1343</v>
      </c>
      <c r="E70" s="238" t="s">
        <v>1344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3015</v>
      </c>
      <c r="R70" s="230" t="s">
        <v>2997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1346</v>
      </c>
      <c r="C71" s="210" t="s">
        <v>3010</v>
      </c>
      <c r="D71" s="210" t="s">
        <v>1345</v>
      </c>
      <c r="E71" s="238" t="s">
        <v>2248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3007</v>
      </c>
      <c r="R71" s="230" t="s">
        <v>2997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1346</v>
      </c>
      <c r="C72" s="210" t="s">
        <v>3010</v>
      </c>
      <c r="D72" s="210" t="s">
        <v>1343</v>
      </c>
      <c r="E72" s="238" t="s">
        <v>1344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3015</v>
      </c>
      <c r="R72" s="230" t="s">
        <v>2997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1346</v>
      </c>
      <c r="C73" s="210" t="s">
        <v>3010</v>
      </c>
      <c r="D73" s="210" t="s">
        <v>1345</v>
      </c>
      <c r="E73" s="238" t="s">
        <v>2248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3004</v>
      </c>
      <c r="R73" s="230" t="s">
        <v>2997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1346</v>
      </c>
      <c r="C74" s="210" t="s">
        <v>3010</v>
      </c>
      <c r="D74" s="210" t="s">
        <v>1343</v>
      </c>
      <c r="E74" s="238" t="s">
        <v>2248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3020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1346</v>
      </c>
      <c r="C75" s="210" t="s">
        <v>3010</v>
      </c>
      <c r="D75" s="210" t="s">
        <v>1345</v>
      </c>
      <c r="E75" s="238" t="s">
        <v>1344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3019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1346</v>
      </c>
      <c r="C76" s="281" t="s">
        <v>3010</v>
      </c>
      <c r="D76" s="281" t="s">
        <v>1343</v>
      </c>
      <c r="E76" s="282" t="s">
        <v>1344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3015</v>
      </c>
      <c r="R76" s="230" t="s">
        <v>2997</v>
      </c>
      <c r="S76" s="230" t="s">
        <v>2997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1346</v>
      </c>
      <c r="C77" s="281" t="s">
        <v>3010</v>
      </c>
      <c r="D77" s="281" t="s">
        <v>1345</v>
      </c>
      <c r="E77" s="282" t="s">
        <v>2248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3000</v>
      </c>
      <c r="R77" s="230" t="s">
        <v>2997</v>
      </c>
      <c r="S77" s="230" t="s">
        <v>2997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1346</v>
      </c>
      <c r="C78" s="281" t="s">
        <v>3010</v>
      </c>
      <c r="D78" s="281" t="s">
        <v>1343</v>
      </c>
      <c r="E78" s="282" t="s">
        <v>2248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3015</v>
      </c>
      <c r="R78" s="230" t="s">
        <v>2997</v>
      </c>
      <c r="S78" s="230" t="s">
        <v>2997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1346</v>
      </c>
      <c r="C79" s="281" t="s">
        <v>3010</v>
      </c>
      <c r="D79" s="281" t="s">
        <v>1345</v>
      </c>
      <c r="E79" s="282" t="s">
        <v>1344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3007</v>
      </c>
      <c r="R79" s="230" t="s">
        <v>2997</v>
      </c>
      <c r="S79" s="230" t="s">
        <v>2997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1346</v>
      </c>
      <c r="C80" s="281" t="s">
        <v>3010</v>
      </c>
      <c r="D80" s="281" t="s">
        <v>1343</v>
      </c>
      <c r="E80" s="282" t="s">
        <v>2248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3015</v>
      </c>
      <c r="R80" s="230" t="s">
        <v>2997</v>
      </c>
      <c r="S80" s="230" t="s">
        <v>2997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1346</v>
      </c>
      <c r="C81" s="281" t="s">
        <v>3010</v>
      </c>
      <c r="D81" s="281" t="s">
        <v>1345</v>
      </c>
      <c r="E81" s="282" t="s">
        <v>1344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3007</v>
      </c>
      <c r="R81" s="230" t="s">
        <v>2997</v>
      </c>
      <c r="S81" s="230" t="s">
        <v>2997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1346</v>
      </c>
      <c r="C82" s="210" t="s">
        <v>3010</v>
      </c>
      <c r="D82" s="210" t="s">
        <v>1343</v>
      </c>
      <c r="E82" s="238" t="s">
        <v>2248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3015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1346</v>
      </c>
      <c r="C83" s="210" t="s">
        <v>3010</v>
      </c>
      <c r="D83" s="210" t="s">
        <v>1345</v>
      </c>
      <c r="E83" s="238" t="s">
        <v>1344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3000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1346</v>
      </c>
      <c r="C84" s="210" t="s">
        <v>3010</v>
      </c>
      <c r="D84" s="210" t="s">
        <v>1343</v>
      </c>
      <c r="E84" s="238" t="s">
        <v>2248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3012</v>
      </c>
      <c r="S84" s="230" t="s">
        <v>2997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1346</v>
      </c>
      <c r="C85" s="210" t="s">
        <v>3010</v>
      </c>
      <c r="D85" s="210" t="s">
        <v>1345</v>
      </c>
      <c r="E85" s="238" t="s">
        <v>1344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3000</v>
      </c>
      <c r="S85" s="230" t="s">
        <v>2997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1346</v>
      </c>
      <c r="C86" s="210" t="s">
        <v>3010</v>
      </c>
      <c r="D86" s="210" t="s">
        <v>1343</v>
      </c>
      <c r="E86" s="238" t="s">
        <v>2248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2997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1346</v>
      </c>
      <c r="C87" s="210" t="s">
        <v>3010</v>
      </c>
      <c r="D87" s="210" t="s">
        <v>1345</v>
      </c>
      <c r="E87" s="238" t="s">
        <v>1344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3000</v>
      </c>
      <c r="S87" s="230" t="s">
        <v>2997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1346</v>
      </c>
      <c r="C88" s="281" t="s">
        <v>3010</v>
      </c>
      <c r="D88" s="281" t="s">
        <v>1343</v>
      </c>
      <c r="E88" s="282" t="s">
        <v>1344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3015</v>
      </c>
      <c r="R88" s="230" t="s">
        <v>2997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1346</v>
      </c>
      <c r="C89" s="281" t="s">
        <v>3010</v>
      </c>
      <c r="D89" s="281" t="s">
        <v>1345</v>
      </c>
      <c r="E89" s="282" t="s">
        <v>2248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3021</v>
      </c>
      <c r="R89" s="230" t="s">
        <v>2997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1346</v>
      </c>
      <c r="C90" s="281" t="s">
        <v>3010</v>
      </c>
      <c r="D90" s="281" t="s">
        <v>1343</v>
      </c>
      <c r="E90" s="282" t="s">
        <v>1344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3015</v>
      </c>
      <c r="R90" s="230" t="s">
        <v>2997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1346</v>
      </c>
      <c r="C91" s="281" t="s">
        <v>3010</v>
      </c>
      <c r="D91" s="281" t="s">
        <v>1345</v>
      </c>
      <c r="E91" s="282" t="s">
        <v>2248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3007</v>
      </c>
      <c r="R91" s="230" t="s">
        <v>2997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1346</v>
      </c>
      <c r="C92" s="281" t="s">
        <v>3010</v>
      </c>
      <c r="D92" s="281" t="s">
        <v>1343</v>
      </c>
      <c r="E92" s="282" t="s">
        <v>1344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3015</v>
      </c>
      <c r="R92" s="230" t="s">
        <v>2997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1346</v>
      </c>
      <c r="C93" s="281" t="s">
        <v>3010</v>
      </c>
      <c r="D93" s="281" t="s">
        <v>1345</v>
      </c>
      <c r="E93" s="282" t="s">
        <v>2248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3004</v>
      </c>
      <c r="R93" s="230" t="s">
        <v>2997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1346</v>
      </c>
      <c r="C94" s="210" t="s">
        <v>3022</v>
      </c>
      <c r="D94" s="210" t="s">
        <v>1343</v>
      </c>
      <c r="E94" s="238" t="s">
        <v>1344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3023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1346</v>
      </c>
      <c r="C95" s="210" t="s">
        <v>3022</v>
      </c>
      <c r="D95" s="210" t="s">
        <v>1345</v>
      </c>
      <c r="E95" s="238" t="s">
        <v>2248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3011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1346</v>
      </c>
      <c r="C96" s="210" t="s">
        <v>3022</v>
      </c>
      <c r="D96" s="210" t="s">
        <v>1343</v>
      </c>
      <c r="E96" s="238" t="s">
        <v>2248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3012</v>
      </c>
      <c r="R96" s="230" t="s">
        <v>2997</v>
      </c>
      <c r="S96" s="230" t="s">
        <v>2997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1346</v>
      </c>
      <c r="C97" s="210" t="s">
        <v>3022</v>
      </c>
      <c r="D97" s="210" t="s">
        <v>1345</v>
      </c>
      <c r="E97" s="238" t="s">
        <v>1344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3007</v>
      </c>
      <c r="R97" s="230" t="s">
        <v>2997</v>
      </c>
      <c r="S97" s="230" t="s">
        <v>2997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1346</v>
      </c>
      <c r="C98" s="210" t="s">
        <v>3022</v>
      </c>
      <c r="D98" s="210" t="s">
        <v>1343</v>
      </c>
      <c r="E98" s="238" t="s">
        <v>2248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3012</v>
      </c>
      <c r="R98" s="230" t="s">
        <v>2997</v>
      </c>
      <c r="S98" s="230" t="s">
        <v>2997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1346</v>
      </c>
      <c r="C99" s="210" t="s">
        <v>3022</v>
      </c>
      <c r="D99" s="210" t="s">
        <v>1345</v>
      </c>
      <c r="E99" s="238" t="s">
        <v>1344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3007</v>
      </c>
      <c r="R99" s="230" t="s">
        <v>2997</v>
      </c>
      <c r="S99" s="230" t="s">
        <v>2997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1346</v>
      </c>
      <c r="C100" s="210" t="s">
        <v>3022</v>
      </c>
      <c r="D100" s="210" t="s">
        <v>1343</v>
      </c>
      <c r="E100" s="238" t="s">
        <v>2248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3012</v>
      </c>
      <c r="R100" s="230" t="s">
        <v>2997</v>
      </c>
      <c r="S100" s="230" t="s">
        <v>2997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1346</v>
      </c>
      <c r="C101" s="210" t="s">
        <v>3022</v>
      </c>
      <c r="D101" s="210" t="s">
        <v>1345</v>
      </c>
      <c r="E101" s="238" t="s">
        <v>1344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3004</v>
      </c>
      <c r="R101" s="230" t="s">
        <v>2997</v>
      </c>
      <c r="S101" s="230" t="s">
        <v>2997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1346</v>
      </c>
      <c r="C102" s="281" t="s">
        <v>3022</v>
      </c>
      <c r="D102" s="281" t="s">
        <v>1343</v>
      </c>
      <c r="E102" s="282" t="s">
        <v>2248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3012</v>
      </c>
      <c r="R102" s="230" t="s">
        <v>2997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1346</v>
      </c>
      <c r="C103" s="281" t="s">
        <v>3022</v>
      </c>
      <c r="D103" s="281" t="s">
        <v>1345</v>
      </c>
      <c r="E103" s="282" t="s">
        <v>1344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3000</v>
      </c>
      <c r="R103" s="230" t="s">
        <v>2997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1346</v>
      </c>
      <c r="C104" s="210" t="s">
        <v>3022</v>
      </c>
      <c r="D104" s="210" t="s">
        <v>1343</v>
      </c>
      <c r="E104" s="238" t="s">
        <v>1344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3012</v>
      </c>
      <c r="R104" s="230" t="s">
        <v>2997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1346</v>
      </c>
      <c r="C105" s="210" t="s">
        <v>3022</v>
      </c>
      <c r="D105" s="210" t="s">
        <v>1345</v>
      </c>
      <c r="E105" s="238" t="s">
        <v>2248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3007</v>
      </c>
      <c r="R105" s="230" t="s">
        <v>2997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1346</v>
      </c>
      <c r="C106" s="210" t="s">
        <v>3022</v>
      </c>
      <c r="D106" s="210" t="s">
        <v>1343</v>
      </c>
      <c r="E106" s="238" t="s">
        <v>1344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3012</v>
      </c>
      <c r="R106" s="230" t="s">
        <v>2997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1346</v>
      </c>
      <c r="C107" s="210" t="s">
        <v>3022</v>
      </c>
      <c r="D107" s="210" t="s">
        <v>1345</v>
      </c>
      <c r="E107" s="238" t="s">
        <v>2248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3007</v>
      </c>
      <c r="R107" s="230" t="s">
        <v>2997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1346</v>
      </c>
      <c r="C108" s="210" t="s">
        <v>3022</v>
      </c>
      <c r="D108" s="210" t="s">
        <v>1343</v>
      </c>
      <c r="E108" s="238" t="s">
        <v>1344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3012</v>
      </c>
      <c r="R108" s="230" t="s">
        <v>2997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1346</v>
      </c>
      <c r="C109" s="210" t="s">
        <v>3022</v>
      </c>
      <c r="D109" s="210" t="s">
        <v>1345</v>
      </c>
      <c r="E109" s="238" t="s">
        <v>2248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3000</v>
      </c>
      <c r="R109" s="230" t="s">
        <v>2997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2156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2986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3024</v>
      </c>
      <c r="R111" s="207"/>
    </row>
    <row r="112" spans="1:27" outlineLevel="1">
      <c r="A112" s="237">
        <v>43528</v>
      </c>
      <c r="B112" s="215" t="s">
        <v>1346</v>
      </c>
      <c r="C112" s="210" t="s">
        <v>3022</v>
      </c>
      <c r="D112" s="210" t="s">
        <v>1343</v>
      </c>
      <c r="E112" s="238" t="s">
        <v>2248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3025</v>
      </c>
      <c r="R112" s="230" t="s">
        <v>2997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1346</v>
      </c>
      <c r="C113" s="210" t="s">
        <v>3022</v>
      </c>
      <c r="D113" s="210" t="s">
        <v>1345</v>
      </c>
      <c r="E113" s="238" t="s">
        <v>1344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3007</v>
      </c>
      <c r="R113" s="230" t="s">
        <v>2997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1346</v>
      </c>
      <c r="C114" s="210" t="s">
        <v>3022</v>
      </c>
      <c r="D114" s="210" t="s">
        <v>1343</v>
      </c>
      <c r="E114" s="238" t="s">
        <v>2248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3025</v>
      </c>
      <c r="R114" s="230" t="s">
        <v>2997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1346</v>
      </c>
      <c r="C115" s="210" t="s">
        <v>3022</v>
      </c>
      <c r="D115" s="210" t="s">
        <v>1345</v>
      </c>
      <c r="E115" s="238" t="s">
        <v>1344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3007</v>
      </c>
      <c r="R115" s="230" t="s">
        <v>2997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1346</v>
      </c>
      <c r="C116" s="281" t="s">
        <v>3022</v>
      </c>
      <c r="D116" s="281" t="s">
        <v>1343</v>
      </c>
      <c r="E116" s="282" t="s">
        <v>2248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3015</v>
      </c>
      <c r="R116" s="230" t="s">
        <v>2997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1346</v>
      </c>
      <c r="C117" s="281" t="s">
        <v>3022</v>
      </c>
      <c r="D117" s="281" t="s">
        <v>1345</v>
      </c>
      <c r="E117" s="282" t="s">
        <v>1344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3000</v>
      </c>
      <c r="R117" s="230" t="s">
        <v>2997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1346</v>
      </c>
      <c r="C118" s="281" t="s">
        <v>3022</v>
      </c>
      <c r="D118" s="281" t="s">
        <v>1343</v>
      </c>
      <c r="E118" s="282" t="s">
        <v>2248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3015</v>
      </c>
      <c r="R118" s="230" t="s">
        <v>2997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1346</v>
      </c>
      <c r="C119" s="281" t="s">
        <v>3022</v>
      </c>
      <c r="D119" s="281" t="s">
        <v>1345</v>
      </c>
      <c r="E119" s="282" t="s">
        <v>1344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3000</v>
      </c>
      <c r="R119" s="230" t="s">
        <v>2997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1346</v>
      </c>
      <c r="C120" s="281" t="s">
        <v>3022</v>
      </c>
      <c r="D120" s="281" t="s">
        <v>1343</v>
      </c>
      <c r="E120" s="282" t="s">
        <v>1344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3015</v>
      </c>
      <c r="R120" s="230" t="s">
        <v>2997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1346</v>
      </c>
      <c r="C121" s="281" t="s">
        <v>3022</v>
      </c>
      <c r="D121" s="281" t="s">
        <v>1345</v>
      </c>
      <c r="E121" s="282" t="s">
        <v>2248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3000</v>
      </c>
      <c r="R121" s="230" t="s">
        <v>2997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1346</v>
      </c>
      <c r="C122" s="281" t="s">
        <v>3022</v>
      </c>
      <c r="D122" s="281" t="s">
        <v>1343</v>
      </c>
      <c r="E122" s="282" t="s">
        <v>1344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3015</v>
      </c>
      <c r="R122" s="230" t="s">
        <v>2997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1346</v>
      </c>
      <c r="C123" s="281" t="s">
        <v>3022</v>
      </c>
      <c r="D123" s="281" t="s">
        <v>1345</v>
      </c>
      <c r="E123" s="282" t="s">
        <v>2248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3000</v>
      </c>
      <c r="R123" s="230" t="s">
        <v>2997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1346</v>
      </c>
      <c r="C124" s="281" t="s">
        <v>3022</v>
      </c>
      <c r="D124" s="281" t="s">
        <v>1343</v>
      </c>
      <c r="E124" s="282" t="s">
        <v>2248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3015</v>
      </c>
      <c r="R124" s="230" t="s">
        <v>2997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1346</v>
      </c>
      <c r="C125" s="281" t="s">
        <v>3022</v>
      </c>
      <c r="D125" s="281" t="s">
        <v>1345</v>
      </c>
      <c r="E125" s="282" t="s">
        <v>1344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3000</v>
      </c>
      <c r="R125" s="230" t="s">
        <v>2997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1346</v>
      </c>
      <c r="C126" s="210" t="s">
        <v>3022</v>
      </c>
      <c r="D126" s="210" t="s">
        <v>1343</v>
      </c>
      <c r="E126" s="238" t="s">
        <v>2248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3015</v>
      </c>
      <c r="R126" s="230" t="s">
        <v>2997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1346</v>
      </c>
      <c r="C127" s="210" t="s">
        <v>3022</v>
      </c>
      <c r="D127" s="210" t="s">
        <v>1345</v>
      </c>
      <c r="E127" s="238" t="s">
        <v>1344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3000</v>
      </c>
      <c r="R127" s="230" t="s">
        <v>2997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1346</v>
      </c>
      <c r="C128" s="281" t="s">
        <v>3022</v>
      </c>
      <c r="D128" s="281" t="s">
        <v>1343</v>
      </c>
      <c r="E128" s="282" t="s">
        <v>2248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1346</v>
      </c>
      <c r="C129" s="281" t="s">
        <v>3022</v>
      </c>
      <c r="D129" s="281" t="s">
        <v>1345</v>
      </c>
      <c r="E129" s="282" t="s">
        <v>1344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1346</v>
      </c>
      <c r="C130" s="210" t="s">
        <v>3022</v>
      </c>
      <c r="D130" s="210" t="s">
        <v>1343</v>
      </c>
      <c r="E130" s="238" t="s">
        <v>2248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1346</v>
      </c>
      <c r="C131" s="210" t="s">
        <v>3022</v>
      </c>
      <c r="D131" s="210" t="s">
        <v>1345</v>
      </c>
      <c r="E131" s="238" t="s">
        <v>1344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1346</v>
      </c>
      <c r="C132" s="281" t="s">
        <v>3022</v>
      </c>
      <c r="D132" s="281" t="s">
        <v>1343</v>
      </c>
      <c r="E132" s="282" t="s">
        <v>2248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3025</v>
      </c>
      <c r="R132" s="230" t="s">
        <v>2997</v>
      </c>
      <c r="S132" s="230" t="s">
        <v>2997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1346</v>
      </c>
      <c r="C133" s="281" t="s">
        <v>3022</v>
      </c>
      <c r="D133" s="281" t="s">
        <v>1345</v>
      </c>
      <c r="E133" s="282" t="s">
        <v>1344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3000</v>
      </c>
      <c r="R133" s="230" t="s">
        <v>2997</v>
      </c>
      <c r="S133" s="230" t="s">
        <v>2997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1346</v>
      </c>
      <c r="C134" s="210" t="s">
        <v>3022</v>
      </c>
      <c r="D134" s="210" t="s">
        <v>1343</v>
      </c>
      <c r="E134" s="238" t="s">
        <v>2248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3026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1346</v>
      </c>
      <c r="C135" s="210" t="s">
        <v>3022</v>
      </c>
      <c r="D135" s="210" t="s">
        <v>1345</v>
      </c>
      <c r="E135" s="238" t="s">
        <v>1344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1346</v>
      </c>
      <c r="C136" s="210" t="s">
        <v>3022</v>
      </c>
      <c r="D136" s="210" t="s">
        <v>1343</v>
      </c>
      <c r="E136" s="238" t="s">
        <v>1344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3025</v>
      </c>
      <c r="R136" s="230" t="s">
        <v>2997</v>
      </c>
      <c r="S136" s="230" t="s">
        <v>2997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1346</v>
      </c>
      <c r="C137" s="210" t="s">
        <v>3022</v>
      </c>
      <c r="D137" s="210" t="s">
        <v>1345</v>
      </c>
      <c r="E137" s="238" t="s">
        <v>2248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3000</v>
      </c>
      <c r="R137" s="230" t="s">
        <v>2997</v>
      </c>
      <c r="S137" s="230" t="s">
        <v>2997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2263</v>
      </c>
      <c r="C138" s="281" t="s">
        <v>3027</v>
      </c>
      <c r="D138" s="281" t="s">
        <v>1343</v>
      </c>
      <c r="E138" s="282" t="s">
        <v>1344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3028</v>
      </c>
      <c r="R138" s="230" t="s">
        <v>2997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2263</v>
      </c>
      <c r="C139" s="281" t="s">
        <v>3027</v>
      </c>
      <c r="D139" s="281" t="s">
        <v>1345</v>
      </c>
      <c r="E139" s="282" t="s">
        <v>2248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2997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2263</v>
      </c>
      <c r="C140" s="281" t="s">
        <v>3029</v>
      </c>
      <c r="D140" s="281" t="s">
        <v>1343</v>
      </c>
      <c r="E140" s="282" t="s">
        <v>1344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3028</v>
      </c>
      <c r="R140" s="230" t="s">
        <v>2997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2263</v>
      </c>
      <c r="C141" s="281" t="s">
        <v>3029</v>
      </c>
      <c r="D141" s="281" t="s">
        <v>1345</v>
      </c>
      <c r="E141" s="282" t="s">
        <v>2248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2997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1346</v>
      </c>
      <c r="C142" s="210" t="s">
        <v>3022</v>
      </c>
      <c r="D142" s="210" t="s">
        <v>1343</v>
      </c>
      <c r="E142" s="238" t="s">
        <v>1344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1346</v>
      </c>
      <c r="C143" s="210" t="s">
        <v>3022</v>
      </c>
      <c r="D143" s="210" t="s">
        <v>1345</v>
      </c>
      <c r="E143" s="238" t="s">
        <v>2248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1346</v>
      </c>
      <c r="C144" s="210" t="s">
        <v>3022</v>
      </c>
      <c r="D144" s="210" t="s">
        <v>1343</v>
      </c>
      <c r="E144" s="238" t="s">
        <v>2248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1346</v>
      </c>
      <c r="C145" s="210" t="s">
        <v>3022</v>
      </c>
      <c r="D145" s="210" t="s">
        <v>1345</v>
      </c>
      <c r="E145" s="238" t="s">
        <v>1344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1346</v>
      </c>
      <c r="C146" s="210" t="s">
        <v>3022</v>
      </c>
      <c r="D146" s="210" t="s">
        <v>1343</v>
      </c>
      <c r="E146" s="238" t="s">
        <v>2248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1346</v>
      </c>
      <c r="C147" s="210" t="s">
        <v>3022</v>
      </c>
      <c r="D147" s="210" t="s">
        <v>1345</v>
      </c>
      <c r="E147" s="238" t="s">
        <v>1344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1346</v>
      </c>
      <c r="C148" s="210" t="s">
        <v>3022</v>
      </c>
      <c r="D148" s="210" t="s">
        <v>1343</v>
      </c>
      <c r="E148" s="238" t="s">
        <v>1344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1346</v>
      </c>
      <c r="C149" s="210" t="s">
        <v>3022</v>
      </c>
      <c r="D149" s="210" t="s">
        <v>1345</v>
      </c>
      <c r="E149" s="238" t="s">
        <v>2248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1346</v>
      </c>
      <c r="C150" s="281" t="s">
        <v>3022</v>
      </c>
      <c r="D150" s="281" t="s">
        <v>1343</v>
      </c>
      <c r="E150" s="282" t="s">
        <v>1344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3015</v>
      </c>
      <c r="R150" s="230" t="s">
        <v>2997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1346</v>
      </c>
      <c r="C151" s="281" t="s">
        <v>3022</v>
      </c>
      <c r="D151" s="281" t="s">
        <v>1345</v>
      </c>
      <c r="E151" s="282" t="s">
        <v>2248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3007</v>
      </c>
      <c r="R151" s="230" t="s">
        <v>2997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1346</v>
      </c>
      <c r="C152" s="281" t="s">
        <v>3022</v>
      </c>
      <c r="D152" s="281" t="s">
        <v>1343</v>
      </c>
      <c r="E152" s="282" t="s">
        <v>1344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3015</v>
      </c>
      <c r="R152" s="230" t="s">
        <v>2997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1346</v>
      </c>
      <c r="C153" s="281" t="s">
        <v>3022</v>
      </c>
      <c r="D153" s="281" t="s">
        <v>1345</v>
      </c>
      <c r="E153" s="282" t="s">
        <v>2248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2997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1346</v>
      </c>
      <c r="C154" s="281" t="s">
        <v>3022</v>
      </c>
      <c r="D154" s="281" t="s">
        <v>1343</v>
      </c>
      <c r="E154" s="282" t="s">
        <v>2248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3015</v>
      </c>
      <c r="R154" s="230" t="s">
        <v>2997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1346</v>
      </c>
      <c r="C155" s="281" t="s">
        <v>3022</v>
      </c>
      <c r="D155" s="281" t="s">
        <v>1345</v>
      </c>
      <c r="E155" s="282" t="s">
        <v>1344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3000</v>
      </c>
      <c r="R155" s="230" t="s">
        <v>2997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1346</v>
      </c>
      <c r="C156" s="281" t="s">
        <v>3022</v>
      </c>
      <c r="D156" s="281" t="s">
        <v>1343</v>
      </c>
      <c r="E156" s="282" t="s">
        <v>1344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3025</v>
      </c>
      <c r="R156" s="230" t="s">
        <v>2997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1346</v>
      </c>
      <c r="C157" s="281" t="s">
        <v>3022</v>
      </c>
      <c r="D157" s="281" t="s">
        <v>1345</v>
      </c>
      <c r="E157" s="282" t="s">
        <v>2248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3000</v>
      </c>
      <c r="R157" s="230" t="s">
        <v>2997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1346</v>
      </c>
      <c r="C158" s="281" t="s">
        <v>3022</v>
      </c>
      <c r="D158" s="281" t="s">
        <v>1343</v>
      </c>
      <c r="E158" s="282" t="s">
        <v>2248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3030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1346</v>
      </c>
      <c r="C159" s="281" t="s">
        <v>3022</v>
      </c>
      <c r="D159" s="281" t="s">
        <v>1345</v>
      </c>
      <c r="E159" s="282" t="s">
        <v>1344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1346</v>
      </c>
      <c r="C160" s="281" t="s">
        <v>3022</v>
      </c>
      <c r="D160" s="281" t="s">
        <v>1343</v>
      </c>
      <c r="E160" s="282" t="s">
        <v>1344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3025</v>
      </c>
      <c r="R160" s="230" t="s">
        <v>2997</v>
      </c>
      <c r="S160" s="230" t="s">
        <v>2997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1346</v>
      </c>
      <c r="C161" s="281" t="s">
        <v>3022</v>
      </c>
      <c r="D161" s="281" t="s">
        <v>1345</v>
      </c>
      <c r="E161" s="282" t="s">
        <v>2248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3000</v>
      </c>
      <c r="R161" s="230" t="s">
        <v>2997</v>
      </c>
      <c r="S161" s="230" t="s">
        <v>2997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1346</v>
      </c>
      <c r="C162" s="281" t="s">
        <v>3022</v>
      </c>
      <c r="D162" s="281" t="s">
        <v>1343</v>
      </c>
      <c r="E162" s="282" t="s">
        <v>1344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3025</v>
      </c>
      <c r="R162" s="230" t="s">
        <v>2997</v>
      </c>
      <c r="S162" s="230" t="s">
        <v>2997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1346</v>
      </c>
      <c r="C163" s="281" t="s">
        <v>3022</v>
      </c>
      <c r="D163" s="281" t="s">
        <v>1345</v>
      </c>
      <c r="E163" s="282" t="s">
        <v>2248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3000</v>
      </c>
      <c r="R163" s="230" t="s">
        <v>2997</v>
      </c>
      <c r="S163" s="230" t="s">
        <v>2997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1346</v>
      </c>
      <c r="C164" s="281" t="s">
        <v>3022</v>
      </c>
      <c r="D164" s="281" t="s">
        <v>1343</v>
      </c>
      <c r="E164" s="282" t="s">
        <v>2248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3030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1346</v>
      </c>
      <c r="C165" s="281" t="s">
        <v>3022</v>
      </c>
      <c r="D165" s="281" t="s">
        <v>1345</v>
      </c>
      <c r="E165" s="282" t="s">
        <v>1344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1346</v>
      </c>
      <c r="C166" s="210" t="s">
        <v>3031</v>
      </c>
      <c r="D166" s="210" t="s">
        <v>1343</v>
      </c>
      <c r="E166" s="238" t="s">
        <v>2248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3015</v>
      </c>
      <c r="R166" s="230" t="s">
        <v>2997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1346</v>
      </c>
      <c r="C167" s="210" t="s">
        <v>3031</v>
      </c>
      <c r="D167" s="210" t="s">
        <v>1345</v>
      </c>
      <c r="E167" s="238" t="s">
        <v>1344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3000</v>
      </c>
      <c r="R167" s="230" t="s">
        <v>2997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1346</v>
      </c>
      <c r="C168" s="210" t="s">
        <v>3031</v>
      </c>
      <c r="D168" s="210" t="s">
        <v>1343</v>
      </c>
      <c r="E168" s="238" t="s">
        <v>2248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1346</v>
      </c>
      <c r="C169" s="210" t="s">
        <v>3031</v>
      </c>
      <c r="D169" s="210" t="s">
        <v>1345</v>
      </c>
      <c r="E169" s="238" t="s">
        <v>1344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3018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1346</v>
      </c>
      <c r="C170" s="210" t="s">
        <v>3031</v>
      </c>
      <c r="D170" s="210" t="s">
        <v>1343</v>
      </c>
      <c r="E170" s="238" t="s">
        <v>2248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1346</v>
      </c>
      <c r="C171" s="210" t="s">
        <v>3031</v>
      </c>
      <c r="D171" s="210" t="s">
        <v>1345</v>
      </c>
      <c r="E171" s="238" t="s">
        <v>1344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3018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1346</v>
      </c>
      <c r="C172" s="210" t="s">
        <v>3031</v>
      </c>
      <c r="D172" s="210" t="s">
        <v>1343</v>
      </c>
      <c r="E172" s="238" t="s">
        <v>1344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3025</v>
      </c>
      <c r="R172" s="230" t="s">
        <v>2997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1346</v>
      </c>
      <c r="C173" s="210" t="s">
        <v>3031</v>
      </c>
      <c r="D173" s="210" t="s">
        <v>1345</v>
      </c>
      <c r="E173" s="238" t="s">
        <v>2248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3007</v>
      </c>
      <c r="R173" s="230" t="s">
        <v>2997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1346</v>
      </c>
      <c r="C174" s="210" t="s">
        <v>3031</v>
      </c>
      <c r="D174" s="210" t="s">
        <v>1343</v>
      </c>
      <c r="E174" s="238" t="s">
        <v>1344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3025</v>
      </c>
      <c r="R174" s="230" t="s">
        <v>2997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1346</v>
      </c>
      <c r="C175" s="210" t="s">
        <v>3031</v>
      </c>
      <c r="D175" s="210" t="s">
        <v>1345</v>
      </c>
      <c r="E175" s="238" t="s">
        <v>2248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3007</v>
      </c>
      <c r="R175" s="230" t="s">
        <v>2997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1346</v>
      </c>
      <c r="C176" s="281" t="s">
        <v>3031</v>
      </c>
      <c r="D176" s="281" t="s">
        <v>1343</v>
      </c>
      <c r="E176" s="282" t="s">
        <v>1344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3025</v>
      </c>
      <c r="R176" s="230" t="s">
        <v>2997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1346</v>
      </c>
      <c r="C177" s="281" t="s">
        <v>3031</v>
      </c>
      <c r="D177" s="281" t="s">
        <v>1345</v>
      </c>
      <c r="E177" s="282" t="s">
        <v>2248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3000</v>
      </c>
      <c r="R177" s="230" t="s">
        <v>2997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1346</v>
      </c>
      <c r="C178" s="210" t="s">
        <v>3031</v>
      </c>
      <c r="D178" s="210" t="s">
        <v>1343</v>
      </c>
      <c r="E178" s="238" t="s">
        <v>1344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3025</v>
      </c>
      <c r="R178" s="230" t="s">
        <v>2997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1346</v>
      </c>
      <c r="C179" s="210" t="s">
        <v>3031</v>
      </c>
      <c r="D179" s="210" t="s">
        <v>1345</v>
      </c>
      <c r="E179" s="238" t="s">
        <v>2248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3004</v>
      </c>
      <c r="R179" s="230" t="s">
        <v>2997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1346</v>
      </c>
      <c r="C180" s="281" t="s">
        <v>3031</v>
      </c>
      <c r="D180" s="281" t="s">
        <v>1343</v>
      </c>
      <c r="E180" s="282" t="s">
        <v>2248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3015</v>
      </c>
      <c r="R180" s="230" t="s">
        <v>2997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1346</v>
      </c>
      <c r="C181" s="281" t="s">
        <v>3031</v>
      </c>
      <c r="D181" s="281" t="s">
        <v>1345</v>
      </c>
      <c r="E181" s="282" t="s">
        <v>1344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3032</v>
      </c>
      <c r="R181" s="230" t="s">
        <v>2997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1346</v>
      </c>
      <c r="C182" s="281" t="s">
        <v>3031</v>
      </c>
      <c r="D182" s="281" t="s">
        <v>1343</v>
      </c>
      <c r="E182" s="282" t="s">
        <v>1344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3026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1346</v>
      </c>
      <c r="C183" s="281" t="s">
        <v>3031</v>
      </c>
      <c r="D183" s="281" t="s">
        <v>1345</v>
      </c>
      <c r="E183" s="282" t="s">
        <v>2248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1346</v>
      </c>
      <c r="C184" s="210" t="s">
        <v>3031</v>
      </c>
      <c r="D184" s="210" t="s">
        <v>1343</v>
      </c>
      <c r="E184" s="238" t="s">
        <v>2248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3025</v>
      </c>
      <c r="R184" s="230" t="s">
        <v>2997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1346</v>
      </c>
      <c r="C185" s="210" t="s">
        <v>3031</v>
      </c>
      <c r="D185" s="210" t="s">
        <v>1345</v>
      </c>
      <c r="E185" s="238" t="s">
        <v>1344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3000</v>
      </c>
      <c r="R185" s="230" t="s">
        <v>2997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1346</v>
      </c>
      <c r="C186" s="281" t="s">
        <v>3031</v>
      </c>
      <c r="D186" s="281" t="s">
        <v>1343</v>
      </c>
      <c r="E186" s="282" t="s">
        <v>1344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3025</v>
      </c>
      <c r="R186" s="230" t="s">
        <v>2997</v>
      </c>
      <c r="S186" s="230" t="s">
        <v>2997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1346</v>
      </c>
      <c r="C187" s="281" t="s">
        <v>3031</v>
      </c>
      <c r="D187" s="281" t="s">
        <v>1345</v>
      </c>
      <c r="E187" s="282" t="s">
        <v>2248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3000</v>
      </c>
      <c r="R187" s="230" t="s">
        <v>2997</v>
      </c>
      <c r="S187" s="230" t="s">
        <v>2997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1346</v>
      </c>
      <c r="C188" s="281" t="s">
        <v>3031</v>
      </c>
      <c r="D188" s="281" t="s">
        <v>1343</v>
      </c>
      <c r="E188" s="282" t="s">
        <v>1344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3025</v>
      </c>
      <c r="R188" s="230" t="s">
        <v>2997</v>
      </c>
      <c r="S188" s="230" t="s">
        <v>2997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1346</v>
      </c>
      <c r="C189" s="281" t="s">
        <v>3031</v>
      </c>
      <c r="D189" s="281" t="s">
        <v>1345</v>
      </c>
      <c r="E189" s="282" t="s">
        <v>2248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3003</v>
      </c>
      <c r="R189" s="230" t="s">
        <v>2997</v>
      </c>
      <c r="S189" s="230" t="s">
        <v>2997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1346</v>
      </c>
      <c r="C190" s="281" t="s">
        <v>3031</v>
      </c>
      <c r="D190" s="281" t="s">
        <v>1343</v>
      </c>
      <c r="E190" s="282" t="s">
        <v>2248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2997</v>
      </c>
      <c r="S190" s="230" t="s">
        <v>2997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1346</v>
      </c>
      <c r="C191" s="281" t="s">
        <v>3031</v>
      </c>
      <c r="D191" s="281" t="s">
        <v>1345</v>
      </c>
      <c r="E191" s="282" t="s">
        <v>1344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2997</v>
      </c>
      <c r="S191" s="230" t="s">
        <v>2997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2187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2986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3033</v>
      </c>
      <c r="R193" s="207"/>
    </row>
    <row r="194" spans="1:27" outlineLevel="1">
      <c r="A194" s="237">
        <v>43557</v>
      </c>
      <c r="B194" s="215" t="s">
        <v>1346</v>
      </c>
      <c r="C194" s="210" t="s">
        <v>3031</v>
      </c>
      <c r="D194" s="210" t="s">
        <v>1343</v>
      </c>
      <c r="E194" s="238" t="s">
        <v>2248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3025</v>
      </c>
      <c r="R194" s="230" t="s">
        <v>2997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1346</v>
      </c>
      <c r="C195" s="210" t="s">
        <v>3031</v>
      </c>
      <c r="D195" s="210" t="s">
        <v>1345</v>
      </c>
      <c r="E195" s="238" t="s">
        <v>1344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3000</v>
      </c>
      <c r="R195" s="230" t="s">
        <v>2997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1346</v>
      </c>
      <c r="C196" s="210" t="s">
        <v>3031</v>
      </c>
      <c r="D196" s="210" t="s">
        <v>1343</v>
      </c>
      <c r="E196" s="238" t="s">
        <v>2248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3025</v>
      </c>
      <c r="R196" s="230" t="s">
        <v>2997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1346</v>
      </c>
      <c r="C197" s="210" t="s">
        <v>3031</v>
      </c>
      <c r="D197" s="210" t="s">
        <v>1345</v>
      </c>
      <c r="E197" s="238" t="s">
        <v>1344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3004</v>
      </c>
      <c r="R197" s="230" t="s">
        <v>2997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1346</v>
      </c>
      <c r="C198" s="281" t="s">
        <v>3031</v>
      </c>
      <c r="D198" s="281" t="s">
        <v>1343</v>
      </c>
      <c r="E198" s="282" t="s">
        <v>1344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3025</v>
      </c>
      <c r="R198" s="230" t="s">
        <v>2997</v>
      </c>
      <c r="S198" s="230" t="s">
        <v>2997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1346</v>
      </c>
      <c r="C199" s="281" t="s">
        <v>3031</v>
      </c>
      <c r="D199" s="281" t="s">
        <v>1345</v>
      </c>
      <c r="E199" s="282" t="s">
        <v>2248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3000</v>
      </c>
      <c r="R199" s="230" t="s">
        <v>2997</v>
      </c>
      <c r="S199" s="230" t="s">
        <v>2997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1346</v>
      </c>
      <c r="C200" s="210" t="s">
        <v>3031</v>
      </c>
      <c r="D200" s="210" t="s">
        <v>1343</v>
      </c>
      <c r="E200" s="238" t="s">
        <v>1344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3025</v>
      </c>
      <c r="R200" s="230" t="s">
        <v>2997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1346</v>
      </c>
      <c r="C201" s="210" t="s">
        <v>3031</v>
      </c>
      <c r="D201" s="210" t="s">
        <v>1345</v>
      </c>
      <c r="E201" s="238" t="s">
        <v>2248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3003</v>
      </c>
      <c r="R201" s="230" t="s">
        <v>2997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1346</v>
      </c>
      <c r="C202" s="281" t="s">
        <v>3031</v>
      </c>
      <c r="D202" s="281" t="s">
        <v>1343</v>
      </c>
      <c r="E202" s="282" t="s">
        <v>2248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3025</v>
      </c>
      <c r="R202" s="230" t="s">
        <v>2997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1346</v>
      </c>
      <c r="C203" s="281" t="s">
        <v>3031</v>
      </c>
      <c r="D203" s="281" t="s">
        <v>1345</v>
      </c>
      <c r="E203" s="282" t="s">
        <v>1344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3000</v>
      </c>
      <c r="R203" s="230" t="s">
        <v>2997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1346</v>
      </c>
      <c r="C204" s="210" t="s">
        <v>3031</v>
      </c>
      <c r="D204" s="210" t="s">
        <v>1343</v>
      </c>
      <c r="E204" s="238" t="s">
        <v>1344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3025</v>
      </c>
      <c r="R204" s="230" t="s">
        <v>2997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1346</v>
      </c>
      <c r="C205" s="210" t="s">
        <v>3031</v>
      </c>
      <c r="D205" s="210" t="s">
        <v>1345</v>
      </c>
      <c r="E205" s="238" t="s">
        <v>2248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3000</v>
      </c>
      <c r="R205" s="230" t="s">
        <v>2997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1346</v>
      </c>
      <c r="C206" s="210" t="s">
        <v>3031</v>
      </c>
      <c r="D206" s="210" t="s">
        <v>1343</v>
      </c>
      <c r="E206" s="238" t="s">
        <v>2248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3025</v>
      </c>
      <c r="R206" s="230" t="s">
        <v>2997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1346</v>
      </c>
      <c r="C207" s="210" t="s">
        <v>3031</v>
      </c>
      <c r="D207" s="210" t="s">
        <v>1345</v>
      </c>
      <c r="E207" s="238" t="s">
        <v>1344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3003</v>
      </c>
      <c r="R207" s="230" t="s">
        <v>2997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1346</v>
      </c>
      <c r="C208" s="281" t="s">
        <v>1347</v>
      </c>
      <c r="D208" s="281" t="s">
        <v>1343</v>
      </c>
      <c r="E208" s="282" t="s">
        <v>1344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3025</v>
      </c>
      <c r="R208" s="230" t="s">
        <v>2997</v>
      </c>
      <c r="S208" s="230" t="s">
        <v>2997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1346</v>
      </c>
      <c r="C209" s="281" t="s">
        <v>1347</v>
      </c>
      <c r="D209" s="281" t="s">
        <v>1345</v>
      </c>
      <c r="E209" s="282" t="s">
        <v>2248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3000</v>
      </c>
      <c r="R209" s="230" t="s">
        <v>2997</v>
      </c>
      <c r="S209" s="230" t="s">
        <v>2997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1346</v>
      </c>
      <c r="C210" s="281" t="s">
        <v>1347</v>
      </c>
      <c r="D210" s="281" t="s">
        <v>1343</v>
      </c>
      <c r="E210" s="282" t="s">
        <v>2248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3025</v>
      </c>
      <c r="R210" s="230" t="s">
        <v>2997</v>
      </c>
      <c r="S210" s="230" t="s">
        <v>2997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1346</v>
      </c>
      <c r="C211" s="281" t="s">
        <v>1347</v>
      </c>
      <c r="D211" s="281" t="s">
        <v>1345</v>
      </c>
      <c r="E211" s="282" t="s">
        <v>1344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3000</v>
      </c>
      <c r="R211" s="230" t="s">
        <v>2997</v>
      </c>
      <c r="S211" s="230" t="s">
        <v>2997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1346</v>
      </c>
      <c r="C212" s="210" t="s">
        <v>1347</v>
      </c>
      <c r="D212" s="210" t="s">
        <v>1343</v>
      </c>
      <c r="E212" s="238" t="s">
        <v>1344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3025</v>
      </c>
      <c r="R212" s="230" t="s">
        <v>2997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1346</v>
      </c>
      <c r="C213" s="210" t="s">
        <v>1347</v>
      </c>
      <c r="D213" s="210" t="s">
        <v>1345</v>
      </c>
      <c r="E213" s="238" t="s">
        <v>2248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3000</v>
      </c>
      <c r="R213" s="230" t="s">
        <v>2997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1346</v>
      </c>
      <c r="C214" s="281" t="s">
        <v>1347</v>
      </c>
      <c r="D214" s="281" t="s">
        <v>1343</v>
      </c>
      <c r="E214" s="282" t="s">
        <v>1344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3025</v>
      </c>
      <c r="R214" s="230" t="s">
        <v>2997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1346</v>
      </c>
      <c r="C215" s="281" t="s">
        <v>1347</v>
      </c>
      <c r="D215" s="281" t="s">
        <v>1345</v>
      </c>
      <c r="E215" s="282" t="s">
        <v>2248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3000</v>
      </c>
      <c r="R215" s="230" t="s">
        <v>2997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1346</v>
      </c>
      <c r="C216" s="210" t="s">
        <v>1347</v>
      </c>
      <c r="D216" s="210" t="s">
        <v>1343</v>
      </c>
      <c r="E216" s="238" t="s">
        <v>2248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3025</v>
      </c>
      <c r="R216" s="230" t="s">
        <v>2997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1346</v>
      </c>
      <c r="C217" s="210" t="s">
        <v>1347</v>
      </c>
      <c r="D217" s="210" t="s">
        <v>1345</v>
      </c>
      <c r="E217" s="238" t="s">
        <v>1344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3000</v>
      </c>
      <c r="R217" s="230" t="s">
        <v>2997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1346</v>
      </c>
      <c r="C218" s="281" t="s">
        <v>1347</v>
      </c>
      <c r="D218" s="281" t="s">
        <v>1343</v>
      </c>
      <c r="E218" s="282" t="s">
        <v>2248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3025</v>
      </c>
      <c r="R218" s="230" t="s">
        <v>2997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1346</v>
      </c>
      <c r="C219" s="281" t="s">
        <v>1347</v>
      </c>
      <c r="D219" s="281" t="s">
        <v>1345</v>
      </c>
      <c r="E219" s="282" t="s">
        <v>1344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3000</v>
      </c>
      <c r="R219" s="230" t="s">
        <v>2997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1346</v>
      </c>
      <c r="C220" s="210" t="s">
        <v>1347</v>
      </c>
      <c r="D220" s="210" t="s">
        <v>1343</v>
      </c>
      <c r="E220" s="238" t="s">
        <v>2248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3025</v>
      </c>
      <c r="R220" s="230" t="s">
        <v>2997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1346</v>
      </c>
      <c r="C221" s="210" t="s">
        <v>1347</v>
      </c>
      <c r="D221" s="210" t="s">
        <v>1345</v>
      </c>
      <c r="E221" s="238" t="s">
        <v>1344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3004</v>
      </c>
      <c r="R221" s="230" t="s">
        <v>2997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1346</v>
      </c>
      <c r="C222" s="281" t="s">
        <v>1347</v>
      </c>
      <c r="D222" s="281" t="s">
        <v>1343</v>
      </c>
      <c r="E222" s="282" t="s">
        <v>1344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3025</v>
      </c>
      <c r="R222" s="230" t="s">
        <v>2997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1346</v>
      </c>
      <c r="C223" s="281" t="s">
        <v>1347</v>
      </c>
      <c r="D223" s="281" t="s">
        <v>1345</v>
      </c>
      <c r="E223" s="282" t="s">
        <v>2248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3000</v>
      </c>
      <c r="R223" s="230" t="s">
        <v>2997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2783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2986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3034</v>
      </c>
      <c r="R225" s="207"/>
    </row>
    <row r="226" spans="1:27">
      <c r="A226" s="237">
        <v>43592</v>
      </c>
      <c r="B226" s="215" t="s">
        <v>1346</v>
      </c>
      <c r="C226" s="210" t="s">
        <v>1347</v>
      </c>
      <c r="D226" s="210" t="s">
        <v>1343</v>
      </c>
      <c r="E226" s="238" t="s">
        <v>2248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3025</v>
      </c>
      <c r="R226" s="230" t="s">
        <v>2997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1346</v>
      </c>
      <c r="C227" s="210" t="s">
        <v>1347</v>
      </c>
      <c r="D227" s="210" t="s">
        <v>1345</v>
      </c>
      <c r="E227" s="238" t="s">
        <v>1344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3000</v>
      </c>
      <c r="R227" s="230" t="s">
        <v>2997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1346</v>
      </c>
      <c r="C228" s="281" t="s">
        <v>1347</v>
      </c>
      <c r="D228" s="281" t="s">
        <v>1343</v>
      </c>
      <c r="E228" s="282" t="s">
        <v>1344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3025</v>
      </c>
      <c r="R228" s="230" t="s">
        <v>2997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1346</v>
      </c>
      <c r="C229" s="281" t="s">
        <v>1347</v>
      </c>
      <c r="D229" s="281" t="s">
        <v>1345</v>
      </c>
      <c r="E229" s="282" t="s">
        <v>2248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3004</v>
      </c>
      <c r="R229" s="230" t="s">
        <v>2997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2263</v>
      </c>
      <c r="C230" s="281" t="s">
        <v>3035</v>
      </c>
      <c r="D230" s="281" t="s">
        <v>1343</v>
      </c>
      <c r="E230" s="282" t="s">
        <v>1344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2263</v>
      </c>
      <c r="C231" s="281" t="s">
        <v>3035</v>
      </c>
      <c r="D231" s="281" t="s">
        <v>1343</v>
      </c>
      <c r="E231" s="282" t="s">
        <v>1344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1346</v>
      </c>
      <c r="C232" s="210" t="s">
        <v>1347</v>
      </c>
      <c r="D232" s="210" t="s">
        <v>1343</v>
      </c>
      <c r="E232" s="238" t="s">
        <v>2248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3025</v>
      </c>
      <c r="R232" s="230" t="s">
        <v>2997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1346</v>
      </c>
      <c r="C233" s="210" t="s">
        <v>1347</v>
      </c>
      <c r="D233" s="210" t="s">
        <v>1345</v>
      </c>
      <c r="E233" s="238" t="s">
        <v>1344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3003</v>
      </c>
      <c r="R233" s="230" t="s">
        <v>2997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1346</v>
      </c>
      <c r="C234" s="210" t="s">
        <v>1347</v>
      </c>
      <c r="D234" s="210" t="s">
        <v>1343</v>
      </c>
      <c r="E234" s="238" t="s">
        <v>2248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3025</v>
      </c>
      <c r="R234" s="230" t="s">
        <v>2997</v>
      </c>
      <c r="S234" s="230" t="s">
        <v>2997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1346</v>
      </c>
      <c r="C235" s="210" t="s">
        <v>1347</v>
      </c>
      <c r="D235" s="210" t="s">
        <v>1345</v>
      </c>
      <c r="E235" s="238" t="s">
        <v>1344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3000</v>
      </c>
      <c r="R235" s="230" t="s">
        <v>2997</v>
      </c>
      <c r="S235" s="230" t="s">
        <v>2997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1346</v>
      </c>
      <c r="C236" s="210" t="s">
        <v>1347</v>
      </c>
      <c r="D236" s="210" t="s">
        <v>1343</v>
      </c>
      <c r="E236" s="238" t="s">
        <v>2248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3025</v>
      </c>
      <c r="R236" s="230" t="s">
        <v>2997</v>
      </c>
      <c r="S236" s="230" t="s">
        <v>2997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1346</v>
      </c>
      <c r="C237" s="210" t="s">
        <v>1347</v>
      </c>
      <c r="D237" s="210" t="s">
        <v>1345</v>
      </c>
      <c r="E237" s="238" t="s">
        <v>1344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3000</v>
      </c>
      <c r="R237" s="230" t="s">
        <v>2997</v>
      </c>
      <c r="S237" s="230" t="s">
        <v>2997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1346</v>
      </c>
      <c r="C238" s="210" t="s">
        <v>1347</v>
      </c>
      <c r="D238" s="210" t="s">
        <v>1343</v>
      </c>
      <c r="E238" s="238" t="s">
        <v>1344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3025</v>
      </c>
      <c r="R238" s="230" t="s">
        <v>2997</v>
      </c>
      <c r="S238" s="230" t="s">
        <v>2997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1346</v>
      </c>
      <c r="C239" s="210" t="s">
        <v>1347</v>
      </c>
      <c r="D239" s="210" t="s">
        <v>1345</v>
      </c>
      <c r="E239" s="238" t="s">
        <v>2248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3004</v>
      </c>
      <c r="R239" s="230" t="s">
        <v>2997</v>
      </c>
      <c r="S239" s="230" t="s">
        <v>2997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2263</v>
      </c>
      <c r="C240" s="281" t="s">
        <v>3036</v>
      </c>
      <c r="D240" s="281" t="s">
        <v>1343</v>
      </c>
      <c r="E240" s="282" t="s">
        <v>1344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2263</v>
      </c>
      <c r="C241" s="281" t="s">
        <v>3036</v>
      </c>
      <c r="D241" s="281" t="s">
        <v>1345</v>
      </c>
      <c r="E241" s="282" t="s">
        <v>2248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1346</v>
      </c>
      <c r="C242" s="281" t="s">
        <v>1347</v>
      </c>
      <c r="D242" s="281" t="s">
        <v>1343</v>
      </c>
      <c r="E242" s="282" t="s">
        <v>2248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3025</v>
      </c>
      <c r="R242" s="230" t="s">
        <v>2997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1346</v>
      </c>
      <c r="C243" s="281" t="s">
        <v>1347</v>
      </c>
      <c r="D243" s="281" t="s">
        <v>1345</v>
      </c>
      <c r="E243" s="282" t="s">
        <v>1344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3004</v>
      </c>
      <c r="R243" s="230" t="s">
        <v>2997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2263</v>
      </c>
      <c r="C244" s="210" t="s">
        <v>3037</v>
      </c>
      <c r="D244" s="210" t="s">
        <v>1343</v>
      </c>
      <c r="E244" s="238" t="s">
        <v>1344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2997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2263</v>
      </c>
      <c r="C245" s="210" t="s">
        <v>3037</v>
      </c>
      <c r="D245" s="210" t="s">
        <v>1345</v>
      </c>
      <c r="E245" s="238" t="s">
        <v>2248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2997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1346</v>
      </c>
      <c r="C246" s="210" t="s">
        <v>1347</v>
      </c>
      <c r="D246" s="210" t="s">
        <v>1343</v>
      </c>
      <c r="E246" s="238" t="s">
        <v>2248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3025</v>
      </c>
      <c r="R246" s="230" t="s">
        <v>2997</v>
      </c>
      <c r="S246" s="230" t="s">
        <v>2997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1346</v>
      </c>
      <c r="C247" s="210" t="s">
        <v>1347</v>
      </c>
      <c r="D247" s="210" t="s">
        <v>1345</v>
      </c>
      <c r="E247" s="238" t="s">
        <v>1344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3004</v>
      </c>
      <c r="R247" s="230" t="s">
        <v>2997</v>
      </c>
      <c r="S247" s="230" t="s">
        <v>2997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1346</v>
      </c>
      <c r="C248" s="281" t="s">
        <v>1347</v>
      </c>
      <c r="D248" s="281" t="s">
        <v>1343</v>
      </c>
      <c r="E248" s="282" t="s">
        <v>1344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3025</v>
      </c>
      <c r="R248" s="230" t="s">
        <v>2997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1346</v>
      </c>
      <c r="C249" s="281" t="s">
        <v>1347</v>
      </c>
      <c r="D249" s="281" t="s">
        <v>1345</v>
      </c>
      <c r="E249" s="282" t="s">
        <v>2248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3004</v>
      </c>
      <c r="R249" s="230" t="s">
        <v>2997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1346</v>
      </c>
      <c r="C250" s="281" t="s">
        <v>1347</v>
      </c>
      <c r="D250" s="281" t="s">
        <v>1343</v>
      </c>
      <c r="E250" s="282" t="s">
        <v>1344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3025</v>
      </c>
      <c r="R250" s="230" t="s">
        <v>2997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1346</v>
      </c>
      <c r="C251" s="281" t="s">
        <v>1347</v>
      </c>
      <c r="D251" s="281" t="s">
        <v>1345</v>
      </c>
      <c r="E251" s="282" t="s">
        <v>2248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3004</v>
      </c>
      <c r="R251" s="230" t="s">
        <v>2997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1346</v>
      </c>
      <c r="C252" s="210" t="s">
        <v>3038</v>
      </c>
      <c r="D252" s="210" t="s">
        <v>1343</v>
      </c>
      <c r="E252" s="238" t="s">
        <v>1344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3025</v>
      </c>
      <c r="R252" s="230" t="s">
        <v>2997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1346</v>
      </c>
      <c r="C253" s="210" t="s">
        <v>3038</v>
      </c>
      <c r="D253" s="210" t="s">
        <v>1345</v>
      </c>
      <c r="E253" s="238" t="s">
        <v>2248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3011</v>
      </c>
      <c r="R253" s="230" t="s">
        <v>2997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1346</v>
      </c>
      <c r="C254" s="210" t="s">
        <v>3038</v>
      </c>
      <c r="D254" s="210" t="s">
        <v>1343</v>
      </c>
      <c r="E254" s="238" t="s">
        <v>2248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3025</v>
      </c>
      <c r="R254" s="230" t="s">
        <v>2997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1346</v>
      </c>
      <c r="C255" s="210" t="s">
        <v>3038</v>
      </c>
      <c r="D255" s="210" t="s">
        <v>1345</v>
      </c>
      <c r="E255" s="238" t="s">
        <v>1344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3004</v>
      </c>
      <c r="R255" s="230" t="s">
        <v>2997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1346</v>
      </c>
      <c r="C256" s="210" t="s">
        <v>3038</v>
      </c>
      <c r="D256" s="210" t="s">
        <v>1343</v>
      </c>
      <c r="E256" s="238" t="s">
        <v>2248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3025</v>
      </c>
      <c r="R256" s="230" t="s">
        <v>2997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1346</v>
      </c>
      <c r="C257" s="210" t="s">
        <v>3038</v>
      </c>
      <c r="D257" s="210" t="s">
        <v>1345</v>
      </c>
      <c r="E257" s="238" t="s">
        <v>1344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3004</v>
      </c>
      <c r="R257" s="230" t="s">
        <v>2997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1346</v>
      </c>
      <c r="C258" s="210" t="s">
        <v>3038</v>
      </c>
      <c r="D258" s="210" t="s">
        <v>1343</v>
      </c>
      <c r="E258" s="238" t="s">
        <v>2248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3025</v>
      </c>
      <c r="R258" s="230" t="s">
        <v>2997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1346</v>
      </c>
      <c r="C259" s="210" t="s">
        <v>3038</v>
      </c>
      <c r="D259" s="210" t="s">
        <v>1345</v>
      </c>
      <c r="E259" s="238" t="s">
        <v>1344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3000</v>
      </c>
      <c r="R259" s="230" t="s">
        <v>2997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1346</v>
      </c>
      <c r="C260" s="281" t="s">
        <v>3038</v>
      </c>
      <c r="D260" s="281" t="s">
        <v>1343</v>
      </c>
      <c r="E260" s="282" t="s">
        <v>1344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3025</v>
      </c>
      <c r="R260" s="230" t="s">
        <v>2997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1346</v>
      </c>
      <c r="C261" s="281" t="s">
        <v>3038</v>
      </c>
      <c r="D261" s="281" t="s">
        <v>1345</v>
      </c>
      <c r="E261" s="282" t="s">
        <v>2248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3000</v>
      </c>
      <c r="R261" s="230" t="s">
        <v>2997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1346</v>
      </c>
      <c r="C262" s="210" t="s">
        <v>3038</v>
      </c>
      <c r="D262" s="210" t="s">
        <v>1343</v>
      </c>
      <c r="E262" s="238" t="s">
        <v>1344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3025</v>
      </c>
      <c r="R262" s="230" t="s">
        <v>2997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1346</v>
      </c>
      <c r="C263" s="210" t="s">
        <v>3038</v>
      </c>
      <c r="D263" s="210" t="s">
        <v>1345</v>
      </c>
      <c r="E263" s="238" t="s">
        <v>2248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3011</v>
      </c>
      <c r="R263" s="230" t="s">
        <v>2997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1346</v>
      </c>
      <c r="C264" s="210" t="s">
        <v>3038</v>
      </c>
      <c r="D264" s="210" t="s">
        <v>1343</v>
      </c>
      <c r="E264" s="238" t="s">
        <v>2248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3025</v>
      </c>
      <c r="R264" s="230" t="s">
        <v>2997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1346</v>
      </c>
      <c r="C265" s="210" t="s">
        <v>3038</v>
      </c>
      <c r="D265" s="210" t="s">
        <v>1345</v>
      </c>
      <c r="E265" s="238" t="s">
        <v>1344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3004</v>
      </c>
      <c r="R265" s="230" t="s">
        <v>2997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2263</v>
      </c>
      <c r="C266" s="210" t="s">
        <v>3039</v>
      </c>
      <c r="D266" s="210" t="s">
        <v>1343</v>
      </c>
      <c r="E266" s="238" t="s">
        <v>1344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1346</v>
      </c>
      <c r="C267" s="281" t="s">
        <v>3038</v>
      </c>
      <c r="D267" s="281" t="s">
        <v>1343</v>
      </c>
      <c r="E267" s="282" t="s">
        <v>2248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3025</v>
      </c>
      <c r="R267" s="230" t="s">
        <v>2997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1346</v>
      </c>
      <c r="C268" s="281" t="s">
        <v>3038</v>
      </c>
      <c r="D268" s="281" t="s">
        <v>1345</v>
      </c>
      <c r="E268" s="282" t="s">
        <v>1344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3000</v>
      </c>
      <c r="R268" s="230" t="s">
        <v>2997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1346</v>
      </c>
      <c r="C269" s="210" t="s">
        <v>3038</v>
      </c>
      <c r="D269" s="210" t="s">
        <v>1343</v>
      </c>
      <c r="E269" s="238" t="s">
        <v>2248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3025</v>
      </c>
      <c r="R269" s="230" t="s">
        <v>2997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1346</v>
      </c>
      <c r="C270" s="210" t="s">
        <v>3038</v>
      </c>
      <c r="D270" s="210" t="s">
        <v>1345</v>
      </c>
      <c r="E270" s="238" t="s">
        <v>1344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3011</v>
      </c>
      <c r="R270" s="230" t="s">
        <v>2997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1346</v>
      </c>
      <c r="C271" s="210" t="s">
        <v>3038</v>
      </c>
      <c r="D271" s="210" t="s">
        <v>1343</v>
      </c>
      <c r="E271" s="238" t="s">
        <v>1344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3025</v>
      </c>
      <c r="R271" s="230" t="s">
        <v>2997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1346</v>
      </c>
      <c r="C272" s="210" t="s">
        <v>3038</v>
      </c>
      <c r="D272" s="210" t="s">
        <v>1345</v>
      </c>
      <c r="E272" s="238" t="s">
        <v>2248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3004</v>
      </c>
      <c r="R272" s="230" t="s">
        <v>2997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1346</v>
      </c>
      <c r="C273" s="210" t="s">
        <v>3038</v>
      </c>
      <c r="D273" s="210" t="s">
        <v>1343</v>
      </c>
      <c r="E273" s="238" t="s">
        <v>1344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3025</v>
      </c>
      <c r="R273" s="230" t="s">
        <v>2997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1346</v>
      </c>
      <c r="C274" s="210" t="s">
        <v>3038</v>
      </c>
      <c r="D274" s="210" t="s">
        <v>1345</v>
      </c>
      <c r="E274" s="238" t="s">
        <v>2248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3004</v>
      </c>
      <c r="R274" s="230" t="s">
        <v>2997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2986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3040</v>
      </c>
      <c r="R276" s="207"/>
    </row>
    <row r="277" spans="1:27">
      <c r="A277" s="237">
        <v>43627</v>
      </c>
      <c r="B277" s="215" t="s">
        <v>2263</v>
      </c>
      <c r="C277" s="210" t="s">
        <v>3041</v>
      </c>
      <c r="D277" s="210" t="s">
        <v>1343</v>
      </c>
      <c r="E277" s="238" t="s">
        <v>1344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2997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2263</v>
      </c>
      <c r="C278" s="210" t="s">
        <v>3041</v>
      </c>
      <c r="D278" s="210" t="s">
        <v>1345</v>
      </c>
      <c r="E278" s="238" t="s">
        <v>2248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2997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2263</v>
      </c>
      <c r="C279" s="210" t="s">
        <v>3042</v>
      </c>
      <c r="D279" s="210" t="s">
        <v>1343</v>
      </c>
      <c r="E279" s="238" t="s">
        <v>1344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2997</v>
      </c>
      <c r="S279" s="230" t="s">
        <v>2997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2263</v>
      </c>
      <c r="C280" s="210" t="s">
        <v>3042</v>
      </c>
      <c r="D280" s="210" t="s">
        <v>1345</v>
      </c>
      <c r="E280" s="238" t="s">
        <v>2248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2997</v>
      </c>
      <c r="S280" s="230" t="s">
        <v>2997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2250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2986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3040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1339</v>
      </c>
      <c r="F287" s="127" t="s">
        <v>7</v>
      </c>
      <c r="G287" s="127" t="s">
        <v>10</v>
      </c>
      <c r="H287" s="127" t="s">
        <v>13</v>
      </c>
      <c r="I287" s="128" t="s">
        <v>1350</v>
      </c>
      <c r="J287" s="128" t="s">
        <v>1351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-3.5419165923682439E-3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-5.6735395964349067E-2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-6.0474624184017056E-2</v>
      </c>
      <c r="M290" s="136">
        <f ca="1">IF(J290&lt;0,-((1+ABS(J290))^(1/((TODAY()-A6)/365.25))-1),(1+ABS(J290))^(1/((TODAY()-A6)/365.25))-1)</f>
        <v>-8.6513384762947787E-2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3043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24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24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1354</v>
      </c>
      <c r="B293" s="129"/>
      <c r="C293" s="550">
        <v>79356</v>
      </c>
      <c r="D293" s="551"/>
    </row>
    <row r="294" spans="1:27" ht="17.25" thickBot="1">
      <c r="A294" s="137" t="s">
        <v>1355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1356</v>
      </c>
      <c r="B297" s="62"/>
      <c r="D297" s="61"/>
      <c r="E297" s="207"/>
    </row>
    <row r="298" spans="1:27">
      <c r="A298" s="62" t="s">
        <v>1357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2975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2975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27"/>
      <c r="B20" s="504"/>
      <c r="C20" s="528"/>
      <c r="D20" s="58" t="s">
        <v>21</v>
      </c>
      <c r="E20" s="548"/>
      <c r="F20" s="526"/>
      <c r="G20" s="59">
        <f>SUM(G15:G18)</f>
        <v>0</v>
      </c>
      <c r="H20" s="59">
        <f>SUM(H15:H18)</f>
        <v>0</v>
      </c>
      <c r="I20" s="548"/>
      <c r="J20" s="526"/>
      <c r="K20" s="534"/>
      <c r="L20" s="535"/>
      <c r="M20" s="535"/>
      <c r="N20" s="536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20"/>
      <c r="B21" s="506"/>
      <c r="C21" s="529"/>
      <c r="D21" s="58" t="s">
        <v>3044</v>
      </c>
      <c r="E21" s="525"/>
      <c r="F21" s="526"/>
      <c r="G21" s="60">
        <f>SUM(G6:G18)</f>
        <v>163650</v>
      </c>
      <c r="H21" s="60">
        <f>SUM(H6:H18)</f>
        <v>150</v>
      </c>
      <c r="I21" s="525"/>
      <c r="J21" s="526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10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1"/>
      <c r="B22" s="507"/>
      <c r="C22" s="530"/>
      <c r="D22" s="58" t="s">
        <v>20</v>
      </c>
      <c r="E22" s="525"/>
      <c r="F22" s="526"/>
      <c r="G22" s="60">
        <f>SUM(G2:G18)</f>
        <v>12664978</v>
      </c>
      <c r="H22" s="60">
        <f>SUM(H2:H18)</f>
        <v>11342</v>
      </c>
      <c r="I22" s="525"/>
      <c r="J22" s="526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1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4"/>
      <c r="L25" s="535"/>
      <c r="M25" s="535"/>
      <c r="N25" s="536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2976</v>
      </c>
      <c r="B1" s="116" t="s">
        <v>1332</v>
      </c>
      <c r="C1" s="227" t="s">
        <v>1333</v>
      </c>
      <c r="D1" s="228" t="s">
        <v>1334</v>
      </c>
      <c r="E1" s="116" t="s">
        <v>1335</v>
      </c>
      <c r="F1" s="116" t="s">
        <v>1336</v>
      </c>
      <c r="G1" s="116" t="s">
        <v>1337</v>
      </c>
      <c r="H1" s="116" t="s">
        <v>1338</v>
      </c>
      <c r="I1" s="117" t="s">
        <v>1339</v>
      </c>
      <c r="J1" s="118" t="s">
        <v>7</v>
      </c>
      <c r="K1" s="118" t="s">
        <v>10</v>
      </c>
      <c r="L1" s="119" t="s">
        <v>32</v>
      </c>
      <c r="M1" s="120" t="s">
        <v>1340</v>
      </c>
      <c r="N1" s="229" t="s">
        <v>1341</v>
      </c>
      <c r="P1" s="271"/>
      <c r="Q1" s="230"/>
      <c r="R1" s="230" t="s">
        <v>2621</v>
      </c>
      <c r="S1" s="208" t="s">
        <v>2977</v>
      </c>
      <c r="T1" s="208" t="s">
        <v>2978</v>
      </c>
      <c r="U1" s="208" t="s">
        <v>2979</v>
      </c>
      <c r="V1" s="208" t="s">
        <v>2980</v>
      </c>
      <c r="W1" s="208" t="s">
        <v>2981</v>
      </c>
      <c r="X1" s="208" t="s">
        <v>2982</v>
      </c>
      <c r="Y1" s="208" t="s">
        <v>2983</v>
      </c>
      <c r="Z1" s="208" t="s">
        <v>2984</v>
      </c>
      <c r="AA1" s="208" t="s">
        <v>2985</v>
      </c>
    </row>
    <row r="2" spans="1:27" ht="17.25" thickBot="1">
      <c r="A2" s="272">
        <v>43108</v>
      </c>
      <c r="B2" s="273"/>
      <c r="C2" s="273" t="s">
        <v>3045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3046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2903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3047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3048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3049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2991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2992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2263</v>
      </c>
      <c r="C7" s="281" t="s">
        <v>3050</v>
      </c>
      <c r="D7" s="281" t="s">
        <v>1343</v>
      </c>
      <c r="E7" s="282" t="s">
        <v>1344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2263</v>
      </c>
      <c r="C8" s="281" t="s">
        <v>3050</v>
      </c>
      <c r="D8" s="281" t="s">
        <v>1345</v>
      </c>
      <c r="E8" s="282" t="s">
        <v>2248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2263</v>
      </c>
      <c r="C9" s="281" t="s">
        <v>3050</v>
      </c>
      <c r="D9" s="281" t="s">
        <v>1343</v>
      </c>
      <c r="E9" s="282" t="s">
        <v>1344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2263</v>
      </c>
      <c r="C10" s="281" t="s">
        <v>3050</v>
      </c>
      <c r="D10" s="281" t="s">
        <v>1345</v>
      </c>
      <c r="E10" s="282" t="s">
        <v>2248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2263</v>
      </c>
      <c r="C11" s="210" t="s">
        <v>3051</v>
      </c>
      <c r="D11" s="210" t="s">
        <v>1343</v>
      </c>
      <c r="E11" s="210" t="s">
        <v>1344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2263</v>
      </c>
      <c r="C12" s="210" t="s">
        <v>3051</v>
      </c>
      <c r="D12" s="210" t="s">
        <v>1345</v>
      </c>
      <c r="E12" s="210" t="s">
        <v>2248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2263</v>
      </c>
      <c r="C13" s="210" t="s">
        <v>3052</v>
      </c>
      <c r="D13" s="210" t="s">
        <v>1343</v>
      </c>
      <c r="E13" s="210" t="s">
        <v>1344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2263</v>
      </c>
      <c r="C14" s="210" t="s">
        <v>3053</v>
      </c>
      <c r="D14" s="210" t="s">
        <v>1343</v>
      </c>
      <c r="E14" s="210" t="s">
        <v>1344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2263</v>
      </c>
      <c r="C15" s="210" t="s">
        <v>3054</v>
      </c>
      <c r="D15" s="210" t="s">
        <v>1343</v>
      </c>
      <c r="E15" s="210" t="s">
        <v>1344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2263</v>
      </c>
      <c r="C16" s="281" t="s">
        <v>3055</v>
      </c>
      <c r="D16" s="281" t="s">
        <v>1343</v>
      </c>
      <c r="E16" s="282" t="s">
        <v>1344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2263</v>
      </c>
      <c r="C17" s="281" t="s">
        <v>3055</v>
      </c>
      <c r="D17" s="281" t="s">
        <v>1345</v>
      </c>
      <c r="E17" s="282" t="s">
        <v>2248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2263</v>
      </c>
      <c r="C18" s="210" t="s">
        <v>3056</v>
      </c>
      <c r="D18" s="210" t="s">
        <v>1343</v>
      </c>
      <c r="E18" s="210" t="s">
        <v>1344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2263</v>
      </c>
      <c r="C19" s="210" t="s">
        <v>3056</v>
      </c>
      <c r="D19" s="210" t="s">
        <v>1345</v>
      </c>
      <c r="E19" s="210" t="s">
        <v>2248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2263</v>
      </c>
      <c r="C20" s="210" t="s">
        <v>3057</v>
      </c>
      <c r="D20" s="210" t="s">
        <v>1343</v>
      </c>
      <c r="E20" s="210" t="s">
        <v>1344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2263</v>
      </c>
      <c r="C21" s="210" t="s">
        <v>3057</v>
      </c>
      <c r="D21" s="210" t="s">
        <v>1345</v>
      </c>
      <c r="E21" s="210" t="s">
        <v>2248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2263</v>
      </c>
      <c r="C22" s="281" t="s">
        <v>3058</v>
      </c>
      <c r="D22" s="281" t="s">
        <v>1343</v>
      </c>
      <c r="E22" s="282" t="s">
        <v>1344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2263</v>
      </c>
      <c r="C23" s="281" t="s">
        <v>3058</v>
      </c>
      <c r="D23" s="281" t="s">
        <v>1343</v>
      </c>
      <c r="E23" s="282" t="s">
        <v>1344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2163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3045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3046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2903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3059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3048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3049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2991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2992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1346</v>
      </c>
      <c r="C30" s="281" t="s">
        <v>3010</v>
      </c>
      <c r="D30" s="281" t="s">
        <v>1343</v>
      </c>
      <c r="E30" s="282" t="s">
        <v>2248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1346</v>
      </c>
      <c r="C31" s="281" t="s">
        <v>3010</v>
      </c>
      <c r="D31" s="281" t="s">
        <v>1345</v>
      </c>
      <c r="E31" s="282" t="s">
        <v>1344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1346</v>
      </c>
      <c r="C32" s="281" t="s">
        <v>3010</v>
      </c>
      <c r="D32" s="281" t="s">
        <v>1343</v>
      </c>
      <c r="E32" s="282" t="s">
        <v>2248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1346</v>
      </c>
      <c r="C33" s="281" t="s">
        <v>3010</v>
      </c>
      <c r="D33" s="281" t="s">
        <v>1345</v>
      </c>
      <c r="E33" s="282" t="s">
        <v>1344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1346</v>
      </c>
      <c r="C34" s="281" t="s">
        <v>3010</v>
      </c>
      <c r="D34" s="281" t="s">
        <v>1343</v>
      </c>
      <c r="E34" s="282" t="s">
        <v>2248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1346</v>
      </c>
      <c r="C35" s="281" t="s">
        <v>3010</v>
      </c>
      <c r="D35" s="281" t="s">
        <v>1345</v>
      </c>
      <c r="E35" s="282" t="s">
        <v>1344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2263</v>
      </c>
      <c r="C36" s="281" t="s">
        <v>3060</v>
      </c>
      <c r="D36" s="281" t="s">
        <v>1343</v>
      </c>
      <c r="E36" s="282" t="s">
        <v>1344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2263</v>
      </c>
      <c r="C37" s="281" t="s">
        <v>3060</v>
      </c>
      <c r="D37" s="281" t="s">
        <v>1345</v>
      </c>
      <c r="E37" s="282" t="s">
        <v>2248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2263</v>
      </c>
      <c r="C38" s="281" t="s">
        <v>3061</v>
      </c>
      <c r="D38" s="281" t="s">
        <v>1343</v>
      </c>
      <c r="E38" s="282" t="s">
        <v>1344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2263</v>
      </c>
      <c r="C39" s="281" t="s">
        <v>3061</v>
      </c>
      <c r="D39" s="281" t="s">
        <v>1345</v>
      </c>
      <c r="E39" s="282" t="s">
        <v>2248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2263</v>
      </c>
      <c r="C40" s="281" t="s">
        <v>3060</v>
      </c>
      <c r="D40" s="281" t="s">
        <v>1343</v>
      </c>
      <c r="E40" s="282" t="s">
        <v>1344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2263</v>
      </c>
      <c r="C41" s="281" t="s">
        <v>3060</v>
      </c>
      <c r="D41" s="281" t="s">
        <v>1345</v>
      </c>
      <c r="E41" s="282" t="s">
        <v>2248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2263</v>
      </c>
      <c r="C42" s="281" t="s">
        <v>3061</v>
      </c>
      <c r="D42" s="281" t="s">
        <v>1343</v>
      </c>
      <c r="E42" s="282" t="s">
        <v>1344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2263</v>
      </c>
      <c r="C43" s="281" t="s">
        <v>3061</v>
      </c>
      <c r="D43" s="281" t="s">
        <v>1345</v>
      </c>
      <c r="E43" s="282" t="s">
        <v>2248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2263</v>
      </c>
      <c r="C44" s="281" t="s">
        <v>3061</v>
      </c>
      <c r="D44" s="281" t="s">
        <v>1343</v>
      </c>
      <c r="E44" s="282" t="s">
        <v>1344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2263</v>
      </c>
      <c r="C45" s="281" t="s">
        <v>3061</v>
      </c>
      <c r="D45" s="281" t="s">
        <v>1345</v>
      </c>
      <c r="E45" s="282" t="s">
        <v>2248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2263</v>
      </c>
      <c r="C46" s="281" t="s">
        <v>3062</v>
      </c>
      <c r="D46" s="281" t="s">
        <v>1343</v>
      </c>
      <c r="E46" s="282" t="s">
        <v>1344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2263</v>
      </c>
      <c r="C47" s="281" t="s">
        <v>3062</v>
      </c>
      <c r="D47" s="281" t="s">
        <v>1345</v>
      </c>
      <c r="E47" s="282" t="s">
        <v>2248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2263</v>
      </c>
      <c r="C48" s="281" t="s">
        <v>3062</v>
      </c>
      <c r="D48" s="281" t="s">
        <v>1343</v>
      </c>
      <c r="E48" s="282" t="s">
        <v>1344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2263</v>
      </c>
      <c r="C49" s="281" t="s">
        <v>3062</v>
      </c>
      <c r="D49" s="281" t="s">
        <v>1345</v>
      </c>
      <c r="E49" s="282" t="s">
        <v>2248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2263</v>
      </c>
      <c r="C50" s="281" t="s">
        <v>3060</v>
      </c>
      <c r="D50" s="281" t="s">
        <v>1343</v>
      </c>
      <c r="E50" s="282" t="s">
        <v>1344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2263</v>
      </c>
      <c r="C51" s="281" t="s">
        <v>3060</v>
      </c>
      <c r="D51" s="281" t="s">
        <v>1345</v>
      </c>
      <c r="E51" s="282" t="s">
        <v>2248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2263</v>
      </c>
      <c r="C52" s="281" t="s">
        <v>3063</v>
      </c>
      <c r="D52" s="281" t="s">
        <v>1343</v>
      </c>
      <c r="E52" s="282" t="s">
        <v>1344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2263</v>
      </c>
      <c r="C53" s="281" t="s">
        <v>3063</v>
      </c>
      <c r="D53" s="281" t="s">
        <v>1345</v>
      </c>
      <c r="E53" s="282" t="s">
        <v>2248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2263</v>
      </c>
      <c r="C54" s="281" t="s">
        <v>3060</v>
      </c>
      <c r="D54" s="281" t="s">
        <v>1343</v>
      </c>
      <c r="E54" s="282" t="s">
        <v>1344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2263</v>
      </c>
      <c r="C55" s="281" t="s">
        <v>3060</v>
      </c>
      <c r="D55" s="281" t="s">
        <v>1345</v>
      </c>
      <c r="E55" s="282" t="s">
        <v>2248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2263</v>
      </c>
      <c r="C56" s="281" t="s">
        <v>3061</v>
      </c>
      <c r="D56" s="281" t="s">
        <v>1343</v>
      </c>
      <c r="E56" s="282" t="s">
        <v>1344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2263</v>
      </c>
      <c r="C57" s="281" t="s">
        <v>3061</v>
      </c>
      <c r="D57" s="281" t="s">
        <v>1345</v>
      </c>
      <c r="E57" s="282" t="s">
        <v>2248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2263</v>
      </c>
      <c r="C58" s="281" t="s">
        <v>3063</v>
      </c>
      <c r="D58" s="281" t="s">
        <v>1343</v>
      </c>
      <c r="E58" s="282" t="s">
        <v>1344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2263</v>
      </c>
      <c r="C59" s="281" t="s">
        <v>3063</v>
      </c>
      <c r="D59" s="281" t="s">
        <v>1345</v>
      </c>
      <c r="E59" s="282" t="s">
        <v>2248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2263</v>
      </c>
      <c r="C60" s="281" t="s">
        <v>3061</v>
      </c>
      <c r="D60" s="281" t="s">
        <v>1343</v>
      </c>
      <c r="E60" s="282" t="s">
        <v>1344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2263</v>
      </c>
      <c r="C61" s="281" t="s">
        <v>3061</v>
      </c>
      <c r="D61" s="281" t="s">
        <v>1345</v>
      </c>
      <c r="E61" s="282" t="s">
        <v>2248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2263</v>
      </c>
      <c r="C62" s="281" t="s">
        <v>3064</v>
      </c>
      <c r="D62" s="281" t="s">
        <v>1343</v>
      </c>
      <c r="E62" s="282" t="s">
        <v>1344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2263</v>
      </c>
      <c r="C63" s="281" t="s">
        <v>3065</v>
      </c>
      <c r="D63" s="281" t="s">
        <v>1343</v>
      </c>
      <c r="E63" s="282" t="s">
        <v>1344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2263</v>
      </c>
      <c r="C64" s="281" t="s">
        <v>3065</v>
      </c>
      <c r="D64" s="281" t="s">
        <v>1345</v>
      </c>
      <c r="E64" s="282" t="s">
        <v>2248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2263</v>
      </c>
      <c r="C65" s="281" t="s">
        <v>3066</v>
      </c>
      <c r="D65" s="281" t="s">
        <v>1343</v>
      </c>
      <c r="E65" s="282" t="s">
        <v>1344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2263</v>
      </c>
      <c r="C66" s="281" t="s">
        <v>3066</v>
      </c>
      <c r="D66" s="281" t="s">
        <v>1345</v>
      </c>
      <c r="E66" s="282" t="s">
        <v>2248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2263</v>
      </c>
      <c r="C67" s="281" t="s">
        <v>3065</v>
      </c>
      <c r="D67" s="281" t="s">
        <v>1343</v>
      </c>
      <c r="E67" s="282" t="s">
        <v>1344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2263</v>
      </c>
      <c r="C68" s="281" t="s">
        <v>3065</v>
      </c>
      <c r="D68" s="281" t="s">
        <v>1345</v>
      </c>
      <c r="E68" s="282" t="s">
        <v>2248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2263</v>
      </c>
      <c r="C69" s="281" t="s">
        <v>3066</v>
      </c>
      <c r="D69" s="281" t="s">
        <v>1343</v>
      </c>
      <c r="E69" s="282" t="s">
        <v>1344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2263</v>
      </c>
      <c r="C70" s="281" t="s">
        <v>3066</v>
      </c>
      <c r="D70" s="281" t="s">
        <v>1345</v>
      </c>
      <c r="E70" s="282" t="s">
        <v>2248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2263</v>
      </c>
      <c r="C71" s="281" t="s">
        <v>3067</v>
      </c>
      <c r="D71" s="281" t="s">
        <v>1343</v>
      </c>
      <c r="E71" s="282" t="s">
        <v>1344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2263</v>
      </c>
      <c r="C72" s="281" t="s">
        <v>3068</v>
      </c>
      <c r="D72" s="281" t="s">
        <v>1343</v>
      </c>
      <c r="E72" s="282" t="s">
        <v>1344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2263</v>
      </c>
      <c r="C73" s="281" t="s">
        <v>3069</v>
      </c>
      <c r="D73" s="281" t="s">
        <v>1343</v>
      </c>
      <c r="E73" s="282" t="s">
        <v>1344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2156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3045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3046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2988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2989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2903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3070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3048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3049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2991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2992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2263</v>
      </c>
      <c r="C81" s="281" t="s">
        <v>3071</v>
      </c>
      <c r="D81" s="281" t="s">
        <v>1343</v>
      </c>
      <c r="E81" s="282" t="s">
        <v>1344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2263</v>
      </c>
      <c r="C82" s="281" t="s">
        <v>3071</v>
      </c>
      <c r="D82" s="281" t="s">
        <v>1345</v>
      </c>
      <c r="E82" s="282" t="s">
        <v>2248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2263</v>
      </c>
      <c r="C83" s="281" t="s">
        <v>3072</v>
      </c>
      <c r="D83" s="281" t="s">
        <v>1343</v>
      </c>
      <c r="E83" s="282" t="s">
        <v>1344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2263</v>
      </c>
      <c r="C84" s="281" t="s">
        <v>3073</v>
      </c>
      <c r="D84" s="281" t="s">
        <v>1343</v>
      </c>
      <c r="E84" s="282" t="s">
        <v>1344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2263</v>
      </c>
      <c r="C85" s="281" t="s">
        <v>3073</v>
      </c>
      <c r="D85" s="281" t="s">
        <v>1343</v>
      </c>
      <c r="E85" s="282" t="s">
        <v>1344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2263</v>
      </c>
      <c r="C86" s="281" t="s">
        <v>3072</v>
      </c>
      <c r="D86" s="281" t="s">
        <v>1343</v>
      </c>
      <c r="E86" s="282" t="s">
        <v>1344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2263</v>
      </c>
      <c r="C87" s="281" t="s">
        <v>3074</v>
      </c>
      <c r="D87" s="281" t="s">
        <v>1343</v>
      </c>
      <c r="E87" s="282" t="s">
        <v>1344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2263</v>
      </c>
      <c r="C88" s="281" t="s">
        <v>3074</v>
      </c>
      <c r="D88" s="281" t="s">
        <v>1345</v>
      </c>
      <c r="E88" s="282" t="s">
        <v>2248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2263</v>
      </c>
      <c r="C89" s="281" t="s">
        <v>3075</v>
      </c>
      <c r="D89" s="281" t="s">
        <v>1343</v>
      </c>
      <c r="E89" s="282" t="s">
        <v>1344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2263</v>
      </c>
      <c r="C90" s="281" t="s">
        <v>3075</v>
      </c>
      <c r="D90" s="281" t="s">
        <v>1345</v>
      </c>
      <c r="E90" s="282" t="s">
        <v>2248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2263</v>
      </c>
      <c r="C91" s="281" t="s">
        <v>3076</v>
      </c>
      <c r="D91" s="281" t="s">
        <v>1343</v>
      </c>
      <c r="E91" s="282" t="s">
        <v>1344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2263</v>
      </c>
      <c r="C92" s="281" t="s">
        <v>3076</v>
      </c>
      <c r="D92" s="281" t="s">
        <v>1345</v>
      </c>
      <c r="E92" s="282" t="s">
        <v>2248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2263</v>
      </c>
      <c r="C93" s="281" t="s">
        <v>3077</v>
      </c>
      <c r="D93" s="281" t="s">
        <v>1343</v>
      </c>
      <c r="E93" s="282" t="s">
        <v>1344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2263</v>
      </c>
      <c r="C94" s="281" t="s">
        <v>3077</v>
      </c>
      <c r="D94" s="281" t="s">
        <v>1345</v>
      </c>
      <c r="E94" s="282" t="s">
        <v>2248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2263</v>
      </c>
      <c r="C95" s="281" t="s">
        <v>3077</v>
      </c>
      <c r="D95" s="281" t="s">
        <v>1343</v>
      </c>
      <c r="E95" s="282" t="s">
        <v>1344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2263</v>
      </c>
      <c r="C96" s="281" t="s">
        <v>3077</v>
      </c>
      <c r="D96" s="281" t="s">
        <v>1345</v>
      </c>
      <c r="E96" s="282" t="s">
        <v>2248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1342</v>
      </c>
      <c r="C97" s="210" t="s">
        <v>3078</v>
      </c>
      <c r="D97" s="210" t="s">
        <v>1343</v>
      </c>
      <c r="E97" s="238" t="s">
        <v>1344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1342</v>
      </c>
      <c r="C98" s="210" t="s">
        <v>3079</v>
      </c>
      <c r="D98" s="210" t="s">
        <v>1343</v>
      </c>
      <c r="E98" s="238" t="s">
        <v>1344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1342</v>
      </c>
      <c r="C99" s="210" t="s">
        <v>3078</v>
      </c>
      <c r="D99" s="210" t="s">
        <v>1343</v>
      </c>
      <c r="E99" s="238" t="s">
        <v>1344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1342</v>
      </c>
      <c r="C100" s="210" t="s">
        <v>3078</v>
      </c>
      <c r="D100" s="210" t="s">
        <v>1343</v>
      </c>
      <c r="E100" s="238" t="s">
        <v>1344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1342</v>
      </c>
      <c r="C101" s="210" t="s">
        <v>3079</v>
      </c>
      <c r="D101" s="210" t="s">
        <v>1343</v>
      </c>
      <c r="E101" s="238" t="s">
        <v>1344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1342</v>
      </c>
      <c r="C102" s="210" t="s">
        <v>3080</v>
      </c>
      <c r="D102" s="210" t="s">
        <v>1343</v>
      </c>
      <c r="E102" s="238" t="s">
        <v>1344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1342</v>
      </c>
      <c r="C103" s="210" t="s">
        <v>3081</v>
      </c>
      <c r="D103" s="210" t="s">
        <v>1343</v>
      </c>
      <c r="E103" s="238" t="s">
        <v>1344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1342</v>
      </c>
      <c r="C104" s="210" t="s">
        <v>3081</v>
      </c>
      <c r="D104" s="210" t="s">
        <v>1345</v>
      </c>
      <c r="E104" s="238" t="s">
        <v>2248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1342</v>
      </c>
      <c r="C105" s="210" t="s">
        <v>3082</v>
      </c>
      <c r="D105" s="210" t="s">
        <v>1343</v>
      </c>
      <c r="E105" s="238" t="s">
        <v>1344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1342</v>
      </c>
      <c r="C106" s="210" t="s">
        <v>3082</v>
      </c>
      <c r="D106" s="210" t="s">
        <v>1345</v>
      </c>
      <c r="E106" s="238" t="s">
        <v>2248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1342</v>
      </c>
      <c r="C107" s="210" t="s">
        <v>3083</v>
      </c>
      <c r="D107" s="210" t="s">
        <v>1343</v>
      </c>
      <c r="E107" s="238" t="s">
        <v>1344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1342</v>
      </c>
      <c r="C108" s="210" t="s">
        <v>3084</v>
      </c>
      <c r="D108" s="210" t="s">
        <v>1343</v>
      </c>
      <c r="E108" s="238" t="s">
        <v>1344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1342</v>
      </c>
      <c r="C109" s="210" t="s">
        <v>3084</v>
      </c>
      <c r="D109" s="210" t="s">
        <v>1343</v>
      </c>
      <c r="E109" s="238" t="s">
        <v>1344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1342</v>
      </c>
      <c r="C110" s="210" t="s">
        <v>3085</v>
      </c>
      <c r="D110" s="210" t="s">
        <v>1343</v>
      </c>
      <c r="E110" s="238" t="s">
        <v>1344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1342</v>
      </c>
      <c r="C111" s="210" t="s">
        <v>3081</v>
      </c>
      <c r="D111" s="210" t="s">
        <v>1343</v>
      </c>
      <c r="E111" s="238" t="s">
        <v>1344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1342</v>
      </c>
      <c r="C112" s="210" t="s">
        <v>3085</v>
      </c>
      <c r="D112" s="210" t="s">
        <v>1343</v>
      </c>
      <c r="E112" s="238" t="s">
        <v>1344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1342</v>
      </c>
      <c r="C113" s="210" t="s">
        <v>3082</v>
      </c>
      <c r="D113" s="210" t="s">
        <v>1343</v>
      </c>
      <c r="E113" s="238" t="s">
        <v>1344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1342</v>
      </c>
      <c r="C114" s="210" t="s">
        <v>3086</v>
      </c>
      <c r="D114" s="210" t="s">
        <v>1343</v>
      </c>
      <c r="E114" s="238" t="s">
        <v>1344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1342</v>
      </c>
      <c r="C115" s="210" t="s">
        <v>3085</v>
      </c>
      <c r="D115" s="210" t="s">
        <v>1343</v>
      </c>
      <c r="E115" s="238" t="s">
        <v>1344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1342</v>
      </c>
      <c r="C116" s="210" t="s">
        <v>3081</v>
      </c>
      <c r="D116" s="210" t="s">
        <v>1343</v>
      </c>
      <c r="E116" s="238" t="s">
        <v>1344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1342</v>
      </c>
      <c r="C117" s="210" t="s">
        <v>3086</v>
      </c>
      <c r="D117" s="210" t="s">
        <v>1343</v>
      </c>
      <c r="E117" s="238" t="s">
        <v>1344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2187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3045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2988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2989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2903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3087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2991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2992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2263</v>
      </c>
      <c r="C123" s="210" t="s">
        <v>3088</v>
      </c>
      <c r="D123" s="210" t="s">
        <v>1343</v>
      </c>
      <c r="E123" s="238" t="s">
        <v>1344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2263</v>
      </c>
      <c r="C124" s="210" t="s">
        <v>3088</v>
      </c>
      <c r="D124" s="210" t="s">
        <v>1343</v>
      </c>
      <c r="E124" s="238" t="s">
        <v>1344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2263</v>
      </c>
      <c r="C125" s="210" t="s">
        <v>3089</v>
      </c>
      <c r="D125" s="210" t="s">
        <v>1343</v>
      </c>
      <c r="E125" s="238" t="s">
        <v>1344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2263</v>
      </c>
      <c r="C126" s="210" t="s">
        <v>3090</v>
      </c>
      <c r="D126" s="210" t="s">
        <v>1343</v>
      </c>
      <c r="E126" s="238" t="s">
        <v>1344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2263</v>
      </c>
      <c r="C127" s="210" t="s">
        <v>3090</v>
      </c>
      <c r="D127" s="210" t="s">
        <v>1345</v>
      </c>
      <c r="E127" s="238" t="s">
        <v>2248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2263</v>
      </c>
      <c r="C128" s="210" t="s">
        <v>3091</v>
      </c>
      <c r="D128" s="210" t="s">
        <v>1343</v>
      </c>
      <c r="E128" s="238" t="s">
        <v>1344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2263</v>
      </c>
      <c r="C129" s="210" t="s">
        <v>3091</v>
      </c>
      <c r="D129" s="210" t="s">
        <v>1345</v>
      </c>
      <c r="E129" s="238" t="s">
        <v>2248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2263</v>
      </c>
      <c r="C130" s="210" t="s">
        <v>3092</v>
      </c>
      <c r="D130" s="210" t="s">
        <v>1343</v>
      </c>
      <c r="E130" s="238" t="s">
        <v>1344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2263</v>
      </c>
      <c r="C131" s="210" t="s">
        <v>3092</v>
      </c>
      <c r="D131" s="210" t="s">
        <v>1345</v>
      </c>
      <c r="E131" s="238" t="s">
        <v>2248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2263</v>
      </c>
      <c r="C132" s="210" t="s">
        <v>3093</v>
      </c>
      <c r="D132" s="210" t="s">
        <v>1343</v>
      </c>
      <c r="E132" s="238" t="s">
        <v>1344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2263</v>
      </c>
      <c r="C133" s="210" t="s">
        <v>3093</v>
      </c>
      <c r="D133" s="210" t="s">
        <v>1345</v>
      </c>
      <c r="E133" s="238" t="s">
        <v>2248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2263</v>
      </c>
      <c r="C134" s="210" t="s">
        <v>3094</v>
      </c>
      <c r="D134" s="210" t="s">
        <v>1343</v>
      </c>
      <c r="E134" s="238" t="s">
        <v>1344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2263</v>
      </c>
      <c r="C135" s="210" t="s">
        <v>3094</v>
      </c>
      <c r="D135" s="210" t="s">
        <v>1345</v>
      </c>
      <c r="E135" s="238" t="s">
        <v>2248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2263</v>
      </c>
      <c r="C136" s="210" t="s">
        <v>3094</v>
      </c>
      <c r="D136" s="210" t="s">
        <v>1343</v>
      </c>
      <c r="E136" s="238" t="s">
        <v>1344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2263</v>
      </c>
      <c r="C137" s="210" t="s">
        <v>3094</v>
      </c>
      <c r="D137" s="210" t="s">
        <v>1345</v>
      </c>
      <c r="E137" s="238" t="s">
        <v>2248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2263</v>
      </c>
      <c r="C138" s="210" t="s">
        <v>3094</v>
      </c>
      <c r="D138" s="210" t="s">
        <v>1343</v>
      </c>
      <c r="E138" s="238" t="s">
        <v>1344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2263</v>
      </c>
      <c r="C139" s="210" t="s">
        <v>3095</v>
      </c>
      <c r="D139" s="210" t="s">
        <v>1343</v>
      </c>
      <c r="E139" s="238" t="s">
        <v>1344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2263</v>
      </c>
      <c r="C140" s="210" t="s">
        <v>3095</v>
      </c>
      <c r="D140" s="210" t="s">
        <v>1345</v>
      </c>
      <c r="E140" s="238" t="s">
        <v>2248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2263</v>
      </c>
      <c r="C141" s="210" t="s">
        <v>3095</v>
      </c>
      <c r="D141" s="210" t="s">
        <v>1343</v>
      </c>
      <c r="E141" s="238" t="s">
        <v>1344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2263</v>
      </c>
      <c r="C142" s="210" t="s">
        <v>3095</v>
      </c>
      <c r="D142" s="210" t="s">
        <v>1345</v>
      </c>
      <c r="E142" s="238" t="s">
        <v>2248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2263</v>
      </c>
      <c r="C143" s="210" t="s">
        <v>3095</v>
      </c>
      <c r="D143" s="210" t="s">
        <v>1343</v>
      </c>
      <c r="E143" s="238" t="s">
        <v>1344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2263</v>
      </c>
      <c r="C144" s="210" t="s">
        <v>3095</v>
      </c>
      <c r="D144" s="210" t="s">
        <v>1345</v>
      </c>
      <c r="E144" s="238" t="s">
        <v>2248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2263</v>
      </c>
      <c r="C145" s="210" t="s">
        <v>3095</v>
      </c>
      <c r="D145" s="210" t="s">
        <v>1343</v>
      </c>
      <c r="E145" s="238" t="s">
        <v>1344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2263</v>
      </c>
      <c r="C146" s="210" t="s">
        <v>3095</v>
      </c>
      <c r="D146" s="210" t="s">
        <v>1345</v>
      </c>
      <c r="E146" s="238" t="s">
        <v>2248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2263</v>
      </c>
      <c r="C147" s="210" t="s">
        <v>3095</v>
      </c>
      <c r="D147" s="210" t="s">
        <v>1343</v>
      </c>
      <c r="E147" s="238" t="s">
        <v>1344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2263</v>
      </c>
      <c r="C148" s="210" t="s">
        <v>3095</v>
      </c>
      <c r="D148" s="210" t="s">
        <v>1343</v>
      </c>
      <c r="E148" s="238" t="s">
        <v>1344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2263</v>
      </c>
      <c r="C149" s="210" t="s">
        <v>3095</v>
      </c>
      <c r="D149" s="210" t="s">
        <v>1345</v>
      </c>
      <c r="E149" s="238" t="s">
        <v>2248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2783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3045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2988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2989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2903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3096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2991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2992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3097</v>
      </c>
      <c r="C155" s="281" t="s">
        <v>3098</v>
      </c>
      <c r="D155" s="281" t="s">
        <v>1343</v>
      </c>
      <c r="E155" s="282" t="s">
        <v>2248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3097</v>
      </c>
      <c r="C156" s="281" t="s">
        <v>3098</v>
      </c>
      <c r="D156" s="281" t="s">
        <v>1345</v>
      </c>
      <c r="E156" s="282" t="s">
        <v>1344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3097</v>
      </c>
      <c r="C157" s="210" t="s">
        <v>3098</v>
      </c>
      <c r="D157" s="210" t="s">
        <v>1343</v>
      </c>
      <c r="E157" s="238" t="s">
        <v>2248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3097</v>
      </c>
      <c r="C158" s="210" t="s">
        <v>3098</v>
      </c>
      <c r="D158" s="210" t="s">
        <v>1345</v>
      </c>
      <c r="E158" s="238" t="s">
        <v>1344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3097</v>
      </c>
      <c r="C159" s="210" t="s">
        <v>3098</v>
      </c>
      <c r="D159" s="210" t="s">
        <v>1343</v>
      </c>
      <c r="E159" s="238" t="s">
        <v>2248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3097</v>
      </c>
      <c r="C160" s="210" t="s">
        <v>3098</v>
      </c>
      <c r="D160" s="210" t="s">
        <v>1345</v>
      </c>
      <c r="E160" s="238" t="s">
        <v>1344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3097</v>
      </c>
      <c r="C161" s="210" t="s">
        <v>3098</v>
      </c>
      <c r="D161" s="210" t="s">
        <v>1343</v>
      </c>
      <c r="E161" s="238" t="s">
        <v>1344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3097</v>
      </c>
      <c r="C162" s="210" t="s">
        <v>3098</v>
      </c>
      <c r="D162" s="210" t="s">
        <v>1345</v>
      </c>
      <c r="E162" s="238" t="s">
        <v>2248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3097</v>
      </c>
      <c r="C163" s="281" t="s">
        <v>3098</v>
      </c>
      <c r="D163" s="281" t="s">
        <v>1343</v>
      </c>
      <c r="E163" s="282" t="s">
        <v>2248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3097</v>
      </c>
      <c r="C164" s="281" t="s">
        <v>3098</v>
      </c>
      <c r="D164" s="281" t="s">
        <v>1345</v>
      </c>
      <c r="E164" s="282" t="s">
        <v>1344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3097</v>
      </c>
      <c r="C165" s="281" t="s">
        <v>3098</v>
      </c>
      <c r="D165" s="281" t="s">
        <v>1343</v>
      </c>
      <c r="E165" s="282" t="s">
        <v>2248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3097</v>
      </c>
      <c r="C166" s="281" t="s">
        <v>3098</v>
      </c>
      <c r="D166" s="281" t="s">
        <v>1345</v>
      </c>
      <c r="E166" s="282" t="s">
        <v>1344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3097</v>
      </c>
      <c r="C167" s="281" t="s">
        <v>3098</v>
      </c>
      <c r="D167" s="281" t="s">
        <v>1343</v>
      </c>
      <c r="E167" s="282" t="s">
        <v>1344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3097</v>
      </c>
      <c r="C168" s="281" t="s">
        <v>3098</v>
      </c>
      <c r="D168" s="281" t="s">
        <v>1345</v>
      </c>
      <c r="E168" s="282" t="s">
        <v>2248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1346</v>
      </c>
      <c r="C169" s="281" t="s">
        <v>1347</v>
      </c>
      <c r="D169" s="281" t="s">
        <v>1343</v>
      </c>
      <c r="E169" s="282" t="s">
        <v>1344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1346</v>
      </c>
      <c r="C170" s="281" t="s">
        <v>1347</v>
      </c>
      <c r="D170" s="281" t="s">
        <v>1345</v>
      </c>
      <c r="E170" s="282" t="s">
        <v>2248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1346</v>
      </c>
      <c r="C171" s="281" t="s">
        <v>1347</v>
      </c>
      <c r="D171" s="281" t="s">
        <v>1343</v>
      </c>
      <c r="E171" s="282" t="s">
        <v>1344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1346</v>
      </c>
      <c r="C172" s="281" t="s">
        <v>1347</v>
      </c>
      <c r="D172" s="281" t="s">
        <v>1345</v>
      </c>
      <c r="E172" s="282" t="s">
        <v>2248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3097</v>
      </c>
      <c r="C173" s="281" t="s">
        <v>3098</v>
      </c>
      <c r="D173" s="281" t="s">
        <v>1343</v>
      </c>
      <c r="E173" s="282" t="s">
        <v>1344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3097</v>
      </c>
      <c r="C174" s="281" t="s">
        <v>3098</v>
      </c>
      <c r="D174" s="281" t="s">
        <v>1345</v>
      </c>
      <c r="E174" s="282" t="s">
        <v>2248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3097</v>
      </c>
      <c r="C175" s="210" t="s">
        <v>3098</v>
      </c>
      <c r="D175" s="210" t="s">
        <v>1343</v>
      </c>
      <c r="E175" s="238" t="s">
        <v>2248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3097</v>
      </c>
      <c r="C176" s="210" t="s">
        <v>3098</v>
      </c>
      <c r="D176" s="210" t="s">
        <v>1345</v>
      </c>
      <c r="E176" s="238" t="s">
        <v>1344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3097</v>
      </c>
      <c r="C177" s="210" t="s">
        <v>3098</v>
      </c>
      <c r="D177" s="210" t="s">
        <v>1343</v>
      </c>
      <c r="E177" s="238" t="s">
        <v>1344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3097</v>
      </c>
      <c r="C178" s="210" t="s">
        <v>3098</v>
      </c>
      <c r="D178" s="210" t="s">
        <v>1345</v>
      </c>
      <c r="E178" s="238" t="s">
        <v>2248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3097</v>
      </c>
      <c r="C179" s="210" t="s">
        <v>3098</v>
      </c>
      <c r="D179" s="210" t="s">
        <v>1343</v>
      </c>
      <c r="E179" s="238" t="s">
        <v>2248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3097</v>
      </c>
      <c r="C180" s="210" t="s">
        <v>3098</v>
      </c>
      <c r="D180" s="210" t="s">
        <v>1345</v>
      </c>
      <c r="E180" s="238" t="s">
        <v>1344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3097</v>
      </c>
      <c r="C181" s="210" t="s">
        <v>3098</v>
      </c>
      <c r="D181" s="210" t="s">
        <v>1343</v>
      </c>
      <c r="E181" s="238" t="s">
        <v>1344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3097</v>
      </c>
      <c r="C182" s="210" t="s">
        <v>3098</v>
      </c>
      <c r="D182" s="210" t="s">
        <v>1345</v>
      </c>
      <c r="E182" s="238" t="s">
        <v>2248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3097</v>
      </c>
      <c r="C183" s="210" t="s">
        <v>3098</v>
      </c>
      <c r="D183" s="210" t="s">
        <v>1343</v>
      </c>
      <c r="E183" s="238" t="s">
        <v>2248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3097</v>
      </c>
      <c r="C184" s="210" t="s">
        <v>3098</v>
      </c>
      <c r="D184" s="210" t="s">
        <v>1345</v>
      </c>
      <c r="E184" s="238" t="s">
        <v>1344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3097</v>
      </c>
      <c r="C185" s="281" t="s">
        <v>3098</v>
      </c>
      <c r="D185" s="281" t="s">
        <v>1343</v>
      </c>
      <c r="E185" s="282" t="s">
        <v>1344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3097</v>
      </c>
      <c r="C186" s="281" t="s">
        <v>3098</v>
      </c>
      <c r="D186" s="281" t="s">
        <v>1345</v>
      </c>
      <c r="E186" s="282" t="s">
        <v>2248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3097</v>
      </c>
      <c r="C187" s="210" t="s">
        <v>3098</v>
      </c>
      <c r="D187" s="210" t="s">
        <v>1343</v>
      </c>
      <c r="E187" s="238" t="s">
        <v>1344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3097</v>
      </c>
      <c r="C188" s="210" t="s">
        <v>3098</v>
      </c>
      <c r="D188" s="210" t="s">
        <v>1345</v>
      </c>
      <c r="E188" s="238" t="s">
        <v>2248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3097</v>
      </c>
      <c r="C189" s="210" t="s">
        <v>3098</v>
      </c>
      <c r="D189" s="210" t="s">
        <v>1343</v>
      </c>
      <c r="E189" s="238" t="s">
        <v>1344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3097</v>
      </c>
      <c r="C190" s="210" t="s">
        <v>3098</v>
      </c>
      <c r="D190" s="210" t="s">
        <v>1345</v>
      </c>
      <c r="E190" s="238" t="s">
        <v>2248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2263</v>
      </c>
      <c r="C191" s="281" t="s">
        <v>3099</v>
      </c>
      <c r="D191" s="281" t="s">
        <v>1343</v>
      </c>
      <c r="E191" s="282" t="s">
        <v>1344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2263</v>
      </c>
      <c r="C192" s="281" t="s">
        <v>3100</v>
      </c>
      <c r="D192" s="281" t="s">
        <v>1343</v>
      </c>
      <c r="E192" s="282" t="s">
        <v>1344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3097</v>
      </c>
      <c r="C193" s="281" t="s">
        <v>3098</v>
      </c>
      <c r="D193" s="281" t="s">
        <v>1343</v>
      </c>
      <c r="E193" s="282" t="s">
        <v>2248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3097</v>
      </c>
      <c r="C194" s="281" t="s">
        <v>3098</v>
      </c>
      <c r="D194" s="281" t="s">
        <v>1345</v>
      </c>
      <c r="E194" s="282" t="s">
        <v>1344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3097</v>
      </c>
      <c r="C195" s="281" t="s">
        <v>3098</v>
      </c>
      <c r="D195" s="281" t="s">
        <v>1343</v>
      </c>
      <c r="E195" s="282" t="s">
        <v>1344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3097</v>
      </c>
      <c r="C196" s="281" t="s">
        <v>3098</v>
      </c>
      <c r="D196" s="281" t="s">
        <v>1345</v>
      </c>
      <c r="E196" s="282" t="s">
        <v>2248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2263</v>
      </c>
      <c r="C197" s="210" t="s">
        <v>3100</v>
      </c>
      <c r="D197" s="210" t="s">
        <v>1343</v>
      </c>
      <c r="E197" s="238" t="s">
        <v>1344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2263</v>
      </c>
      <c r="C198" s="210" t="s">
        <v>3099</v>
      </c>
      <c r="D198" s="210" t="s">
        <v>1343</v>
      </c>
      <c r="E198" s="238" t="s">
        <v>1344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1346</v>
      </c>
      <c r="C199" s="210" t="s">
        <v>1347</v>
      </c>
      <c r="D199" s="210" t="s">
        <v>1343</v>
      </c>
      <c r="E199" s="238" t="s">
        <v>2248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1346</v>
      </c>
      <c r="C200" s="210" t="s">
        <v>1347</v>
      </c>
      <c r="D200" s="210" t="s">
        <v>1345</v>
      </c>
      <c r="E200" s="238" t="s">
        <v>1344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3097</v>
      </c>
      <c r="C201" s="210" t="s">
        <v>3098</v>
      </c>
      <c r="D201" s="210" t="s">
        <v>1343</v>
      </c>
      <c r="E201" s="238" t="s">
        <v>2248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3097</v>
      </c>
      <c r="C202" s="210" t="s">
        <v>3098</v>
      </c>
      <c r="D202" s="210" t="s">
        <v>1345</v>
      </c>
      <c r="E202" s="238" t="s">
        <v>1344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3097</v>
      </c>
      <c r="C203" s="210" t="s">
        <v>3098</v>
      </c>
      <c r="D203" s="210" t="s">
        <v>1343</v>
      </c>
      <c r="E203" s="238" t="s">
        <v>2248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3097</v>
      </c>
      <c r="C204" s="210" t="s">
        <v>3098</v>
      </c>
      <c r="D204" s="210" t="s">
        <v>1345</v>
      </c>
      <c r="E204" s="238" t="s">
        <v>1344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2263</v>
      </c>
      <c r="C205" s="281" t="s">
        <v>3101</v>
      </c>
      <c r="D205" s="281" t="s">
        <v>1343</v>
      </c>
      <c r="E205" s="282" t="s">
        <v>1344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2263</v>
      </c>
      <c r="C206" s="281" t="s">
        <v>3101</v>
      </c>
      <c r="D206" s="281" t="s">
        <v>1345</v>
      </c>
      <c r="E206" s="282" t="s">
        <v>2248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3097</v>
      </c>
      <c r="C207" s="281" t="s">
        <v>3098</v>
      </c>
      <c r="D207" s="281" t="s">
        <v>1343</v>
      </c>
      <c r="E207" s="282" t="s">
        <v>2248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3097</v>
      </c>
      <c r="C208" s="281" t="s">
        <v>3098</v>
      </c>
      <c r="D208" s="281" t="s">
        <v>1345</v>
      </c>
      <c r="E208" s="282" t="s">
        <v>1344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3097</v>
      </c>
      <c r="C209" s="281" t="s">
        <v>3102</v>
      </c>
      <c r="D209" s="281" t="s">
        <v>1343</v>
      </c>
      <c r="E209" s="282" t="s">
        <v>2248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3097</v>
      </c>
      <c r="C210" s="281" t="s">
        <v>3102</v>
      </c>
      <c r="D210" s="281" t="s">
        <v>1345</v>
      </c>
      <c r="E210" s="282" t="s">
        <v>1344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1346</v>
      </c>
      <c r="C211" s="210" t="s">
        <v>3038</v>
      </c>
      <c r="D211" s="210" t="s">
        <v>1343</v>
      </c>
      <c r="E211" s="238" t="s">
        <v>2248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1346</v>
      </c>
      <c r="C212" s="210" t="s">
        <v>3038</v>
      </c>
      <c r="D212" s="210" t="s">
        <v>1345</v>
      </c>
      <c r="E212" s="238" t="s">
        <v>1344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1346</v>
      </c>
      <c r="C213" s="210" t="s">
        <v>3038</v>
      </c>
      <c r="D213" s="210" t="s">
        <v>1343</v>
      </c>
      <c r="E213" s="238" t="s">
        <v>2248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1346</v>
      </c>
      <c r="C214" s="210" t="s">
        <v>3038</v>
      </c>
      <c r="D214" s="210" t="s">
        <v>1345</v>
      </c>
      <c r="E214" s="238" t="s">
        <v>1344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1346</v>
      </c>
      <c r="C215" s="210" t="s">
        <v>3038</v>
      </c>
      <c r="D215" s="210" t="s">
        <v>1343</v>
      </c>
      <c r="E215" s="238" t="s">
        <v>2248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1346</v>
      </c>
      <c r="C216" s="210" t="s">
        <v>3038</v>
      </c>
      <c r="D216" s="210" t="s">
        <v>1345</v>
      </c>
      <c r="E216" s="238" t="s">
        <v>1344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1346</v>
      </c>
      <c r="C217" s="210" t="s">
        <v>3038</v>
      </c>
      <c r="D217" s="210" t="s">
        <v>1343</v>
      </c>
      <c r="E217" s="238" t="s">
        <v>1344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1346</v>
      </c>
      <c r="C218" s="210" t="s">
        <v>3038</v>
      </c>
      <c r="D218" s="210" t="s">
        <v>1345</v>
      </c>
      <c r="E218" s="238" t="s">
        <v>2248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1346</v>
      </c>
      <c r="C219" s="210" t="s">
        <v>3038</v>
      </c>
      <c r="D219" s="210" t="s">
        <v>1343</v>
      </c>
      <c r="E219" s="238" t="s">
        <v>1344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1346</v>
      </c>
      <c r="C220" s="210" t="s">
        <v>3038</v>
      </c>
      <c r="D220" s="210" t="s">
        <v>1345</v>
      </c>
      <c r="E220" s="238" t="s">
        <v>2248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1346</v>
      </c>
      <c r="C221" s="210" t="s">
        <v>3038</v>
      </c>
      <c r="D221" s="210" t="s">
        <v>1343</v>
      </c>
      <c r="E221" s="238" t="s">
        <v>2248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1346</v>
      </c>
      <c r="C222" s="210" t="s">
        <v>3038</v>
      </c>
      <c r="D222" s="210" t="s">
        <v>1345</v>
      </c>
      <c r="E222" s="238" t="s">
        <v>1344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1346</v>
      </c>
      <c r="C223" s="210" t="s">
        <v>3038</v>
      </c>
      <c r="D223" s="210" t="s">
        <v>1343</v>
      </c>
      <c r="E223" s="238" t="s">
        <v>2248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1346</v>
      </c>
      <c r="C224" s="210" t="s">
        <v>3038</v>
      </c>
      <c r="D224" s="210" t="s">
        <v>1345</v>
      </c>
      <c r="E224" s="238" t="s">
        <v>1344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1346</v>
      </c>
      <c r="C225" s="210" t="s">
        <v>3038</v>
      </c>
      <c r="D225" s="210" t="s">
        <v>1343</v>
      </c>
      <c r="E225" s="238" t="s">
        <v>2248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1346</v>
      </c>
      <c r="C226" s="210" t="s">
        <v>3038</v>
      </c>
      <c r="D226" s="210" t="s">
        <v>1345</v>
      </c>
      <c r="E226" s="238" t="s">
        <v>1344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1346</v>
      </c>
      <c r="C227" s="210" t="s">
        <v>3038</v>
      </c>
      <c r="D227" s="210" t="s">
        <v>1343</v>
      </c>
      <c r="E227" s="238" t="s">
        <v>2248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1346</v>
      </c>
      <c r="C228" s="210" t="s">
        <v>3038</v>
      </c>
      <c r="D228" s="210" t="s">
        <v>1345</v>
      </c>
      <c r="E228" s="238" t="s">
        <v>1344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1346</v>
      </c>
      <c r="C229" s="281" t="s">
        <v>3038</v>
      </c>
      <c r="D229" s="281" t="s">
        <v>1343</v>
      </c>
      <c r="E229" s="282" t="s">
        <v>2248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1346</v>
      </c>
      <c r="C230" s="281" t="s">
        <v>3038</v>
      </c>
      <c r="D230" s="281" t="s">
        <v>1345</v>
      </c>
      <c r="E230" s="282" t="s">
        <v>1344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1346</v>
      </c>
      <c r="C231" s="281" t="s">
        <v>3038</v>
      </c>
      <c r="D231" s="281" t="s">
        <v>1343</v>
      </c>
      <c r="E231" s="282" t="s">
        <v>2248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1346</v>
      </c>
      <c r="C232" s="281" t="s">
        <v>3038</v>
      </c>
      <c r="D232" s="281" t="s">
        <v>1345</v>
      </c>
      <c r="E232" s="282" t="s">
        <v>1344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1346</v>
      </c>
      <c r="C233" s="281" t="s">
        <v>3038</v>
      </c>
      <c r="D233" s="281" t="s">
        <v>1343</v>
      </c>
      <c r="E233" s="282" t="s">
        <v>2248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1346</v>
      </c>
      <c r="C234" s="281" t="s">
        <v>3038</v>
      </c>
      <c r="D234" s="281" t="s">
        <v>1345</v>
      </c>
      <c r="E234" s="282" t="s">
        <v>1344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1346</v>
      </c>
      <c r="C235" s="281" t="s">
        <v>3038</v>
      </c>
      <c r="D235" s="281" t="s">
        <v>1343</v>
      </c>
      <c r="E235" s="282" t="s">
        <v>2248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1346</v>
      </c>
      <c r="C236" s="281" t="s">
        <v>3038</v>
      </c>
      <c r="D236" s="281" t="s">
        <v>1345</v>
      </c>
      <c r="E236" s="282" t="s">
        <v>1344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1346</v>
      </c>
      <c r="C237" s="210" t="s">
        <v>3038</v>
      </c>
      <c r="D237" s="210" t="s">
        <v>1343</v>
      </c>
      <c r="E237" s="238" t="s">
        <v>1344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1346</v>
      </c>
      <c r="C238" s="210" t="s">
        <v>3038</v>
      </c>
      <c r="D238" s="210" t="s">
        <v>1345</v>
      </c>
      <c r="E238" s="238" t="s">
        <v>2248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1346</v>
      </c>
      <c r="C239" s="210" t="s">
        <v>3038</v>
      </c>
      <c r="D239" s="210" t="s">
        <v>1343</v>
      </c>
      <c r="E239" s="238" t="s">
        <v>1344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1346</v>
      </c>
      <c r="C240" s="210" t="s">
        <v>3038</v>
      </c>
      <c r="D240" s="210" t="s">
        <v>1345</v>
      </c>
      <c r="E240" s="238" t="s">
        <v>2248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1346</v>
      </c>
      <c r="C241" s="210" t="s">
        <v>3038</v>
      </c>
      <c r="D241" s="210" t="s">
        <v>1343</v>
      </c>
      <c r="E241" s="238" t="s">
        <v>1344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1346</v>
      </c>
      <c r="C242" s="210" t="s">
        <v>3038</v>
      </c>
      <c r="D242" s="210" t="s">
        <v>1345</v>
      </c>
      <c r="E242" s="238" t="s">
        <v>2248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3097</v>
      </c>
      <c r="C243" s="210" t="s">
        <v>3102</v>
      </c>
      <c r="D243" s="210" t="s">
        <v>1343</v>
      </c>
      <c r="E243" s="238" t="s">
        <v>1344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3097</v>
      </c>
      <c r="C244" s="210" t="s">
        <v>3102</v>
      </c>
      <c r="D244" s="210" t="s">
        <v>1345</v>
      </c>
      <c r="E244" s="238" t="s">
        <v>2248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1346</v>
      </c>
      <c r="C245" s="210" t="s">
        <v>3038</v>
      </c>
      <c r="D245" s="210" t="s">
        <v>1343</v>
      </c>
      <c r="E245" s="238" t="s">
        <v>2248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1346</v>
      </c>
      <c r="C246" s="210" t="s">
        <v>3038</v>
      </c>
      <c r="D246" s="210" t="s">
        <v>1345</v>
      </c>
      <c r="E246" s="238" t="s">
        <v>1344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1346</v>
      </c>
      <c r="C247" s="210" t="s">
        <v>3038</v>
      </c>
      <c r="D247" s="210" t="s">
        <v>1343</v>
      </c>
      <c r="E247" s="238" t="s">
        <v>2248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1346</v>
      </c>
      <c r="C248" s="210" t="s">
        <v>3038</v>
      </c>
      <c r="D248" s="210" t="s">
        <v>1345</v>
      </c>
      <c r="E248" s="238" t="s">
        <v>1344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1346</v>
      </c>
      <c r="C249" s="210" t="s">
        <v>3038</v>
      </c>
      <c r="D249" s="210" t="s">
        <v>1343</v>
      </c>
      <c r="E249" s="238" t="s">
        <v>1344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1346</v>
      </c>
      <c r="C250" s="210" t="s">
        <v>3038</v>
      </c>
      <c r="D250" s="210" t="s">
        <v>1345</v>
      </c>
      <c r="E250" s="238" t="s">
        <v>2248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1346</v>
      </c>
      <c r="C251" s="210" t="s">
        <v>3038</v>
      </c>
      <c r="D251" s="210" t="s">
        <v>1343</v>
      </c>
      <c r="E251" s="238" t="s">
        <v>1344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1346</v>
      </c>
      <c r="C252" s="210" t="s">
        <v>3038</v>
      </c>
      <c r="D252" s="210" t="s">
        <v>1345</v>
      </c>
      <c r="E252" s="238" t="s">
        <v>2248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1346</v>
      </c>
      <c r="C253" s="281" t="s">
        <v>3038</v>
      </c>
      <c r="D253" s="281" t="s">
        <v>1343</v>
      </c>
      <c r="E253" s="282" t="s">
        <v>1344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1346</v>
      </c>
      <c r="C254" s="281" t="s">
        <v>3038</v>
      </c>
      <c r="D254" s="281" t="s">
        <v>1345</v>
      </c>
      <c r="E254" s="282" t="s">
        <v>2248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1346</v>
      </c>
      <c r="C255" s="210" t="s">
        <v>3038</v>
      </c>
      <c r="D255" s="210" t="s">
        <v>1343</v>
      </c>
      <c r="E255" s="238" t="s">
        <v>2248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1346</v>
      </c>
      <c r="C256" s="210" t="s">
        <v>3038</v>
      </c>
      <c r="D256" s="210" t="s">
        <v>1345</v>
      </c>
      <c r="E256" s="238" t="s">
        <v>1344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1346</v>
      </c>
      <c r="C257" s="210" t="s">
        <v>3038</v>
      </c>
      <c r="D257" s="210" t="s">
        <v>1343</v>
      </c>
      <c r="E257" s="238" t="s">
        <v>2248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1346</v>
      </c>
      <c r="C258" s="210" t="s">
        <v>3038</v>
      </c>
      <c r="D258" s="210" t="s">
        <v>1345</v>
      </c>
      <c r="E258" s="238" t="s">
        <v>1344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1346</v>
      </c>
      <c r="C259" s="210" t="s">
        <v>3038</v>
      </c>
      <c r="D259" s="210" t="s">
        <v>1343</v>
      </c>
      <c r="E259" s="238" t="s">
        <v>2248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1346</v>
      </c>
      <c r="C260" s="210" t="s">
        <v>3038</v>
      </c>
      <c r="D260" s="210" t="s">
        <v>1345</v>
      </c>
      <c r="E260" s="238" t="s">
        <v>1344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1346</v>
      </c>
      <c r="C261" s="210" t="s">
        <v>3038</v>
      </c>
      <c r="D261" s="210" t="s">
        <v>1343</v>
      </c>
      <c r="E261" s="238" t="s">
        <v>2248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1346</v>
      </c>
      <c r="C262" s="210" t="s">
        <v>3038</v>
      </c>
      <c r="D262" s="210" t="s">
        <v>1345</v>
      </c>
      <c r="E262" s="238" t="s">
        <v>1344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1346</v>
      </c>
      <c r="C263" s="281" t="s">
        <v>3038</v>
      </c>
      <c r="D263" s="281" t="s">
        <v>1343</v>
      </c>
      <c r="E263" s="282" t="s">
        <v>2248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1346</v>
      </c>
      <c r="C264" s="281" t="s">
        <v>3038</v>
      </c>
      <c r="D264" s="281" t="s">
        <v>1345</v>
      </c>
      <c r="E264" s="282" t="s">
        <v>1344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1346</v>
      </c>
      <c r="C265" s="281" t="s">
        <v>3038</v>
      </c>
      <c r="D265" s="281" t="s">
        <v>1343</v>
      </c>
      <c r="E265" s="282" t="s">
        <v>2248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1346</v>
      </c>
      <c r="C266" s="281" t="s">
        <v>3038</v>
      </c>
      <c r="D266" s="281" t="s">
        <v>1345</v>
      </c>
      <c r="E266" s="282" t="s">
        <v>1344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1346</v>
      </c>
      <c r="C267" s="281" t="s">
        <v>3038</v>
      </c>
      <c r="D267" s="281" t="s">
        <v>1343</v>
      </c>
      <c r="E267" s="282" t="s">
        <v>2248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1346</v>
      </c>
      <c r="C268" s="281" t="s">
        <v>3038</v>
      </c>
      <c r="D268" s="281" t="s">
        <v>1345</v>
      </c>
      <c r="E268" s="282" t="s">
        <v>1344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1346</v>
      </c>
      <c r="C269" s="281" t="s">
        <v>3038</v>
      </c>
      <c r="D269" s="281" t="s">
        <v>1343</v>
      </c>
      <c r="E269" s="282" t="s">
        <v>2248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1346</v>
      </c>
      <c r="C270" s="281" t="s">
        <v>3038</v>
      </c>
      <c r="D270" s="281" t="s">
        <v>1345</v>
      </c>
      <c r="E270" s="282" t="s">
        <v>1344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1346</v>
      </c>
      <c r="C271" s="210" t="s">
        <v>3038</v>
      </c>
      <c r="D271" s="210" t="s">
        <v>1343</v>
      </c>
      <c r="E271" s="238" t="s">
        <v>1344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1346</v>
      </c>
      <c r="C272" s="210" t="s">
        <v>3038</v>
      </c>
      <c r="D272" s="210" t="s">
        <v>1345</v>
      </c>
      <c r="E272" s="238" t="s">
        <v>2248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1342</v>
      </c>
      <c r="C273" s="281" t="s">
        <v>3103</v>
      </c>
      <c r="D273" s="281" t="s">
        <v>1343</v>
      </c>
      <c r="E273" s="282" t="s">
        <v>1344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2263</v>
      </c>
      <c r="C274" s="281" t="s">
        <v>3104</v>
      </c>
      <c r="D274" s="281" t="s">
        <v>1343</v>
      </c>
      <c r="E274" s="282" t="s">
        <v>1344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2263</v>
      </c>
      <c r="C275" s="281" t="s">
        <v>3105</v>
      </c>
      <c r="D275" s="281" t="s">
        <v>1343</v>
      </c>
      <c r="E275" s="282" t="s">
        <v>1344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2263</v>
      </c>
      <c r="C276" s="281" t="s">
        <v>3106</v>
      </c>
      <c r="D276" s="281" t="s">
        <v>1343</v>
      </c>
      <c r="E276" s="282" t="s">
        <v>1344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2263</v>
      </c>
      <c r="C277" s="281" t="s">
        <v>3107</v>
      </c>
      <c r="D277" s="281" t="s">
        <v>1343</v>
      </c>
      <c r="E277" s="282" t="s">
        <v>1344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2263</v>
      </c>
      <c r="C278" s="281" t="s">
        <v>3106</v>
      </c>
      <c r="D278" s="281" t="s">
        <v>1343</v>
      </c>
      <c r="E278" s="282" t="s">
        <v>1344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2263</v>
      </c>
      <c r="C279" s="281" t="s">
        <v>3105</v>
      </c>
      <c r="D279" s="281" t="s">
        <v>1343</v>
      </c>
      <c r="E279" s="282" t="s">
        <v>1344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2263</v>
      </c>
      <c r="C280" s="281" t="s">
        <v>3107</v>
      </c>
      <c r="D280" s="281" t="s">
        <v>1343</v>
      </c>
      <c r="E280" s="282" t="s">
        <v>1344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2263</v>
      </c>
      <c r="C281" s="281" t="s">
        <v>3108</v>
      </c>
      <c r="D281" s="281" t="s">
        <v>1343</v>
      </c>
      <c r="E281" s="282" t="s">
        <v>1344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2263</v>
      </c>
      <c r="C282" s="281" t="s">
        <v>3109</v>
      </c>
      <c r="D282" s="281" t="s">
        <v>1343</v>
      </c>
      <c r="E282" s="282" t="s">
        <v>1344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1346</v>
      </c>
      <c r="C283" s="281" t="s">
        <v>3038</v>
      </c>
      <c r="D283" s="281" t="s">
        <v>1343</v>
      </c>
      <c r="E283" s="282" t="s">
        <v>1344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1346</v>
      </c>
      <c r="C284" s="281" t="s">
        <v>3038</v>
      </c>
      <c r="D284" s="281" t="s">
        <v>1345</v>
      </c>
      <c r="E284" s="282" t="s">
        <v>2248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2263</v>
      </c>
      <c r="C285" s="281" t="s">
        <v>3106</v>
      </c>
      <c r="D285" s="281" t="s">
        <v>1343</v>
      </c>
      <c r="E285" s="282" t="s">
        <v>1344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2263</v>
      </c>
      <c r="C286" s="281" t="s">
        <v>3105</v>
      </c>
      <c r="D286" s="281" t="s">
        <v>1343</v>
      </c>
      <c r="E286" s="282" t="s">
        <v>1344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1342</v>
      </c>
      <c r="C287" s="281" t="s">
        <v>3107</v>
      </c>
      <c r="D287" s="281" t="s">
        <v>1343</v>
      </c>
      <c r="E287" s="282" t="s">
        <v>1344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1346</v>
      </c>
      <c r="C288" s="281" t="s">
        <v>3038</v>
      </c>
      <c r="D288" s="281" t="s">
        <v>1343</v>
      </c>
      <c r="E288" s="282" t="s">
        <v>1344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1346</v>
      </c>
      <c r="C289" s="281" t="s">
        <v>3038</v>
      </c>
      <c r="D289" s="281" t="s">
        <v>1345</v>
      </c>
      <c r="E289" s="282" t="s">
        <v>2248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1342</v>
      </c>
      <c r="C290" s="210" t="s">
        <v>3110</v>
      </c>
      <c r="D290" s="210" t="s">
        <v>1343</v>
      </c>
      <c r="E290" s="238" t="s">
        <v>1344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3045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2988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2989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2903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3111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2991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2992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1342</v>
      </c>
      <c r="C296" s="210" t="s">
        <v>3112</v>
      </c>
      <c r="D296" s="210" t="s">
        <v>1343</v>
      </c>
      <c r="E296" s="238" t="s">
        <v>1344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1342</v>
      </c>
      <c r="C297" s="210" t="s">
        <v>3112</v>
      </c>
      <c r="D297" s="210" t="s">
        <v>1343</v>
      </c>
      <c r="E297" s="238" t="s">
        <v>1344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1342</v>
      </c>
      <c r="C298" s="210" t="s">
        <v>3112</v>
      </c>
      <c r="D298" s="210" t="s">
        <v>1343</v>
      </c>
      <c r="E298" s="238" t="s">
        <v>1344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1342</v>
      </c>
      <c r="C299" s="210" t="s">
        <v>3112</v>
      </c>
      <c r="D299" s="210" t="s">
        <v>1343</v>
      </c>
      <c r="E299" s="238" t="s">
        <v>1344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1346</v>
      </c>
      <c r="C300" s="281" t="s">
        <v>3038</v>
      </c>
      <c r="D300" s="281" t="s">
        <v>1343</v>
      </c>
      <c r="E300" s="282" t="s">
        <v>1344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1346</v>
      </c>
      <c r="C301" s="281" t="s">
        <v>3038</v>
      </c>
      <c r="D301" s="281" t="s">
        <v>1345</v>
      </c>
      <c r="E301" s="282" t="s">
        <v>2248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1346</v>
      </c>
      <c r="C302" s="210" t="s">
        <v>3038</v>
      </c>
      <c r="D302" s="210" t="s">
        <v>1343</v>
      </c>
      <c r="E302" s="238" t="s">
        <v>1344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1346</v>
      </c>
      <c r="C303" s="210" t="s">
        <v>3038</v>
      </c>
      <c r="D303" s="210" t="s">
        <v>1345</v>
      </c>
      <c r="E303" s="238" t="s">
        <v>2248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1342</v>
      </c>
      <c r="C304" s="210" t="s">
        <v>3113</v>
      </c>
      <c r="D304" s="210" t="s">
        <v>1343</v>
      </c>
      <c r="E304" s="238" t="s">
        <v>1344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1342</v>
      </c>
      <c r="C305" s="210" t="s">
        <v>3114</v>
      </c>
      <c r="D305" s="210" t="s">
        <v>1343</v>
      </c>
      <c r="E305" s="238" t="s">
        <v>1344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1346</v>
      </c>
      <c r="C306" s="281" t="s">
        <v>3038</v>
      </c>
      <c r="D306" s="281" t="s">
        <v>1343</v>
      </c>
      <c r="E306" s="282" t="s">
        <v>2248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1346</v>
      </c>
      <c r="C307" s="281" t="s">
        <v>3038</v>
      </c>
      <c r="D307" s="281" t="s">
        <v>1345</v>
      </c>
      <c r="E307" s="282" t="s">
        <v>1344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1346</v>
      </c>
      <c r="C308" s="210" t="s">
        <v>3038</v>
      </c>
      <c r="D308" s="210" t="s">
        <v>1343</v>
      </c>
      <c r="E308" s="238" t="s">
        <v>1344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1346</v>
      </c>
      <c r="C309" s="210" t="s">
        <v>3038</v>
      </c>
      <c r="D309" s="210" t="s">
        <v>1345</v>
      </c>
      <c r="E309" s="238" t="s">
        <v>1344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1346</v>
      </c>
      <c r="C310" s="210" t="s">
        <v>3038</v>
      </c>
      <c r="D310" s="210" t="s">
        <v>1343</v>
      </c>
      <c r="E310" s="238" t="s">
        <v>2248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1346</v>
      </c>
      <c r="C311" s="210" t="s">
        <v>3038</v>
      </c>
      <c r="D311" s="210" t="s">
        <v>1345</v>
      </c>
      <c r="E311" s="238" t="s">
        <v>2248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1346</v>
      </c>
      <c r="C312" s="281" t="s">
        <v>3038</v>
      </c>
      <c r="D312" s="281" t="s">
        <v>1343</v>
      </c>
      <c r="E312" s="282" t="s">
        <v>2248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1346</v>
      </c>
      <c r="C313" s="281" t="s">
        <v>3038</v>
      </c>
      <c r="D313" s="281" t="s">
        <v>1345</v>
      </c>
      <c r="E313" s="282" t="s">
        <v>1344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2263</v>
      </c>
      <c r="C314" s="210" t="s">
        <v>3115</v>
      </c>
      <c r="D314" s="210" t="s">
        <v>1345</v>
      </c>
      <c r="E314" s="238" t="s">
        <v>2248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2263</v>
      </c>
      <c r="C315" s="210" t="s">
        <v>3115</v>
      </c>
      <c r="D315" s="210" t="s">
        <v>1345</v>
      </c>
      <c r="E315" s="238" t="s">
        <v>2248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2263</v>
      </c>
      <c r="C316" s="210" t="s">
        <v>3115</v>
      </c>
      <c r="D316" s="210" t="s">
        <v>1345</v>
      </c>
      <c r="E316" s="238" t="s">
        <v>2248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2263</v>
      </c>
      <c r="C317" s="210" t="s">
        <v>3115</v>
      </c>
      <c r="D317" s="210" t="s">
        <v>1345</v>
      </c>
      <c r="E317" s="238" t="s">
        <v>2248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2263</v>
      </c>
      <c r="C318" s="210" t="s">
        <v>3116</v>
      </c>
      <c r="D318" s="210" t="s">
        <v>1345</v>
      </c>
      <c r="E318" s="238" t="s">
        <v>2248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2263</v>
      </c>
      <c r="C319" s="210" t="s">
        <v>3116</v>
      </c>
      <c r="D319" s="210" t="s">
        <v>1343</v>
      </c>
      <c r="E319" s="238" t="s">
        <v>1344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2263</v>
      </c>
      <c r="C320" s="210" t="s">
        <v>3115</v>
      </c>
      <c r="D320" s="210" t="s">
        <v>1343</v>
      </c>
      <c r="E320" s="238" t="s">
        <v>1344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2263</v>
      </c>
      <c r="C321" s="210" t="s">
        <v>3115</v>
      </c>
      <c r="D321" s="210" t="s">
        <v>1343</v>
      </c>
      <c r="E321" s="238" t="s">
        <v>1344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1346</v>
      </c>
      <c r="C322" s="281" t="s">
        <v>3117</v>
      </c>
      <c r="D322" s="281" t="s">
        <v>1343</v>
      </c>
      <c r="E322" s="282" t="s">
        <v>2248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1346</v>
      </c>
      <c r="C323" s="281" t="s">
        <v>3117</v>
      </c>
      <c r="D323" s="281" t="s">
        <v>1345</v>
      </c>
      <c r="E323" s="282" t="s">
        <v>1344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1346</v>
      </c>
      <c r="C324" s="281" t="s">
        <v>3117</v>
      </c>
      <c r="D324" s="281" t="s">
        <v>1343</v>
      </c>
      <c r="E324" s="282" t="s">
        <v>2248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1346</v>
      </c>
      <c r="C325" s="281" t="s">
        <v>3117</v>
      </c>
      <c r="D325" s="281" t="s">
        <v>1345</v>
      </c>
      <c r="E325" s="282" t="s">
        <v>1344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1346</v>
      </c>
      <c r="C326" s="281" t="s">
        <v>3117</v>
      </c>
      <c r="D326" s="281" t="s">
        <v>1343</v>
      </c>
      <c r="E326" s="282" t="s">
        <v>2248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1346</v>
      </c>
      <c r="C327" s="281" t="s">
        <v>3117</v>
      </c>
      <c r="D327" s="281" t="s">
        <v>1345</v>
      </c>
      <c r="E327" s="282" t="s">
        <v>1344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1342</v>
      </c>
      <c r="C328" s="210" t="s">
        <v>3118</v>
      </c>
      <c r="D328" s="210" t="s">
        <v>1343</v>
      </c>
      <c r="E328" s="238" t="s">
        <v>1344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1342</v>
      </c>
      <c r="C329" s="210" t="s">
        <v>3119</v>
      </c>
      <c r="D329" s="210" t="s">
        <v>1345</v>
      </c>
      <c r="E329" s="238" t="s">
        <v>2248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1342</v>
      </c>
      <c r="C330" s="210" t="s">
        <v>3119</v>
      </c>
      <c r="D330" s="210" t="s">
        <v>1345</v>
      </c>
      <c r="E330" s="238" t="s">
        <v>2248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1342</v>
      </c>
      <c r="C331" s="210" t="s">
        <v>3119</v>
      </c>
      <c r="D331" s="210" t="s">
        <v>1343</v>
      </c>
      <c r="E331" s="238" t="s">
        <v>1344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1342</v>
      </c>
      <c r="C332" s="210" t="s">
        <v>3118</v>
      </c>
      <c r="D332" s="210" t="s">
        <v>1343</v>
      </c>
      <c r="E332" s="238" t="s">
        <v>1344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1342</v>
      </c>
      <c r="C333" s="210" t="s">
        <v>3119</v>
      </c>
      <c r="D333" s="210" t="s">
        <v>1343</v>
      </c>
      <c r="E333" s="238" t="s">
        <v>1344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1346</v>
      </c>
      <c r="C334" s="281" t="s">
        <v>3117</v>
      </c>
      <c r="D334" s="281" t="s">
        <v>1343</v>
      </c>
      <c r="E334" s="282" t="s">
        <v>2248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1346</v>
      </c>
      <c r="C335" s="281" t="s">
        <v>3117</v>
      </c>
      <c r="D335" s="281" t="s">
        <v>1345</v>
      </c>
      <c r="E335" s="282" t="s">
        <v>1344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1342</v>
      </c>
      <c r="C336" s="281" t="s">
        <v>3120</v>
      </c>
      <c r="D336" s="281" t="s">
        <v>1343</v>
      </c>
      <c r="E336" s="282" t="s">
        <v>1344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1342</v>
      </c>
      <c r="C337" s="281" t="s">
        <v>3121</v>
      </c>
      <c r="D337" s="281" t="s">
        <v>1343</v>
      </c>
      <c r="E337" s="282" t="s">
        <v>1344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1342</v>
      </c>
      <c r="C338" s="281" t="s">
        <v>3122</v>
      </c>
      <c r="D338" s="281" t="s">
        <v>1343</v>
      </c>
      <c r="E338" s="282" t="s">
        <v>1344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2250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3045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2988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2989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2903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3123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2991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2992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1346</v>
      </c>
      <c r="C344" s="281" t="s">
        <v>3117</v>
      </c>
      <c r="D344" s="281" t="s">
        <v>1343</v>
      </c>
      <c r="E344" s="282" t="s">
        <v>2248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1346</v>
      </c>
      <c r="C345" s="281" t="s">
        <v>3117</v>
      </c>
      <c r="D345" s="281" t="s">
        <v>1345</v>
      </c>
      <c r="E345" s="282" t="s">
        <v>1344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3124</v>
      </c>
      <c r="C346" s="210" t="s">
        <v>3117</v>
      </c>
      <c r="D346" s="210" t="s">
        <v>1343</v>
      </c>
      <c r="E346" s="238" t="s">
        <v>1344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3124</v>
      </c>
      <c r="C347" s="210" t="s">
        <v>3117</v>
      </c>
      <c r="D347" s="210" t="s">
        <v>1345</v>
      </c>
      <c r="E347" s="238" t="s">
        <v>2248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1342</v>
      </c>
      <c r="C348" s="210" t="s">
        <v>3125</v>
      </c>
      <c r="D348" s="210" t="s">
        <v>1343</v>
      </c>
      <c r="E348" s="238" t="s">
        <v>1344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1342</v>
      </c>
      <c r="C349" s="210" t="s">
        <v>3125</v>
      </c>
      <c r="D349" s="210" t="s">
        <v>1343</v>
      </c>
      <c r="E349" s="238" t="s">
        <v>1344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1342</v>
      </c>
      <c r="C350" s="210" t="s">
        <v>3125</v>
      </c>
      <c r="D350" s="210" t="s">
        <v>1343</v>
      </c>
      <c r="E350" s="238" t="s">
        <v>1344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3124</v>
      </c>
      <c r="C351" s="210" t="s">
        <v>3117</v>
      </c>
      <c r="D351" s="210" t="s">
        <v>1343</v>
      </c>
      <c r="E351" s="238" t="s">
        <v>2248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3124</v>
      </c>
      <c r="C352" s="210" t="s">
        <v>3117</v>
      </c>
      <c r="D352" s="210" t="s">
        <v>1345</v>
      </c>
      <c r="E352" s="238" t="s">
        <v>1344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3124</v>
      </c>
      <c r="C353" s="210" t="s">
        <v>3117</v>
      </c>
      <c r="D353" s="210" t="s">
        <v>1343</v>
      </c>
      <c r="E353" s="238" t="s">
        <v>2248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3124</v>
      </c>
      <c r="C354" s="210" t="s">
        <v>3117</v>
      </c>
      <c r="D354" s="210" t="s">
        <v>1345</v>
      </c>
      <c r="E354" s="238" t="s">
        <v>1344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1342</v>
      </c>
      <c r="C355" s="281" t="s">
        <v>3126</v>
      </c>
      <c r="D355" s="281" t="s">
        <v>1343</v>
      </c>
      <c r="E355" s="282" t="s">
        <v>1344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3124</v>
      </c>
      <c r="C356" s="210" t="s">
        <v>3117</v>
      </c>
      <c r="D356" s="210" t="s">
        <v>1343</v>
      </c>
      <c r="E356" s="238" t="s">
        <v>1344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3124</v>
      </c>
      <c r="C357" s="210" t="s">
        <v>3117</v>
      </c>
      <c r="D357" s="210" t="s">
        <v>1345</v>
      </c>
      <c r="E357" s="238" t="s">
        <v>2248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1342</v>
      </c>
      <c r="C358" s="210" t="s">
        <v>3126</v>
      </c>
      <c r="D358" s="210" t="s">
        <v>1345</v>
      </c>
      <c r="E358" s="238" t="s">
        <v>2248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3124</v>
      </c>
      <c r="C359" s="210" t="s">
        <v>3117</v>
      </c>
      <c r="D359" s="210" t="s">
        <v>1343</v>
      </c>
      <c r="E359" s="238" t="s">
        <v>2248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3124</v>
      </c>
      <c r="C360" s="210" t="s">
        <v>3117</v>
      </c>
      <c r="D360" s="210" t="s">
        <v>1345</v>
      </c>
      <c r="E360" s="238" t="s">
        <v>1344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1342</v>
      </c>
      <c r="C361" s="281" t="s">
        <v>3127</v>
      </c>
      <c r="D361" s="281" t="s">
        <v>1343</v>
      </c>
      <c r="E361" s="282" t="s">
        <v>1344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3124</v>
      </c>
      <c r="C362" s="281" t="s">
        <v>3117</v>
      </c>
      <c r="D362" s="281" t="s">
        <v>1343</v>
      </c>
      <c r="E362" s="282" t="s">
        <v>2248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3124</v>
      </c>
      <c r="C363" s="281" t="s">
        <v>3117</v>
      </c>
      <c r="D363" s="281" t="s">
        <v>1345</v>
      </c>
      <c r="E363" s="282" t="s">
        <v>1344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3124</v>
      </c>
      <c r="C364" s="281" t="s">
        <v>3117</v>
      </c>
      <c r="D364" s="281" t="s">
        <v>1343</v>
      </c>
      <c r="E364" s="282" t="s">
        <v>1344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3124</v>
      </c>
      <c r="C365" s="281" t="s">
        <v>3117</v>
      </c>
      <c r="D365" s="281" t="s">
        <v>1345</v>
      </c>
      <c r="E365" s="282" t="s">
        <v>2248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1342</v>
      </c>
      <c r="C366" s="281" t="s">
        <v>3127</v>
      </c>
      <c r="D366" s="281" t="s">
        <v>1343</v>
      </c>
      <c r="E366" s="282" t="s">
        <v>1344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1342</v>
      </c>
      <c r="C367" s="281" t="s">
        <v>3128</v>
      </c>
      <c r="D367" s="281" t="s">
        <v>1343</v>
      </c>
      <c r="E367" s="282" t="s">
        <v>1344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2263</v>
      </c>
      <c r="C368" s="210" t="s">
        <v>3129</v>
      </c>
      <c r="D368" s="210" t="s">
        <v>1343</v>
      </c>
      <c r="E368" s="238" t="s">
        <v>1344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2263</v>
      </c>
      <c r="C369" s="210" t="s">
        <v>3130</v>
      </c>
      <c r="D369" s="210" t="s">
        <v>1343</v>
      </c>
      <c r="E369" s="238" t="s">
        <v>1344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1346</v>
      </c>
      <c r="C370" s="210" t="s">
        <v>3117</v>
      </c>
      <c r="D370" s="210" t="s">
        <v>1343</v>
      </c>
      <c r="E370" s="238" t="s">
        <v>1344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1346</v>
      </c>
      <c r="C371" s="210" t="s">
        <v>3117</v>
      </c>
      <c r="D371" s="210" t="s">
        <v>1345</v>
      </c>
      <c r="E371" s="238" t="s">
        <v>2248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2253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3045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2988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2989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2903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3131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2991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2992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1346</v>
      </c>
      <c r="C377" s="210" t="s">
        <v>3132</v>
      </c>
      <c r="D377" s="210" t="s">
        <v>1343</v>
      </c>
      <c r="E377" s="238" t="s">
        <v>1344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1346</v>
      </c>
      <c r="C378" s="210" t="s">
        <v>3132</v>
      </c>
      <c r="D378" s="210" t="s">
        <v>1345</v>
      </c>
      <c r="E378" s="238" t="s">
        <v>2248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1346</v>
      </c>
      <c r="C379" s="210" t="s">
        <v>3132</v>
      </c>
      <c r="D379" s="210" t="s">
        <v>1343</v>
      </c>
      <c r="E379" s="238" t="s">
        <v>1344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1346</v>
      </c>
      <c r="C380" s="210" t="s">
        <v>3132</v>
      </c>
      <c r="D380" s="210" t="s">
        <v>1345</v>
      </c>
      <c r="E380" s="238" t="s">
        <v>2248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1346</v>
      </c>
      <c r="C381" s="210" t="s">
        <v>3132</v>
      </c>
      <c r="D381" s="210" t="s">
        <v>1343</v>
      </c>
      <c r="E381" s="238" t="s">
        <v>1344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1346</v>
      </c>
      <c r="C382" s="210" t="s">
        <v>3132</v>
      </c>
      <c r="D382" s="210" t="s">
        <v>1345</v>
      </c>
      <c r="E382" s="238" t="s">
        <v>2248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1346</v>
      </c>
      <c r="C383" s="210" t="s">
        <v>3132</v>
      </c>
      <c r="D383" s="210" t="s">
        <v>1343</v>
      </c>
      <c r="E383" s="238" t="s">
        <v>2248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1346</v>
      </c>
      <c r="C384" s="210" t="s">
        <v>3132</v>
      </c>
      <c r="D384" s="210" t="s">
        <v>1345</v>
      </c>
      <c r="E384" s="238" t="s">
        <v>1344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1346</v>
      </c>
      <c r="C385" s="210" t="s">
        <v>3132</v>
      </c>
      <c r="D385" s="210" t="s">
        <v>1343</v>
      </c>
      <c r="E385" s="238" t="s">
        <v>2248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1346</v>
      </c>
      <c r="C386" s="210" t="s">
        <v>3132</v>
      </c>
      <c r="D386" s="210" t="s">
        <v>1345</v>
      </c>
      <c r="E386" s="238" t="s">
        <v>1344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1346</v>
      </c>
      <c r="C387" s="210" t="s">
        <v>3132</v>
      </c>
      <c r="D387" s="210" t="s">
        <v>1343</v>
      </c>
      <c r="E387" s="238" t="s">
        <v>2248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1346</v>
      </c>
      <c r="C388" s="210" t="s">
        <v>3132</v>
      </c>
      <c r="D388" s="210" t="s">
        <v>1345</v>
      </c>
      <c r="E388" s="238" t="s">
        <v>1344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1346</v>
      </c>
      <c r="C389" s="210" t="s">
        <v>3132</v>
      </c>
      <c r="D389" s="210" t="s">
        <v>1343</v>
      </c>
      <c r="E389" s="238" t="s">
        <v>2248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1346</v>
      </c>
      <c r="C390" s="210" t="s">
        <v>3132</v>
      </c>
      <c r="D390" s="210" t="s">
        <v>1345</v>
      </c>
      <c r="E390" s="238" t="s">
        <v>1344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1346</v>
      </c>
      <c r="C391" s="281" t="s">
        <v>3132</v>
      </c>
      <c r="D391" s="281" t="s">
        <v>1343</v>
      </c>
      <c r="E391" s="282" t="s">
        <v>2248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1346</v>
      </c>
      <c r="C392" s="281" t="s">
        <v>3132</v>
      </c>
      <c r="D392" s="281" t="s">
        <v>1345</v>
      </c>
      <c r="E392" s="282" t="s">
        <v>1344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1346</v>
      </c>
      <c r="C393" s="281" t="s">
        <v>3132</v>
      </c>
      <c r="D393" s="281" t="s">
        <v>1343</v>
      </c>
      <c r="E393" s="282" t="s">
        <v>2248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1346</v>
      </c>
      <c r="C394" s="281" t="s">
        <v>3132</v>
      </c>
      <c r="D394" s="281" t="s">
        <v>1345</v>
      </c>
      <c r="E394" s="282" t="s">
        <v>1344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1346</v>
      </c>
      <c r="C395" s="281" t="s">
        <v>3132</v>
      </c>
      <c r="D395" s="281" t="s">
        <v>1343</v>
      </c>
      <c r="E395" s="282" t="s">
        <v>1344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1346</v>
      </c>
      <c r="C396" s="281" t="s">
        <v>3132</v>
      </c>
      <c r="D396" s="281" t="s">
        <v>1345</v>
      </c>
      <c r="E396" s="282" t="s">
        <v>2248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1346</v>
      </c>
      <c r="C397" s="281" t="s">
        <v>3132</v>
      </c>
      <c r="D397" s="281" t="s">
        <v>1343</v>
      </c>
      <c r="E397" s="282" t="s">
        <v>1344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1346</v>
      </c>
      <c r="C398" s="281" t="s">
        <v>3132</v>
      </c>
      <c r="D398" s="281" t="s">
        <v>1345</v>
      </c>
      <c r="E398" s="282" t="s">
        <v>2248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2263</v>
      </c>
      <c r="C399" s="210" t="s">
        <v>3133</v>
      </c>
      <c r="D399" s="210" t="s">
        <v>1343</v>
      </c>
      <c r="E399" s="238" t="s">
        <v>1344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1346</v>
      </c>
      <c r="C400" s="281" t="s">
        <v>3132</v>
      </c>
      <c r="D400" s="281" t="s">
        <v>1343</v>
      </c>
      <c r="E400" s="282" t="s">
        <v>2248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1346</v>
      </c>
      <c r="C401" s="281" t="s">
        <v>3132</v>
      </c>
      <c r="D401" s="281" t="s">
        <v>1345</v>
      </c>
      <c r="E401" s="282" t="s">
        <v>1344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1346</v>
      </c>
      <c r="C402" s="281" t="s">
        <v>3132</v>
      </c>
      <c r="D402" s="281" t="s">
        <v>1343</v>
      </c>
      <c r="E402" s="282" t="s">
        <v>2248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1346</v>
      </c>
      <c r="C403" s="281" t="s">
        <v>3132</v>
      </c>
      <c r="D403" s="281" t="s">
        <v>1345</v>
      </c>
      <c r="E403" s="282" t="s">
        <v>1344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1346</v>
      </c>
      <c r="C404" s="281" t="s">
        <v>3132</v>
      </c>
      <c r="D404" s="281" t="s">
        <v>1343</v>
      </c>
      <c r="E404" s="282" t="s">
        <v>1344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1346</v>
      </c>
      <c r="C405" s="281" t="s">
        <v>3132</v>
      </c>
      <c r="D405" s="281" t="s">
        <v>1345</v>
      </c>
      <c r="E405" s="282" t="s">
        <v>2248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1346</v>
      </c>
      <c r="C406" s="281" t="s">
        <v>3132</v>
      </c>
      <c r="D406" s="281" t="s">
        <v>1343</v>
      </c>
      <c r="E406" s="282" t="s">
        <v>1344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1346</v>
      </c>
      <c r="C407" s="281" t="s">
        <v>3132</v>
      </c>
      <c r="D407" s="281" t="s">
        <v>1345</v>
      </c>
      <c r="E407" s="282" t="s">
        <v>2248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2263</v>
      </c>
      <c r="C408" s="210" t="s">
        <v>3134</v>
      </c>
      <c r="D408" s="210" t="s">
        <v>1343</v>
      </c>
      <c r="E408" s="238" t="s">
        <v>1344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2263</v>
      </c>
      <c r="C409" s="210" t="s">
        <v>3134</v>
      </c>
      <c r="D409" s="210" t="s">
        <v>1343</v>
      </c>
      <c r="E409" s="238" t="s">
        <v>1344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2263</v>
      </c>
      <c r="C410" s="210" t="s">
        <v>3135</v>
      </c>
      <c r="D410" s="210" t="s">
        <v>1343</v>
      </c>
      <c r="E410" s="238" t="s">
        <v>1344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1346</v>
      </c>
      <c r="C411" s="210" t="s">
        <v>3132</v>
      </c>
      <c r="D411" s="210" t="s">
        <v>1343</v>
      </c>
      <c r="E411" s="238" t="s">
        <v>2248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1346</v>
      </c>
      <c r="C412" s="210" t="s">
        <v>3132</v>
      </c>
      <c r="D412" s="210" t="s">
        <v>1345</v>
      </c>
      <c r="E412" s="238" t="s">
        <v>1344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1346</v>
      </c>
      <c r="C413" s="210" t="s">
        <v>3132</v>
      </c>
      <c r="D413" s="210" t="s">
        <v>1343</v>
      </c>
      <c r="E413" s="238" t="s">
        <v>2248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1346</v>
      </c>
      <c r="C414" s="210" t="s">
        <v>3132</v>
      </c>
      <c r="D414" s="210" t="s">
        <v>1345</v>
      </c>
      <c r="E414" s="238" t="s">
        <v>1344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1346</v>
      </c>
      <c r="C415" s="210" t="s">
        <v>3132</v>
      </c>
      <c r="D415" s="210" t="s">
        <v>1343</v>
      </c>
      <c r="E415" s="238" t="s">
        <v>1344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1346</v>
      </c>
      <c r="C416" s="210" t="s">
        <v>3132</v>
      </c>
      <c r="D416" s="210" t="s">
        <v>1345</v>
      </c>
      <c r="E416" s="238" t="s">
        <v>2248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1346</v>
      </c>
      <c r="C417" s="210" t="s">
        <v>3132</v>
      </c>
      <c r="D417" s="210" t="s">
        <v>1343</v>
      </c>
      <c r="E417" s="238" t="s">
        <v>2248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1346</v>
      </c>
      <c r="C418" s="210" t="s">
        <v>3132</v>
      </c>
      <c r="D418" s="210" t="s">
        <v>1345</v>
      </c>
      <c r="E418" s="238" t="s">
        <v>1344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1346</v>
      </c>
      <c r="C419" s="281" t="s">
        <v>3132</v>
      </c>
      <c r="D419" s="281" t="s">
        <v>1343</v>
      </c>
      <c r="E419" s="282" t="s">
        <v>2248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1346</v>
      </c>
      <c r="C420" s="281" t="s">
        <v>3132</v>
      </c>
      <c r="D420" s="281" t="s">
        <v>1345</v>
      </c>
      <c r="E420" s="282" t="s">
        <v>1344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1346</v>
      </c>
      <c r="C421" s="281" t="s">
        <v>3132</v>
      </c>
      <c r="D421" s="281" t="s">
        <v>1343</v>
      </c>
      <c r="E421" s="282" t="s">
        <v>2248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1346</v>
      </c>
      <c r="C422" s="281" t="s">
        <v>3132</v>
      </c>
      <c r="D422" s="281" t="s">
        <v>1345</v>
      </c>
      <c r="E422" s="282" t="s">
        <v>1344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1346</v>
      </c>
      <c r="C423" s="210" t="s">
        <v>3132</v>
      </c>
      <c r="D423" s="210" t="s">
        <v>1343</v>
      </c>
      <c r="E423" s="238" t="s">
        <v>2248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1346</v>
      </c>
      <c r="C424" s="210" t="s">
        <v>3132</v>
      </c>
      <c r="D424" s="210" t="s">
        <v>1345</v>
      </c>
      <c r="E424" s="238" t="s">
        <v>1344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1346</v>
      </c>
      <c r="C425" s="210" t="s">
        <v>3136</v>
      </c>
      <c r="D425" s="210" t="s">
        <v>1343</v>
      </c>
      <c r="E425" s="238" t="s">
        <v>2248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1346</v>
      </c>
      <c r="C426" s="210" t="s">
        <v>3136</v>
      </c>
      <c r="D426" s="210" t="s">
        <v>1345</v>
      </c>
      <c r="E426" s="238" t="s">
        <v>1344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1346</v>
      </c>
      <c r="C427" s="210" t="s">
        <v>3136</v>
      </c>
      <c r="D427" s="210" t="s">
        <v>1343</v>
      </c>
      <c r="E427" s="238" t="s">
        <v>2248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1346</v>
      </c>
      <c r="C428" s="210" t="s">
        <v>3136</v>
      </c>
      <c r="D428" s="210" t="s">
        <v>1345</v>
      </c>
      <c r="E428" s="238" t="s">
        <v>1344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1346</v>
      </c>
      <c r="C429" s="210" t="s">
        <v>3136</v>
      </c>
      <c r="D429" s="210" t="s">
        <v>1343</v>
      </c>
      <c r="E429" s="238" t="s">
        <v>1344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1346</v>
      </c>
      <c r="C430" s="210" t="s">
        <v>3136</v>
      </c>
      <c r="D430" s="210" t="s">
        <v>1345</v>
      </c>
      <c r="E430" s="238" t="s">
        <v>2248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1346</v>
      </c>
      <c r="C431" s="281" t="s">
        <v>3136</v>
      </c>
      <c r="D431" s="281" t="s">
        <v>1343</v>
      </c>
      <c r="E431" s="282" t="s">
        <v>2248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1346</v>
      </c>
      <c r="C432" s="281" t="s">
        <v>3136</v>
      </c>
      <c r="D432" s="281" t="s">
        <v>1345</v>
      </c>
      <c r="E432" s="282" t="s">
        <v>1344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1346</v>
      </c>
      <c r="C433" s="281" t="s">
        <v>3136</v>
      </c>
      <c r="D433" s="281" t="s">
        <v>1343</v>
      </c>
      <c r="E433" s="282" t="s">
        <v>2248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1346</v>
      </c>
      <c r="C434" s="281" t="s">
        <v>3136</v>
      </c>
      <c r="D434" s="281" t="s">
        <v>1345</v>
      </c>
      <c r="E434" s="282" t="s">
        <v>1344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1346</v>
      </c>
      <c r="C435" s="281" t="s">
        <v>3136</v>
      </c>
      <c r="D435" s="281" t="s">
        <v>1343</v>
      </c>
      <c r="E435" s="282" t="s">
        <v>2248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1346</v>
      </c>
      <c r="C436" s="281" t="s">
        <v>3136</v>
      </c>
      <c r="D436" s="281" t="s">
        <v>1345</v>
      </c>
      <c r="E436" s="282" t="s">
        <v>1344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1346</v>
      </c>
      <c r="C437" s="281" t="s">
        <v>3136</v>
      </c>
      <c r="D437" s="281" t="s">
        <v>1343</v>
      </c>
      <c r="E437" s="282" t="s">
        <v>2248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1346</v>
      </c>
      <c r="C438" s="281" t="s">
        <v>3136</v>
      </c>
      <c r="D438" s="281" t="s">
        <v>1345</v>
      </c>
      <c r="E438" s="282" t="s">
        <v>1344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1346</v>
      </c>
      <c r="C439" s="281" t="s">
        <v>3136</v>
      </c>
      <c r="D439" s="281" t="s">
        <v>1343</v>
      </c>
      <c r="E439" s="282" t="s">
        <v>1344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1346</v>
      </c>
      <c r="C440" s="281" t="s">
        <v>3136</v>
      </c>
      <c r="D440" s="281" t="s">
        <v>1345</v>
      </c>
      <c r="E440" s="282" t="s">
        <v>2248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1346</v>
      </c>
      <c r="C441" s="281" t="s">
        <v>3136</v>
      </c>
      <c r="D441" s="281" t="s">
        <v>1343</v>
      </c>
      <c r="E441" s="282" t="s">
        <v>1344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1346</v>
      </c>
      <c r="C442" s="281" t="s">
        <v>3136</v>
      </c>
      <c r="D442" s="281" t="s">
        <v>1345</v>
      </c>
      <c r="E442" s="282" t="s">
        <v>2248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1346</v>
      </c>
      <c r="C443" s="281" t="s">
        <v>3136</v>
      </c>
      <c r="D443" s="281" t="s">
        <v>1343</v>
      </c>
      <c r="E443" s="282" t="s">
        <v>1344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1346</v>
      </c>
      <c r="C444" s="281" t="s">
        <v>3136</v>
      </c>
      <c r="D444" s="281" t="s">
        <v>1345</v>
      </c>
      <c r="E444" s="282" t="s">
        <v>2248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1346</v>
      </c>
      <c r="C445" s="281" t="s">
        <v>3136</v>
      </c>
      <c r="D445" s="281" t="s">
        <v>1343</v>
      </c>
      <c r="E445" s="282" t="s">
        <v>1344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1346</v>
      </c>
      <c r="C446" s="281" t="s">
        <v>3136</v>
      </c>
      <c r="D446" s="281" t="s">
        <v>1345</v>
      </c>
      <c r="E446" s="282" t="s">
        <v>2248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1346</v>
      </c>
      <c r="C447" s="281" t="s">
        <v>3136</v>
      </c>
      <c r="D447" s="281" t="s">
        <v>1343</v>
      </c>
      <c r="E447" s="282" t="s">
        <v>1344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1346</v>
      </c>
      <c r="C448" s="281" t="s">
        <v>3136</v>
      </c>
      <c r="D448" s="281" t="s">
        <v>1345</v>
      </c>
      <c r="E448" s="282" t="s">
        <v>2248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1346</v>
      </c>
      <c r="C449" s="210" t="s">
        <v>3136</v>
      </c>
      <c r="D449" s="210" t="s">
        <v>1343</v>
      </c>
      <c r="E449" s="238" t="s">
        <v>2248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1346</v>
      </c>
      <c r="C450" s="210" t="s">
        <v>3136</v>
      </c>
      <c r="D450" s="210" t="s">
        <v>1345</v>
      </c>
      <c r="E450" s="238" t="s">
        <v>1344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1346</v>
      </c>
      <c r="C451" s="210" t="s">
        <v>3136</v>
      </c>
      <c r="D451" s="210" t="s">
        <v>1343</v>
      </c>
      <c r="E451" s="238" t="s">
        <v>2248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1346</v>
      </c>
      <c r="C452" s="210" t="s">
        <v>3136</v>
      </c>
      <c r="D452" s="210" t="s">
        <v>1345</v>
      </c>
      <c r="E452" s="238" t="s">
        <v>1344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1346</v>
      </c>
      <c r="C453" s="210" t="s">
        <v>3136</v>
      </c>
      <c r="D453" s="210" t="s">
        <v>1343</v>
      </c>
      <c r="E453" s="238" t="s">
        <v>2248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1346</v>
      </c>
      <c r="C454" s="210" t="s">
        <v>3136</v>
      </c>
      <c r="D454" s="210" t="s">
        <v>1345</v>
      </c>
      <c r="E454" s="238" t="s">
        <v>1344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1346</v>
      </c>
      <c r="C455" s="210" t="s">
        <v>3136</v>
      </c>
      <c r="D455" s="210" t="s">
        <v>1343</v>
      </c>
      <c r="E455" s="238" t="s">
        <v>2248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1346</v>
      </c>
      <c r="C456" s="210" t="s">
        <v>3136</v>
      </c>
      <c r="D456" s="210" t="s">
        <v>1345</v>
      </c>
      <c r="E456" s="238" t="s">
        <v>1344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1346</v>
      </c>
      <c r="C457" s="281" t="s">
        <v>3136</v>
      </c>
      <c r="D457" s="281" t="s">
        <v>1343</v>
      </c>
      <c r="E457" s="282" t="s">
        <v>1344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1346</v>
      </c>
      <c r="C458" s="281" t="s">
        <v>3136</v>
      </c>
      <c r="D458" s="281" t="s">
        <v>1345</v>
      </c>
      <c r="E458" s="282" t="s">
        <v>2248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1346</v>
      </c>
      <c r="C459" s="281" t="s">
        <v>3136</v>
      </c>
      <c r="D459" s="281" t="s">
        <v>1343</v>
      </c>
      <c r="E459" s="282" t="s">
        <v>1344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1346</v>
      </c>
      <c r="C460" s="281" t="s">
        <v>3136</v>
      </c>
      <c r="D460" s="281" t="s">
        <v>1345</v>
      </c>
      <c r="E460" s="282" t="s">
        <v>2248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1346</v>
      </c>
      <c r="C461" s="210" t="s">
        <v>3136</v>
      </c>
      <c r="D461" s="210" t="s">
        <v>1343</v>
      </c>
      <c r="E461" s="238" t="s">
        <v>1344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1346</v>
      </c>
      <c r="C462" s="210" t="s">
        <v>3136</v>
      </c>
      <c r="D462" s="210" t="s">
        <v>1345</v>
      </c>
      <c r="E462" s="238" t="s">
        <v>2248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1346</v>
      </c>
      <c r="C463" s="210" t="s">
        <v>3136</v>
      </c>
      <c r="D463" s="210" t="s">
        <v>1343</v>
      </c>
      <c r="E463" s="238" t="s">
        <v>1344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1346</v>
      </c>
      <c r="C464" s="210" t="s">
        <v>3136</v>
      </c>
      <c r="D464" s="210" t="s">
        <v>1345</v>
      </c>
      <c r="E464" s="238" t="s">
        <v>2248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1346</v>
      </c>
      <c r="C465" s="210" t="s">
        <v>3136</v>
      </c>
      <c r="D465" s="210" t="s">
        <v>1343</v>
      </c>
      <c r="E465" s="238" t="s">
        <v>1344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1346</v>
      </c>
      <c r="C466" s="210" t="s">
        <v>3136</v>
      </c>
      <c r="D466" s="210" t="s">
        <v>1345</v>
      </c>
      <c r="E466" s="238" t="s">
        <v>2248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1346</v>
      </c>
      <c r="C467" s="210" t="s">
        <v>3136</v>
      </c>
      <c r="D467" s="210" t="s">
        <v>1343</v>
      </c>
      <c r="E467" s="238" t="s">
        <v>1344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1346</v>
      </c>
      <c r="C468" s="210" t="s">
        <v>3136</v>
      </c>
      <c r="D468" s="210" t="s">
        <v>1345</v>
      </c>
      <c r="E468" s="238" t="s">
        <v>2248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1346</v>
      </c>
      <c r="C469" s="210" t="s">
        <v>3136</v>
      </c>
      <c r="D469" s="210" t="s">
        <v>1343</v>
      </c>
      <c r="E469" s="238" t="s">
        <v>2248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1346</v>
      </c>
      <c r="C470" s="210" t="s">
        <v>3136</v>
      </c>
      <c r="D470" s="210" t="s">
        <v>1345</v>
      </c>
      <c r="E470" s="238" t="s">
        <v>1344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1346</v>
      </c>
      <c r="C471" s="210" t="s">
        <v>3136</v>
      </c>
      <c r="D471" s="210" t="s">
        <v>1343</v>
      </c>
      <c r="E471" s="238" t="s">
        <v>2248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1346</v>
      </c>
      <c r="C472" s="210" t="s">
        <v>3136</v>
      </c>
      <c r="D472" s="210" t="s">
        <v>1345</v>
      </c>
      <c r="E472" s="238" t="s">
        <v>1344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1346</v>
      </c>
      <c r="C473" s="281" t="s">
        <v>3136</v>
      </c>
      <c r="D473" s="281" t="s">
        <v>1343</v>
      </c>
      <c r="E473" s="282" t="s">
        <v>2248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1346</v>
      </c>
      <c r="C474" s="281" t="s">
        <v>3136</v>
      </c>
      <c r="D474" s="281" t="s">
        <v>1345</v>
      </c>
      <c r="E474" s="282" t="s">
        <v>1344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1346</v>
      </c>
      <c r="C475" s="281" t="s">
        <v>3136</v>
      </c>
      <c r="D475" s="281" t="s">
        <v>1343</v>
      </c>
      <c r="E475" s="282" t="s">
        <v>2248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1346</v>
      </c>
      <c r="C476" s="281" t="s">
        <v>3136</v>
      </c>
      <c r="D476" s="281" t="s">
        <v>1345</v>
      </c>
      <c r="E476" s="282" t="s">
        <v>1344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1346</v>
      </c>
      <c r="C477" s="281" t="s">
        <v>3136</v>
      </c>
      <c r="D477" s="281" t="s">
        <v>1343</v>
      </c>
      <c r="E477" s="282" t="s">
        <v>2248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1346</v>
      </c>
      <c r="C478" s="281" t="s">
        <v>3136</v>
      </c>
      <c r="D478" s="281" t="s">
        <v>1345</v>
      </c>
      <c r="E478" s="282" t="s">
        <v>1344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1346</v>
      </c>
      <c r="C479" s="281" t="s">
        <v>3136</v>
      </c>
      <c r="D479" s="281" t="s">
        <v>1343</v>
      </c>
      <c r="E479" s="282" t="s">
        <v>2248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1346</v>
      </c>
      <c r="C480" s="281" t="s">
        <v>3136</v>
      </c>
      <c r="D480" s="281" t="s">
        <v>1345</v>
      </c>
      <c r="E480" s="282" t="s">
        <v>1344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1346</v>
      </c>
      <c r="C481" s="281" t="s">
        <v>3136</v>
      </c>
      <c r="D481" s="281" t="s">
        <v>1343</v>
      </c>
      <c r="E481" s="282" t="s">
        <v>1344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1346</v>
      </c>
      <c r="C482" s="281" t="s">
        <v>3136</v>
      </c>
      <c r="D482" s="281" t="s">
        <v>1345</v>
      </c>
      <c r="E482" s="282" t="s">
        <v>2248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1346</v>
      </c>
      <c r="C483" s="281" t="s">
        <v>3136</v>
      </c>
      <c r="D483" s="281" t="s">
        <v>1343</v>
      </c>
      <c r="E483" s="282" t="s">
        <v>1344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1346</v>
      </c>
      <c r="C484" s="281" t="s">
        <v>3136</v>
      </c>
      <c r="D484" s="281" t="s">
        <v>1345</v>
      </c>
      <c r="E484" s="282" t="s">
        <v>2248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1346</v>
      </c>
      <c r="C485" s="281" t="s">
        <v>3136</v>
      </c>
      <c r="D485" s="281" t="s">
        <v>1343</v>
      </c>
      <c r="E485" s="282" t="s">
        <v>1344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1346</v>
      </c>
      <c r="C486" s="281" t="s">
        <v>3136</v>
      </c>
      <c r="D486" s="281" t="s">
        <v>1345</v>
      </c>
      <c r="E486" s="282" t="s">
        <v>2248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1346</v>
      </c>
      <c r="C487" s="281" t="s">
        <v>3136</v>
      </c>
      <c r="D487" s="281" t="s">
        <v>1343</v>
      </c>
      <c r="E487" s="282" t="s">
        <v>1344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1346</v>
      </c>
      <c r="C488" s="281" t="s">
        <v>3136</v>
      </c>
      <c r="D488" s="281" t="s">
        <v>1345</v>
      </c>
      <c r="E488" s="282" t="s">
        <v>2248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3097</v>
      </c>
      <c r="C489" s="281" t="s">
        <v>3137</v>
      </c>
      <c r="D489" s="281" t="s">
        <v>1343</v>
      </c>
      <c r="E489" s="282" t="s">
        <v>2248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3097</v>
      </c>
      <c r="C490" s="281" t="s">
        <v>3137</v>
      </c>
      <c r="D490" s="281" t="s">
        <v>1345</v>
      </c>
      <c r="E490" s="282" t="s">
        <v>1344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1346</v>
      </c>
      <c r="C491" s="210" t="s">
        <v>3136</v>
      </c>
      <c r="D491" s="210" t="s">
        <v>1343</v>
      </c>
      <c r="E491" s="238" t="s">
        <v>2248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1346</v>
      </c>
      <c r="C492" s="210" t="s">
        <v>3136</v>
      </c>
      <c r="D492" s="210" t="s">
        <v>1345</v>
      </c>
      <c r="E492" s="238" t="s">
        <v>1344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1346</v>
      </c>
      <c r="C493" s="210" t="s">
        <v>3136</v>
      </c>
      <c r="D493" s="210" t="s">
        <v>1343</v>
      </c>
      <c r="E493" s="238" t="s">
        <v>2248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1346</v>
      </c>
      <c r="C494" s="210" t="s">
        <v>3136</v>
      </c>
      <c r="D494" s="210" t="s">
        <v>1345</v>
      </c>
      <c r="E494" s="238" t="s">
        <v>1344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1346</v>
      </c>
      <c r="C495" s="210" t="s">
        <v>3136</v>
      </c>
      <c r="D495" s="210" t="s">
        <v>1343</v>
      </c>
      <c r="E495" s="238" t="s">
        <v>1344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1346</v>
      </c>
      <c r="C496" s="210" t="s">
        <v>3136</v>
      </c>
      <c r="D496" s="210" t="s">
        <v>1345</v>
      </c>
      <c r="E496" s="238" t="s">
        <v>2248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1346</v>
      </c>
      <c r="C497" s="210" t="s">
        <v>3136</v>
      </c>
      <c r="D497" s="210" t="s">
        <v>1343</v>
      </c>
      <c r="E497" s="238" t="s">
        <v>1344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1346</v>
      </c>
      <c r="C498" s="210" t="s">
        <v>3136</v>
      </c>
      <c r="D498" s="210" t="s">
        <v>1345</v>
      </c>
      <c r="E498" s="238" t="s">
        <v>2248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1346</v>
      </c>
      <c r="C499" s="210" t="s">
        <v>3136</v>
      </c>
      <c r="D499" s="210" t="s">
        <v>1343</v>
      </c>
      <c r="E499" s="238" t="s">
        <v>2248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1346</v>
      </c>
      <c r="C500" s="210" t="s">
        <v>3136</v>
      </c>
      <c r="D500" s="210" t="s">
        <v>1345</v>
      </c>
      <c r="E500" s="238" t="s">
        <v>1344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1346</v>
      </c>
      <c r="C501" s="210" t="s">
        <v>3136</v>
      </c>
      <c r="D501" s="210" t="s">
        <v>1343</v>
      </c>
      <c r="E501" s="238" t="s">
        <v>2248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1346</v>
      </c>
      <c r="C502" s="210" t="s">
        <v>3136</v>
      </c>
      <c r="D502" s="210" t="s">
        <v>1345</v>
      </c>
      <c r="E502" s="238" t="s">
        <v>1344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1346</v>
      </c>
      <c r="C503" s="210" t="s">
        <v>3136</v>
      </c>
      <c r="D503" s="210" t="s">
        <v>1343</v>
      </c>
      <c r="E503" s="238" t="s">
        <v>2248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1346</v>
      </c>
      <c r="C504" s="210" t="s">
        <v>3136</v>
      </c>
      <c r="D504" s="210" t="s">
        <v>1345</v>
      </c>
      <c r="E504" s="238" t="s">
        <v>1344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1346</v>
      </c>
      <c r="C505" s="210" t="s">
        <v>3136</v>
      </c>
      <c r="D505" s="210" t="s">
        <v>1343</v>
      </c>
      <c r="E505" s="238" t="s">
        <v>2248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1346</v>
      </c>
      <c r="C506" s="210" t="s">
        <v>3136</v>
      </c>
      <c r="D506" s="210" t="s">
        <v>1345</v>
      </c>
      <c r="E506" s="238" t="s">
        <v>1344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1346</v>
      </c>
      <c r="C507" s="281" t="s">
        <v>3136</v>
      </c>
      <c r="D507" s="281" t="s">
        <v>1343</v>
      </c>
      <c r="E507" s="282" t="s">
        <v>2248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1346</v>
      </c>
      <c r="C508" s="281" t="s">
        <v>3136</v>
      </c>
      <c r="D508" s="281" t="s">
        <v>1345</v>
      </c>
      <c r="E508" s="282" t="s">
        <v>1344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1346</v>
      </c>
      <c r="C509" s="281" t="s">
        <v>3136</v>
      </c>
      <c r="D509" s="281" t="s">
        <v>1343</v>
      </c>
      <c r="E509" s="282" t="s">
        <v>2248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1346</v>
      </c>
      <c r="C510" s="281" t="s">
        <v>3136</v>
      </c>
      <c r="D510" s="281" t="s">
        <v>1345</v>
      </c>
      <c r="E510" s="282" t="s">
        <v>1344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1346</v>
      </c>
      <c r="C511" s="281" t="s">
        <v>3136</v>
      </c>
      <c r="D511" s="281" t="s">
        <v>1343</v>
      </c>
      <c r="E511" s="282" t="s">
        <v>2248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1346</v>
      </c>
      <c r="C512" s="281" t="s">
        <v>3136</v>
      </c>
      <c r="D512" s="281" t="s">
        <v>1345</v>
      </c>
      <c r="E512" s="282" t="s">
        <v>1344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1346</v>
      </c>
      <c r="C513" s="210" t="s">
        <v>3136</v>
      </c>
      <c r="D513" s="210" t="s">
        <v>1343</v>
      </c>
      <c r="E513" s="238" t="s">
        <v>2248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1346</v>
      </c>
      <c r="C514" s="210" t="s">
        <v>3136</v>
      </c>
      <c r="D514" s="210" t="s">
        <v>1345</v>
      </c>
      <c r="E514" s="238" t="s">
        <v>1344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1346</v>
      </c>
      <c r="C515" s="210" t="s">
        <v>3136</v>
      </c>
      <c r="D515" s="210" t="s">
        <v>1343</v>
      </c>
      <c r="E515" s="238" t="s">
        <v>2248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1346</v>
      </c>
      <c r="C516" s="210" t="s">
        <v>3136</v>
      </c>
      <c r="D516" s="210" t="s">
        <v>1345</v>
      </c>
      <c r="E516" s="238" t="s">
        <v>1344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1346</v>
      </c>
      <c r="C517" s="210" t="s">
        <v>3136</v>
      </c>
      <c r="D517" s="210" t="s">
        <v>1343</v>
      </c>
      <c r="E517" s="238" t="s">
        <v>2248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1346</v>
      </c>
      <c r="C518" s="210" t="s">
        <v>3136</v>
      </c>
      <c r="D518" s="210" t="s">
        <v>1345</v>
      </c>
      <c r="E518" s="238" t="s">
        <v>1344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1346</v>
      </c>
      <c r="C519" s="210" t="s">
        <v>3136</v>
      </c>
      <c r="D519" s="210" t="s">
        <v>1343</v>
      </c>
      <c r="E519" s="238" t="s">
        <v>1344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1346</v>
      </c>
      <c r="C520" s="210" t="s">
        <v>3136</v>
      </c>
      <c r="D520" s="210" t="s">
        <v>1345</v>
      </c>
      <c r="E520" s="238" t="s">
        <v>2248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1346</v>
      </c>
      <c r="C521" s="210" t="s">
        <v>3136</v>
      </c>
      <c r="D521" s="210" t="s">
        <v>1343</v>
      </c>
      <c r="E521" s="238" t="s">
        <v>1344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3138</v>
      </c>
      <c r="R521" s="230" t="s">
        <v>2997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1346</v>
      </c>
      <c r="C522" s="210" t="s">
        <v>3136</v>
      </c>
      <c r="D522" s="210" t="s">
        <v>1345</v>
      </c>
      <c r="E522" s="238" t="s">
        <v>2248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3003</v>
      </c>
      <c r="R522" s="230" t="s">
        <v>2997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1346</v>
      </c>
      <c r="C523" s="210" t="s">
        <v>3136</v>
      </c>
      <c r="D523" s="210" t="s">
        <v>1343</v>
      </c>
      <c r="E523" s="238" t="s">
        <v>2248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3139</v>
      </c>
      <c r="R523" s="230" t="s">
        <v>2997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1346</v>
      </c>
      <c r="C524" s="210" t="s">
        <v>3136</v>
      </c>
      <c r="D524" s="210" t="s">
        <v>1345</v>
      </c>
      <c r="E524" s="238" t="s">
        <v>1344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3007</v>
      </c>
      <c r="R524" s="230" t="s">
        <v>2997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1346</v>
      </c>
      <c r="C525" s="210" t="s">
        <v>3136</v>
      </c>
      <c r="D525" s="210" t="s">
        <v>1343</v>
      </c>
      <c r="E525" s="238" t="s">
        <v>2248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2997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1346</v>
      </c>
      <c r="C526" s="210" t="s">
        <v>3136</v>
      </c>
      <c r="D526" s="210" t="s">
        <v>1345</v>
      </c>
      <c r="E526" s="238" t="s">
        <v>1344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3140</v>
      </c>
      <c r="R526" s="230" t="s">
        <v>2997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1346</v>
      </c>
      <c r="C527" s="210" t="s">
        <v>3136</v>
      </c>
      <c r="D527" s="210" t="s">
        <v>1343</v>
      </c>
      <c r="E527" s="238" t="s">
        <v>2248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2997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1346</v>
      </c>
      <c r="C528" s="210" t="s">
        <v>3136</v>
      </c>
      <c r="D528" s="210" t="s">
        <v>1345</v>
      </c>
      <c r="E528" s="238" t="s">
        <v>1344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3140</v>
      </c>
      <c r="R528" s="230" t="s">
        <v>2997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1346</v>
      </c>
      <c r="C529" s="210" t="s">
        <v>3136</v>
      </c>
      <c r="D529" s="210" t="s">
        <v>1343</v>
      </c>
      <c r="E529" s="238" t="s">
        <v>2248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2997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1346</v>
      </c>
      <c r="C530" s="210" t="s">
        <v>3136</v>
      </c>
      <c r="D530" s="210" t="s">
        <v>1345</v>
      </c>
      <c r="E530" s="238" t="s">
        <v>1344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3140</v>
      </c>
      <c r="R530" s="230" t="s">
        <v>2997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1346</v>
      </c>
      <c r="C531" s="281" t="s">
        <v>3136</v>
      </c>
      <c r="D531" s="281" t="s">
        <v>1343</v>
      </c>
      <c r="E531" s="282" t="s">
        <v>1344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3141</v>
      </c>
      <c r="R531" s="230" t="s">
        <v>2997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1346</v>
      </c>
      <c r="C532" s="281" t="s">
        <v>3136</v>
      </c>
      <c r="D532" s="281" t="s">
        <v>1345</v>
      </c>
      <c r="E532" s="282" t="s">
        <v>2248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3003</v>
      </c>
      <c r="R532" s="230" t="s">
        <v>2997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1346</v>
      </c>
      <c r="C533" s="281" t="s">
        <v>3136</v>
      </c>
      <c r="D533" s="281" t="s">
        <v>1343</v>
      </c>
      <c r="E533" s="282" t="s">
        <v>1344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2997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1346</v>
      </c>
      <c r="C534" s="281" t="s">
        <v>3136</v>
      </c>
      <c r="D534" s="281" t="s">
        <v>1345</v>
      </c>
      <c r="E534" s="282" t="s">
        <v>2248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2997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1346</v>
      </c>
      <c r="C535" s="281" t="s">
        <v>3136</v>
      </c>
      <c r="D535" s="281" t="s">
        <v>1343</v>
      </c>
      <c r="E535" s="282" t="s">
        <v>1344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2997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1346</v>
      </c>
      <c r="C536" s="281" t="s">
        <v>3136</v>
      </c>
      <c r="D536" s="281" t="s">
        <v>1345</v>
      </c>
      <c r="E536" s="282" t="s">
        <v>2248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2997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1346</v>
      </c>
      <c r="C537" s="281" t="s">
        <v>3136</v>
      </c>
      <c r="D537" s="281" t="s">
        <v>1343</v>
      </c>
      <c r="E537" s="282" t="s">
        <v>1344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3142</v>
      </c>
      <c r="R537" s="230" t="s">
        <v>2997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1346</v>
      </c>
      <c r="C538" s="281" t="s">
        <v>3136</v>
      </c>
      <c r="D538" s="281" t="s">
        <v>1345</v>
      </c>
      <c r="E538" s="282" t="s">
        <v>2248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3007</v>
      </c>
      <c r="R538" s="230" t="s">
        <v>2997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1346</v>
      </c>
      <c r="C539" s="281" t="s">
        <v>3136</v>
      </c>
      <c r="D539" s="281" t="s">
        <v>1343</v>
      </c>
      <c r="E539" s="282" t="s">
        <v>1344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3143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1346</v>
      </c>
      <c r="C540" s="281" t="s">
        <v>3136</v>
      </c>
      <c r="D540" s="281" t="s">
        <v>1345</v>
      </c>
      <c r="E540" s="282" t="s">
        <v>2248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3019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3045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2988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2989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2903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3144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2991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2992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1346</v>
      </c>
      <c r="C546" s="281" t="s">
        <v>3136</v>
      </c>
      <c r="D546" s="281" t="s">
        <v>1343</v>
      </c>
      <c r="E546" s="282" t="s">
        <v>1344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3142</v>
      </c>
      <c r="R546" s="230" t="s">
        <v>2997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1346</v>
      </c>
      <c r="C547" s="281" t="s">
        <v>3136</v>
      </c>
      <c r="D547" s="281" t="s">
        <v>1345</v>
      </c>
      <c r="E547" s="282" t="s">
        <v>2248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3019</v>
      </c>
      <c r="R547" s="230" t="s">
        <v>2997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1346</v>
      </c>
      <c r="C548" s="210" t="s">
        <v>3136</v>
      </c>
      <c r="D548" s="210" t="s">
        <v>1343</v>
      </c>
      <c r="E548" s="238" t="s">
        <v>1344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3145</v>
      </c>
      <c r="R548" s="230" t="s">
        <v>2997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1346</v>
      </c>
      <c r="C549" s="210" t="s">
        <v>3136</v>
      </c>
      <c r="D549" s="210" t="s">
        <v>1345</v>
      </c>
      <c r="E549" s="238" t="s">
        <v>2248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3007</v>
      </c>
      <c r="R549" s="230" t="s">
        <v>2997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1346</v>
      </c>
      <c r="C550" s="210" t="s">
        <v>3136</v>
      </c>
      <c r="D550" s="210" t="s">
        <v>1343</v>
      </c>
      <c r="E550" s="238" t="s">
        <v>1344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2997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1346</v>
      </c>
      <c r="C551" s="210" t="s">
        <v>3136</v>
      </c>
      <c r="D551" s="210" t="s">
        <v>1345</v>
      </c>
      <c r="E551" s="238" t="s">
        <v>2248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3007</v>
      </c>
      <c r="R551" s="230" t="s">
        <v>2997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1346</v>
      </c>
      <c r="C552" s="210" t="s">
        <v>3136</v>
      </c>
      <c r="D552" s="210" t="s">
        <v>1343</v>
      </c>
      <c r="E552" s="238" t="s">
        <v>1344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2997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1346</v>
      </c>
      <c r="C553" s="210" t="s">
        <v>3136</v>
      </c>
      <c r="D553" s="210" t="s">
        <v>1345</v>
      </c>
      <c r="E553" s="238" t="s">
        <v>2248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3140</v>
      </c>
      <c r="R553" s="230" t="s">
        <v>2997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1346</v>
      </c>
      <c r="C554" s="281" t="s">
        <v>3136</v>
      </c>
      <c r="D554" s="281" t="s">
        <v>1343</v>
      </c>
      <c r="E554" s="282" t="s">
        <v>1344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3146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1346</v>
      </c>
      <c r="C555" s="281" t="s">
        <v>3136</v>
      </c>
      <c r="D555" s="281" t="s">
        <v>1345</v>
      </c>
      <c r="E555" s="282" t="s">
        <v>2248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3019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1346</v>
      </c>
      <c r="C556" s="281" t="s">
        <v>3136</v>
      </c>
      <c r="D556" s="281" t="s">
        <v>1343</v>
      </c>
      <c r="E556" s="282" t="s">
        <v>2248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3145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1346</v>
      </c>
      <c r="C557" s="281" t="s">
        <v>3136</v>
      </c>
      <c r="D557" s="281" t="s">
        <v>1345</v>
      </c>
      <c r="E557" s="282" t="s">
        <v>1344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3147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1346</v>
      </c>
      <c r="C558" s="281" t="s">
        <v>3136</v>
      </c>
      <c r="D558" s="281" t="s">
        <v>1343</v>
      </c>
      <c r="E558" s="282" t="s">
        <v>2248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1346</v>
      </c>
      <c r="C559" s="281" t="s">
        <v>3136</v>
      </c>
      <c r="D559" s="281" t="s">
        <v>1345</v>
      </c>
      <c r="E559" s="282" t="s">
        <v>1344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3147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1346</v>
      </c>
      <c r="C560" s="281" t="s">
        <v>3136</v>
      </c>
      <c r="D560" s="281" t="s">
        <v>1343</v>
      </c>
      <c r="E560" s="282" t="s">
        <v>2248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1346</v>
      </c>
      <c r="C561" s="281" t="s">
        <v>3136</v>
      </c>
      <c r="D561" s="281" t="s">
        <v>1345</v>
      </c>
      <c r="E561" s="282" t="s">
        <v>1344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3147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1346</v>
      </c>
      <c r="C562" s="281" t="s">
        <v>3136</v>
      </c>
      <c r="D562" s="281" t="s">
        <v>1343</v>
      </c>
      <c r="E562" s="282" t="s">
        <v>1344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3146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1346</v>
      </c>
      <c r="C563" s="281" t="s">
        <v>3136</v>
      </c>
      <c r="D563" s="281" t="s">
        <v>1345</v>
      </c>
      <c r="E563" s="282" t="s">
        <v>2248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3007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1346</v>
      </c>
      <c r="C564" s="281" t="s">
        <v>3136</v>
      </c>
      <c r="D564" s="281" t="s">
        <v>1343</v>
      </c>
      <c r="E564" s="282" t="s">
        <v>1344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1346</v>
      </c>
      <c r="C565" s="281" t="s">
        <v>3136</v>
      </c>
      <c r="D565" s="281" t="s">
        <v>1345</v>
      </c>
      <c r="E565" s="282" t="s">
        <v>2248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3148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1346</v>
      </c>
      <c r="C566" s="281" t="s">
        <v>3136</v>
      </c>
      <c r="D566" s="281" t="s">
        <v>1343</v>
      </c>
      <c r="E566" s="282" t="s">
        <v>1344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1346</v>
      </c>
      <c r="C567" s="281" t="s">
        <v>3136</v>
      </c>
      <c r="D567" s="281" t="s">
        <v>1345</v>
      </c>
      <c r="E567" s="282" t="s">
        <v>2248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3148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1346</v>
      </c>
      <c r="C568" s="281" t="s">
        <v>3136</v>
      </c>
      <c r="D568" s="281" t="s">
        <v>1343</v>
      </c>
      <c r="E568" s="282" t="s">
        <v>2248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3145</v>
      </c>
      <c r="R568" s="230" t="s">
        <v>2997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1346</v>
      </c>
      <c r="C569" s="281" t="s">
        <v>3136</v>
      </c>
      <c r="D569" s="281" t="s">
        <v>1345</v>
      </c>
      <c r="E569" s="282" t="s">
        <v>1344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3148</v>
      </c>
      <c r="R569" s="230" t="s">
        <v>2997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1346</v>
      </c>
      <c r="C570" s="210" t="s">
        <v>3136</v>
      </c>
      <c r="D570" s="210" t="s">
        <v>1343</v>
      </c>
      <c r="E570" s="238" t="s">
        <v>2248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3149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1346</v>
      </c>
      <c r="C571" s="210" t="s">
        <v>3136</v>
      </c>
      <c r="D571" s="210" t="s">
        <v>1345</v>
      </c>
      <c r="E571" s="238" t="s">
        <v>1344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3150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1346</v>
      </c>
      <c r="C572" s="210" t="s">
        <v>3136</v>
      </c>
      <c r="D572" s="210" t="s">
        <v>1343</v>
      </c>
      <c r="E572" s="238" t="s">
        <v>2248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3151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1346</v>
      </c>
      <c r="C573" s="210" t="s">
        <v>3136</v>
      </c>
      <c r="D573" s="210" t="s">
        <v>1345</v>
      </c>
      <c r="E573" s="238" t="s">
        <v>1344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3152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1346</v>
      </c>
      <c r="C574" s="210" t="s">
        <v>3136</v>
      </c>
      <c r="D574" s="210" t="s">
        <v>1343</v>
      </c>
      <c r="E574" s="238" t="s">
        <v>2248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3153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1346</v>
      </c>
      <c r="C575" s="210" t="s">
        <v>3136</v>
      </c>
      <c r="D575" s="210" t="s">
        <v>1345</v>
      </c>
      <c r="E575" s="238" t="s">
        <v>1344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3152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1346</v>
      </c>
      <c r="C576" s="210" t="s">
        <v>3136</v>
      </c>
      <c r="D576" s="210" t="s">
        <v>1343</v>
      </c>
      <c r="E576" s="238" t="s">
        <v>2248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1346</v>
      </c>
      <c r="C577" s="210" t="s">
        <v>3136</v>
      </c>
      <c r="D577" s="210" t="s">
        <v>1345</v>
      </c>
      <c r="E577" s="238" t="s">
        <v>1344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3152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1346</v>
      </c>
      <c r="C578" s="210" t="s">
        <v>3136</v>
      </c>
      <c r="D578" s="210" t="s">
        <v>1343</v>
      </c>
      <c r="E578" s="238" t="s">
        <v>2248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1346</v>
      </c>
      <c r="C579" s="210" t="s">
        <v>3136</v>
      </c>
      <c r="D579" s="210" t="s">
        <v>1345</v>
      </c>
      <c r="E579" s="238" t="s">
        <v>1344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3152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1346</v>
      </c>
      <c r="C580" s="210" t="s">
        <v>3136</v>
      </c>
      <c r="D580" s="210" t="s">
        <v>1343</v>
      </c>
      <c r="E580" s="238" t="s">
        <v>2248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3154</v>
      </c>
      <c r="R580" s="230" t="s">
        <v>2997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1346</v>
      </c>
      <c r="C581" s="210" t="s">
        <v>3136</v>
      </c>
      <c r="D581" s="210" t="s">
        <v>1345</v>
      </c>
      <c r="E581" s="238" t="s">
        <v>1344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3007</v>
      </c>
      <c r="R581" s="230" t="s">
        <v>2997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1346</v>
      </c>
      <c r="C582" s="210" t="s">
        <v>3136</v>
      </c>
      <c r="D582" s="210" t="s">
        <v>1343</v>
      </c>
      <c r="E582" s="238" t="s">
        <v>2248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3155</v>
      </c>
      <c r="R582" s="230" t="s">
        <v>2997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1346</v>
      </c>
      <c r="C583" s="210" t="s">
        <v>3136</v>
      </c>
      <c r="D583" s="210" t="s">
        <v>1345</v>
      </c>
      <c r="E583" s="238" t="s">
        <v>1344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3148</v>
      </c>
      <c r="R583" s="230" t="s">
        <v>2997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1346</v>
      </c>
      <c r="C584" s="210" t="s">
        <v>3136</v>
      </c>
      <c r="D584" s="210" t="s">
        <v>1343</v>
      </c>
      <c r="E584" s="238" t="s">
        <v>1344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3154</v>
      </c>
      <c r="R584" s="230" t="s">
        <v>2997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1346</v>
      </c>
      <c r="C585" s="210" t="s">
        <v>3136</v>
      </c>
      <c r="D585" s="210" t="s">
        <v>1345</v>
      </c>
      <c r="E585" s="238" t="s">
        <v>2248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3148</v>
      </c>
      <c r="R585" s="230" t="s">
        <v>2997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1346</v>
      </c>
      <c r="C586" s="210" t="s">
        <v>3136</v>
      </c>
      <c r="D586" s="210" t="s">
        <v>1343</v>
      </c>
      <c r="E586" s="238" t="s">
        <v>2248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3154</v>
      </c>
      <c r="R586" s="230" t="s">
        <v>2997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1346</v>
      </c>
      <c r="C587" s="210" t="s">
        <v>3136</v>
      </c>
      <c r="D587" s="210" t="s">
        <v>1345</v>
      </c>
      <c r="E587" s="238" t="s">
        <v>1344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3156</v>
      </c>
      <c r="R587" s="230" t="s">
        <v>2997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1346</v>
      </c>
      <c r="C588" s="210" t="s">
        <v>3136</v>
      </c>
      <c r="D588" s="210" t="s">
        <v>1343</v>
      </c>
      <c r="E588" s="238" t="s">
        <v>1344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3154</v>
      </c>
      <c r="R588" s="230" t="s">
        <v>2997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1346</v>
      </c>
      <c r="C589" s="210" t="s">
        <v>3136</v>
      </c>
      <c r="D589" s="210" t="s">
        <v>1345</v>
      </c>
      <c r="E589" s="238" t="s">
        <v>2248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3007</v>
      </c>
      <c r="R589" s="230" t="s">
        <v>2997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1346</v>
      </c>
      <c r="C590" s="210" t="s">
        <v>3136</v>
      </c>
      <c r="D590" s="210" t="s">
        <v>1343</v>
      </c>
      <c r="E590" s="238" t="s">
        <v>1344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1346</v>
      </c>
      <c r="C591" s="210" t="s">
        <v>3136</v>
      </c>
      <c r="D591" s="210" t="s">
        <v>1345</v>
      </c>
      <c r="E591" s="238" t="s">
        <v>2248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3157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1346</v>
      </c>
      <c r="C592" s="281" t="s">
        <v>3136</v>
      </c>
      <c r="D592" s="281" t="s">
        <v>1343</v>
      </c>
      <c r="E592" s="282" t="s">
        <v>2248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3158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1346</v>
      </c>
      <c r="C593" s="281" t="s">
        <v>3136</v>
      </c>
      <c r="D593" s="281" t="s">
        <v>1345</v>
      </c>
      <c r="E593" s="282" t="s">
        <v>1344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3159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1346</v>
      </c>
      <c r="C594" s="281" t="s">
        <v>3136</v>
      </c>
      <c r="D594" s="281" t="s">
        <v>1343</v>
      </c>
      <c r="E594" s="282" t="s">
        <v>1344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3145</v>
      </c>
      <c r="R594" s="230" t="s">
        <v>2997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1346</v>
      </c>
      <c r="C595" s="281" t="s">
        <v>3136</v>
      </c>
      <c r="D595" s="281" t="s">
        <v>1345</v>
      </c>
      <c r="E595" s="282" t="s">
        <v>2248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3007</v>
      </c>
      <c r="R595" s="230" t="s">
        <v>2997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1346</v>
      </c>
      <c r="C596" s="281" t="s">
        <v>3136</v>
      </c>
      <c r="D596" s="281" t="s">
        <v>1343</v>
      </c>
      <c r="E596" s="282" t="s">
        <v>1344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2997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1346</v>
      </c>
      <c r="C597" s="281" t="s">
        <v>3136</v>
      </c>
      <c r="D597" s="281" t="s">
        <v>1345</v>
      </c>
      <c r="E597" s="282" t="s">
        <v>2248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3007</v>
      </c>
      <c r="R597" s="230" t="s">
        <v>2997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1346</v>
      </c>
      <c r="C598" s="281" t="s">
        <v>3136</v>
      </c>
      <c r="D598" s="281" t="s">
        <v>1343</v>
      </c>
      <c r="E598" s="282" t="s">
        <v>1344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2997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1346</v>
      </c>
      <c r="C599" s="281" t="s">
        <v>3136</v>
      </c>
      <c r="D599" s="281" t="s">
        <v>1345</v>
      </c>
      <c r="E599" s="282" t="s">
        <v>2248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3032</v>
      </c>
      <c r="R599" s="230" t="s">
        <v>2997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1346</v>
      </c>
      <c r="C600" s="281" t="s">
        <v>3136</v>
      </c>
      <c r="D600" s="281" t="s">
        <v>1343</v>
      </c>
      <c r="E600" s="282" t="s">
        <v>2248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3145</v>
      </c>
      <c r="R600" s="230" t="s">
        <v>2997</v>
      </c>
      <c r="S600" s="230" t="s">
        <v>2997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1346</v>
      </c>
      <c r="C601" s="281" t="s">
        <v>3136</v>
      </c>
      <c r="D601" s="281" t="s">
        <v>1345</v>
      </c>
      <c r="E601" s="282" t="s">
        <v>1344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3148</v>
      </c>
      <c r="R601" s="230" t="s">
        <v>2997</v>
      </c>
      <c r="S601" s="230" t="s">
        <v>2997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1346</v>
      </c>
      <c r="C602" s="281" t="s">
        <v>3136</v>
      </c>
      <c r="D602" s="281" t="s">
        <v>1343</v>
      </c>
      <c r="E602" s="282" t="s">
        <v>1344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3145</v>
      </c>
      <c r="R602" s="230" t="s">
        <v>2997</v>
      </c>
      <c r="S602" s="230" t="s">
        <v>2997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1346</v>
      </c>
      <c r="C603" s="281" t="s">
        <v>3136</v>
      </c>
      <c r="D603" s="281" t="s">
        <v>1345</v>
      </c>
      <c r="E603" s="282" t="s">
        <v>2248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3148</v>
      </c>
      <c r="R603" s="230" t="s">
        <v>2997</v>
      </c>
      <c r="S603" s="230" t="s">
        <v>2997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1346</v>
      </c>
      <c r="C604" s="281" t="s">
        <v>3136</v>
      </c>
      <c r="D604" s="281" t="s">
        <v>1343</v>
      </c>
      <c r="E604" s="282" t="s">
        <v>2248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3149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1346</v>
      </c>
      <c r="C605" s="281" t="s">
        <v>3136</v>
      </c>
      <c r="D605" s="281" t="s">
        <v>1345</v>
      </c>
      <c r="E605" s="282" t="s">
        <v>1344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3150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1346</v>
      </c>
      <c r="C606" s="210" t="s">
        <v>3136</v>
      </c>
      <c r="D606" s="210" t="s">
        <v>1343</v>
      </c>
      <c r="E606" s="238" t="s">
        <v>2248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3160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1346</v>
      </c>
      <c r="C607" s="210" t="s">
        <v>3136</v>
      </c>
      <c r="D607" s="210" t="s">
        <v>1345</v>
      </c>
      <c r="E607" s="238" t="s">
        <v>1344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3161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1346</v>
      </c>
      <c r="C608" s="281" t="s">
        <v>3136</v>
      </c>
      <c r="D608" s="281" t="s">
        <v>1343</v>
      </c>
      <c r="E608" s="282" t="s">
        <v>2248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3162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1346</v>
      </c>
      <c r="C609" s="281" t="s">
        <v>3136</v>
      </c>
      <c r="D609" s="281" t="s">
        <v>1345</v>
      </c>
      <c r="E609" s="282" t="s">
        <v>1344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3163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1346</v>
      </c>
      <c r="C610" s="281" t="s">
        <v>3136</v>
      </c>
      <c r="D610" s="281" t="s">
        <v>1343</v>
      </c>
      <c r="E610" s="282" t="s">
        <v>2248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1346</v>
      </c>
      <c r="C611" s="281" t="s">
        <v>3136</v>
      </c>
      <c r="D611" s="281" t="s">
        <v>1345</v>
      </c>
      <c r="E611" s="282" t="s">
        <v>1344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3164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1346</v>
      </c>
      <c r="C612" s="281" t="s">
        <v>3136</v>
      </c>
      <c r="D612" s="281" t="s">
        <v>1343</v>
      </c>
      <c r="E612" s="282" t="s">
        <v>2248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1346</v>
      </c>
      <c r="C613" s="281" t="s">
        <v>3136</v>
      </c>
      <c r="D613" s="281" t="s">
        <v>1345</v>
      </c>
      <c r="E613" s="282" t="s">
        <v>1344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3164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1346</v>
      </c>
      <c r="C614" s="281" t="s">
        <v>3136</v>
      </c>
      <c r="D614" s="281" t="s">
        <v>1343</v>
      </c>
      <c r="E614" s="282" t="s">
        <v>2248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3165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1346</v>
      </c>
      <c r="C615" s="281" t="s">
        <v>3136</v>
      </c>
      <c r="D615" s="281" t="s">
        <v>1345</v>
      </c>
      <c r="E615" s="282" t="s">
        <v>1344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3166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1346</v>
      </c>
      <c r="C616" s="281" t="s">
        <v>3136</v>
      </c>
      <c r="D616" s="281" t="s">
        <v>1343</v>
      </c>
      <c r="E616" s="282" t="s">
        <v>2248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1346</v>
      </c>
      <c r="C617" s="281" t="s">
        <v>3136</v>
      </c>
      <c r="D617" s="281" t="s">
        <v>1345</v>
      </c>
      <c r="E617" s="282" t="s">
        <v>1344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3167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1346</v>
      </c>
      <c r="C618" s="281" t="s">
        <v>3136</v>
      </c>
      <c r="D618" s="281" t="s">
        <v>1343</v>
      </c>
      <c r="E618" s="282" t="s">
        <v>1359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3168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1346</v>
      </c>
      <c r="C619" s="281" t="s">
        <v>3136</v>
      </c>
      <c r="D619" s="281" t="s">
        <v>1345</v>
      </c>
      <c r="E619" s="282" t="s">
        <v>1360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3169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1346</v>
      </c>
      <c r="C620" s="281" t="s">
        <v>3136</v>
      </c>
      <c r="D620" s="281" t="s">
        <v>1343</v>
      </c>
      <c r="E620" s="282" t="s">
        <v>1344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3170</v>
      </c>
      <c r="R620" s="230" t="s">
        <v>2997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1346</v>
      </c>
      <c r="C621" s="281" t="s">
        <v>3136</v>
      </c>
      <c r="D621" s="281" t="s">
        <v>1345</v>
      </c>
      <c r="E621" s="282" t="s">
        <v>2248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3171</v>
      </c>
      <c r="R621" s="230" t="s">
        <v>2997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1346</v>
      </c>
      <c r="C622" s="281" t="s">
        <v>3136</v>
      </c>
      <c r="D622" s="281" t="s">
        <v>1343</v>
      </c>
      <c r="E622" s="282" t="s">
        <v>2248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3168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1346</v>
      </c>
      <c r="C623" s="281" t="s">
        <v>3136</v>
      </c>
      <c r="D623" s="281" t="s">
        <v>1345</v>
      </c>
      <c r="E623" s="282" t="s">
        <v>1344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3169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1346</v>
      </c>
      <c r="C624" s="281" t="s">
        <v>3136</v>
      </c>
      <c r="D624" s="281" t="s">
        <v>1343</v>
      </c>
      <c r="E624" s="282" t="s">
        <v>2248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3172</v>
      </c>
      <c r="R624" s="294"/>
      <c r="S624" s="230" t="s">
        <v>2997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1346</v>
      </c>
      <c r="C625" s="281" t="s">
        <v>3136</v>
      </c>
      <c r="D625" s="281" t="s">
        <v>1345</v>
      </c>
      <c r="E625" s="282" t="s">
        <v>1344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3167</v>
      </c>
      <c r="R625" s="293"/>
      <c r="S625" s="230" t="s">
        <v>2997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1346</v>
      </c>
      <c r="C626" s="210" t="s">
        <v>3136</v>
      </c>
      <c r="D626" s="210" t="s">
        <v>1343</v>
      </c>
      <c r="E626" s="238" t="s">
        <v>2248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3173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1346</v>
      </c>
      <c r="C627" s="210" t="s">
        <v>3136</v>
      </c>
      <c r="D627" s="210" t="s">
        <v>1345</v>
      </c>
      <c r="E627" s="238" t="s">
        <v>1344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3007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1346</v>
      </c>
      <c r="C628" s="210" t="s">
        <v>3136</v>
      </c>
      <c r="D628" s="210" t="s">
        <v>1343</v>
      </c>
      <c r="E628" s="238" t="s">
        <v>2248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3173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1346</v>
      </c>
      <c r="C629" s="210" t="s">
        <v>3136</v>
      </c>
      <c r="D629" s="210" t="s">
        <v>1345</v>
      </c>
      <c r="E629" s="238" t="s">
        <v>1344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3166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1346</v>
      </c>
      <c r="C630" s="210" t="s">
        <v>3136</v>
      </c>
      <c r="D630" s="210" t="s">
        <v>1343</v>
      </c>
      <c r="E630" s="238" t="s">
        <v>2248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3173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1346</v>
      </c>
      <c r="C631" s="210" t="s">
        <v>3136</v>
      </c>
      <c r="D631" s="210" t="s">
        <v>1345</v>
      </c>
      <c r="E631" s="238" t="s">
        <v>1344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3166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2263</v>
      </c>
      <c r="C632" s="210" t="s">
        <v>3174</v>
      </c>
      <c r="D632" s="210" t="s">
        <v>1343</v>
      </c>
      <c r="E632" s="238" t="s">
        <v>1344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3175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2263</v>
      </c>
      <c r="C633" s="210" t="s">
        <v>3174</v>
      </c>
      <c r="D633" s="210" t="s">
        <v>1345</v>
      </c>
      <c r="E633" s="238" t="s">
        <v>2248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3175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2263</v>
      </c>
      <c r="C634" s="210" t="s">
        <v>3174</v>
      </c>
      <c r="D634" s="210" t="s">
        <v>1345</v>
      </c>
      <c r="E634" s="238" t="s">
        <v>2248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3175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2263</v>
      </c>
      <c r="C635" s="210" t="s">
        <v>3176</v>
      </c>
      <c r="D635" s="210" t="s">
        <v>1343</v>
      </c>
      <c r="E635" s="238" t="s">
        <v>1344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3175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2263</v>
      </c>
      <c r="C636" s="210" t="s">
        <v>3176</v>
      </c>
      <c r="D636" s="210" t="s">
        <v>1345</v>
      </c>
      <c r="E636" s="238" t="s">
        <v>2248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3175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2263</v>
      </c>
      <c r="C637" s="210" t="s">
        <v>3176</v>
      </c>
      <c r="D637" s="210" t="s">
        <v>1345</v>
      </c>
      <c r="E637" s="238" t="s">
        <v>2248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3175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2263</v>
      </c>
      <c r="C638" s="210" t="s">
        <v>3174</v>
      </c>
      <c r="D638" s="210" t="s">
        <v>1343</v>
      </c>
      <c r="E638" s="238" t="s">
        <v>1344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3175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2263</v>
      </c>
      <c r="C639" s="210" t="s">
        <v>3174</v>
      </c>
      <c r="D639" s="210" t="s">
        <v>1345</v>
      </c>
      <c r="E639" s="238" t="s">
        <v>2248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3175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2263</v>
      </c>
      <c r="C640" s="210" t="s">
        <v>3174</v>
      </c>
      <c r="D640" s="210" t="s">
        <v>1345</v>
      </c>
      <c r="E640" s="238" t="s">
        <v>2248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3175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1346</v>
      </c>
      <c r="C641" s="210" t="s">
        <v>3136</v>
      </c>
      <c r="D641" s="210" t="s">
        <v>1343</v>
      </c>
      <c r="E641" s="238" t="s">
        <v>2248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3177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1346</v>
      </c>
      <c r="C642" s="210" t="s">
        <v>3136</v>
      </c>
      <c r="D642" s="210" t="s">
        <v>1345</v>
      </c>
      <c r="E642" s="238" t="s">
        <v>1344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3178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1346</v>
      </c>
      <c r="C643" s="281" t="s">
        <v>3136</v>
      </c>
      <c r="D643" s="281" t="s">
        <v>1343</v>
      </c>
      <c r="E643" s="282" t="s">
        <v>2248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3179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1346</v>
      </c>
      <c r="C644" s="281" t="s">
        <v>3136</v>
      </c>
      <c r="D644" s="281" t="s">
        <v>1345</v>
      </c>
      <c r="E644" s="282" t="s">
        <v>1344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3140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1346</v>
      </c>
      <c r="C645" s="281" t="s">
        <v>3136</v>
      </c>
      <c r="D645" s="281" t="s">
        <v>1343</v>
      </c>
      <c r="E645" s="282" t="s">
        <v>2248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3180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1346</v>
      </c>
      <c r="C646" s="281" t="s">
        <v>3136</v>
      </c>
      <c r="D646" s="281" t="s">
        <v>1345</v>
      </c>
      <c r="E646" s="282" t="s">
        <v>1344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3163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1346</v>
      </c>
      <c r="C647" s="281" t="s">
        <v>3136</v>
      </c>
      <c r="D647" s="281" t="s">
        <v>1343</v>
      </c>
      <c r="E647" s="282" t="s">
        <v>2248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3180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1346</v>
      </c>
      <c r="C648" s="281" t="s">
        <v>3136</v>
      </c>
      <c r="D648" s="281" t="s">
        <v>1345</v>
      </c>
      <c r="E648" s="282" t="s">
        <v>1344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3140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1346</v>
      </c>
      <c r="C649" s="281" t="s">
        <v>3136</v>
      </c>
      <c r="D649" s="281" t="s">
        <v>1343</v>
      </c>
      <c r="E649" s="282" t="s">
        <v>2248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3142</v>
      </c>
      <c r="R649" s="230" t="s">
        <v>2997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1346</v>
      </c>
      <c r="C650" s="281" t="s">
        <v>3136</v>
      </c>
      <c r="D650" s="281" t="s">
        <v>1345</v>
      </c>
      <c r="E650" s="282" t="s">
        <v>1344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3140</v>
      </c>
      <c r="R650" s="230" t="s">
        <v>2997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1346</v>
      </c>
      <c r="C651" s="210" t="s">
        <v>3136</v>
      </c>
      <c r="D651" s="210" t="s">
        <v>1343</v>
      </c>
      <c r="E651" s="238" t="s">
        <v>2248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3181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1346</v>
      </c>
      <c r="C652" s="210" t="s">
        <v>3136</v>
      </c>
      <c r="D652" s="210" t="s">
        <v>1345</v>
      </c>
      <c r="E652" s="238" t="s">
        <v>1344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3182</v>
      </c>
      <c r="R652" s="293"/>
      <c r="S652" s="230" t="s">
        <v>2997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1346</v>
      </c>
      <c r="C653" s="210" t="s">
        <v>3136</v>
      </c>
      <c r="D653" s="210" t="s">
        <v>1343</v>
      </c>
      <c r="E653" s="238" t="s">
        <v>2248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3181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1346</v>
      </c>
      <c r="C654" s="210" t="s">
        <v>3136</v>
      </c>
      <c r="D654" s="210" t="s">
        <v>1345</v>
      </c>
      <c r="E654" s="238" t="s">
        <v>1344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3182</v>
      </c>
      <c r="R654" s="293"/>
      <c r="S654" s="230" t="s">
        <v>2997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1346</v>
      </c>
      <c r="C655" s="210" t="s">
        <v>3136</v>
      </c>
      <c r="D655" s="210" t="s">
        <v>1343</v>
      </c>
      <c r="E655" s="238" t="s">
        <v>2248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3183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1346</v>
      </c>
      <c r="C656" s="210" t="s">
        <v>3136</v>
      </c>
      <c r="D656" s="210" t="s">
        <v>1345</v>
      </c>
      <c r="E656" s="238" t="s">
        <v>1344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3019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1346</v>
      </c>
      <c r="C657" s="210" t="s">
        <v>3136</v>
      </c>
      <c r="D657" s="210" t="s">
        <v>1343</v>
      </c>
      <c r="E657" s="238" t="s">
        <v>2248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3183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1346</v>
      </c>
      <c r="C658" s="210" t="s">
        <v>3136</v>
      </c>
      <c r="D658" s="210" t="s">
        <v>1345</v>
      </c>
      <c r="E658" s="238" t="s">
        <v>1344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3019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2263</v>
      </c>
      <c r="C659" s="210" t="s">
        <v>3184</v>
      </c>
      <c r="D659" s="210" t="s">
        <v>1345</v>
      </c>
      <c r="E659" s="238" t="s">
        <v>2248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2263</v>
      </c>
      <c r="C660" s="210" t="s">
        <v>3184</v>
      </c>
      <c r="D660" s="210" t="s">
        <v>1343</v>
      </c>
      <c r="E660" s="238" t="s">
        <v>1344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2263</v>
      </c>
      <c r="C661" s="210" t="s">
        <v>3184</v>
      </c>
      <c r="D661" s="210" t="s">
        <v>1345</v>
      </c>
      <c r="E661" s="238" t="s">
        <v>2248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2263</v>
      </c>
      <c r="C662" s="210" t="s">
        <v>3184</v>
      </c>
      <c r="D662" s="210" t="s">
        <v>1343</v>
      </c>
      <c r="E662" s="238" t="s">
        <v>1344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2263</v>
      </c>
      <c r="C663" s="210" t="s">
        <v>3184</v>
      </c>
      <c r="D663" s="210" t="s">
        <v>1343</v>
      </c>
      <c r="E663" s="238" t="s">
        <v>1344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3097</v>
      </c>
      <c r="C664" s="210" t="s">
        <v>3137</v>
      </c>
      <c r="D664" s="210" t="s">
        <v>1343</v>
      </c>
      <c r="E664" s="238" t="s">
        <v>1344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3142</v>
      </c>
      <c r="R664" s="230" t="s">
        <v>2997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3097</v>
      </c>
      <c r="C665" s="210" t="s">
        <v>3137</v>
      </c>
      <c r="D665" s="210" t="s">
        <v>1345</v>
      </c>
      <c r="E665" s="238" t="s">
        <v>2248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3140</v>
      </c>
      <c r="R665" s="230" t="s">
        <v>2997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3097</v>
      </c>
      <c r="C666" s="210" t="s">
        <v>3137</v>
      </c>
      <c r="D666" s="210" t="s">
        <v>1343</v>
      </c>
      <c r="E666" s="238" t="s">
        <v>1344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3142</v>
      </c>
      <c r="R666" s="230" t="s">
        <v>2997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3097</v>
      </c>
      <c r="C667" s="210" t="s">
        <v>3137</v>
      </c>
      <c r="D667" s="210" t="s">
        <v>1345</v>
      </c>
      <c r="E667" s="238" t="s">
        <v>2248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3185</v>
      </c>
      <c r="R667" s="230" t="s">
        <v>2997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3097</v>
      </c>
      <c r="C668" s="210" t="s">
        <v>3137</v>
      </c>
      <c r="D668" s="210" t="s">
        <v>1343</v>
      </c>
      <c r="E668" s="238" t="s">
        <v>1344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3142</v>
      </c>
      <c r="R668" s="230" t="s">
        <v>2997</v>
      </c>
      <c r="S668" s="230" t="s">
        <v>2997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3097</v>
      </c>
      <c r="C669" s="210" t="s">
        <v>3137</v>
      </c>
      <c r="D669" s="210" t="s">
        <v>1345</v>
      </c>
      <c r="E669" s="238" t="s">
        <v>2248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2997</v>
      </c>
      <c r="S669" s="230" t="s">
        <v>2997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1346</v>
      </c>
      <c r="C670" s="210" t="s">
        <v>3136</v>
      </c>
      <c r="D670" s="210" t="s">
        <v>1343</v>
      </c>
      <c r="E670" s="238" t="s">
        <v>2248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3183</v>
      </c>
      <c r="R670" s="293"/>
      <c r="S670" s="230" t="s">
        <v>2997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1346</v>
      </c>
      <c r="C671" s="210" t="s">
        <v>3136</v>
      </c>
      <c r="D671" s="210" t="s">
        <v>1345</v>
      </c>
      <c r="E671" s="238" t="s">
        <v>1344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3019</v>
      </c>
      <c r="R671" s="293"/>
      <c r="S671" s="230" t="s">
        <v>2997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1346</v>
      </c>
      <c r="C672" s="210" t="s">
        <v>3136</v>
      </c>
      <c r="D672" s="210" t="s">
        <v>1343</v>
      </c>
      <c r="E672" s="238" t="s">
        <v>2248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3183</v>
      </c>
      <c r="R672" s="293"/>
      <c r="S672" s="230" t="s">
        <v>2997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1346</v>
      </c>
      <c r="C673" s="210" t="s">
        <v>3136</v>
      </c>
      <c r="D673" s="210" t="s">
        <v>1345</v>
      </c>
      <c r="E673" s="238" t="s">
        <v>1344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3019</v>
      </c>
      <c r="R673" s="293"/>
      <c r="S673" s="230" t="s">
        <v>2997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3097</v>
      </c>
      <c r="C674" s="210" t="s">
        <v>3137</v>
      </c>
      <c r="D674" s="210" t="s">
        <v>1343</v>
      </c>
      <c r="E674" s="238" t="s">
        <v>2248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3142</v>
      </c>
      <c r="R674" s="230" t="s">
        <v>2997</v>
      </c>
      <c r="S674" s="230" t="s">
        <v>2997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3097</v>
      </c>
      <c r="C675" s="210" t="s">
        <v>3137</v>
      </c>
      <c r="D675" s="210" t="s">
        <v>1345</v>
      </c>
      <c r="E675" s="238" t="s">
        <v>1344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3140</v>
      </c>
      <c r="R675" s="230" t="s">
        <v>2997</v>
      </c>
      <c r="S675" s="230" t="s">
        <v>2997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3097</v>
      </c>
      <c r="C676" s="210" t="s">
        <v>3137</v>
      </c>
      <c r="D676" s="210" t="s">
        <v>1343</v>
      </c>
      <c r="E676" s="238" t="s">
        <v>2248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3186</v>
      </c>
      <c r="R676" s="294"/>
      <c r="S676" s="230" t="s">
        <v>2997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3097</v>
      </c>
      <c r="C677" s="210" t="s">
        <v>3137</v>
      </c>
      <c r="D677" s="210" t="s">
        <v>1345</v>
      </c>
      <c r="E677" s="238" t="s">
        <v>1344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3140</v>
      </c>
      <c r="S677" s="230" t="s">
        <v>2997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3097</v>
      </c>
      <c r="C678" s="281" t="s">
        <v>3137</v>
      </c>
      <c r="D678" s="281" t="s">
        <v>1343</v>
      </c>
      <c r="E678" s="282" t="s">
        <v>2248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3179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3097</v>
      </c>
      <c r="C679" s="281" t="s">
        <v>3137</v>
      </c>
      <c r="D679" s="281" t="s">
        <v>1345</v>
      </c>
      <c r="E679" s="282" t="s">
        <v>1344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3140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3097</v>
      </c>
      <c r="C680" s="281" t="s">
        <v>3137</v>
      </c>
      <c r="D680" s="281" t="s">
        <v>1343</v>
      </c>
      <c r="E680" s="282" t="s">
        <v>2248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3181</v>
      </c>
      <c r="R680" s="293"/>
      <c r="S680" s="158" t="s">
        <v>3187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3097</v>
      </c>
      <c r="C681" s="281" t="s">
        <v>3137</v>
      </c>
      <c r="D681" s="281" t="s">
        <v>1345</v>
      </c>
      <c r="E681" s="282" t="s">
        <v>1344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3188</v>
      </c>
      <c r="R681" s="296"/>
      <c r="S681" s="230" t="s">
        <v>2997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3097</v>
      </c>
      <c r="C682" s="210" t="s">
        <v>3137</v>
      </c>
      <c r="D682" s="210" t="s">
        <v>1343</v>
      </c>
      <c r="E682" s="238" t="s">
        <v>2248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3189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3097</v>
      </c>
      <c r="C683" s="210" t="s">
        <v>3137</v>
      </c>
      <c r="D683" s="210" t="s">
        <v>1345</v>
      </c>
      <c r="E683" s="238" t="s">
        <v>1344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3190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3097</v>
      </c>
      <c r="C684" s="210" t="s">
        <v>3137</v>
      </c>
      <c r="D684" s="210" t="s">
        <v>1343</v>
      </c>
      <c r="E684" s="238" t="s">
        <v>1344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3142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3097</v>
      </c>
      <c r="C685" s="210" t="s">
        <v>3137</v>
      </c>
      <c r="D685" s="210" t="s">
        <v>1345</v>
      </c>
      <c r="E685" s="238" t="s">
        <v>2248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3191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3097</v>
      </c>
      <c r="C686" s="210" t="s">
        <v>3137</v>
      </c>
      <c r="D686" s="210" t="s">
        <v>1343</v>
      </c>
      <c r="E686" s="238" t="s">
        <v>1344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3192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3097</v>
      </c>
      <c r="C687" s="210" t="s">
        <v>3137</v>
      </c>
      <c r="D687" s="210" t="s">
        <v>1345</v>
      </c>
      <c r="E687" s="238" t="s">
        <v>2248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3193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1346</v>
      </c>
      <c r="C688" s="210" t="s">
        <v>3136</v>
      </c>
      <c r="D688" s="210" t="s">
        <v>1343</v>
      </c>
      <c r="E688" s="238" t="s">
        <v>2248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3194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1346</v>
      </c>
      <c r="C689" s="210" t="s">
        <v>3136</v>
      </c>
      <c r="D689" s="210" t="s">
        <v>1345</v>
      </c>
      <c r="E689" s="238" t="s">
        <v>1344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3195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3097</v>
      </c>
      <c r="C690" s="210" t="s">
        <v>3137</v>
      </c>
      <c r="D690" s="210" t="s">
        <v>1343</v>
      </c>
      <c r="E690" s="238" t="s">
        <v>2248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3196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3097</v>
      </c>
      <c r="C691" s="210" t="s">
        <v>3137</v>
      </c>
      <c r="D691" s="210" t="s">
        <v>1345</v>
      </c>
      <c r="E691" s="238" t="s">
        <v>1344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3197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3097</v>
      </c>
      <c r="C692" s="210" t="s">
        <v>3137</v>
      </c>
      <c r="D692" s="210" t="s">
        <v>1343</v>
      </c>
      <c r="E692" s="238" t="s">
        <v>2248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3196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3097</v>
      </c>
      <c r="C693" s="210" t="s">
        <v>3137</v>
      </c>
      <c r="D693" s="210" t="s">
        <v>1345</v>
      </c>
      <c r="E693" s="238" t="s">
        <v>1344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3197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1346</v>
      </c>
      <c r="C694" s="210" t="s">
        <v>3136</v>
      </c>
      <c r="D694" s="210" t="s">
        <v>1343</v>
      </c>
      <c r="E694" s="238" t="s">
        <v>2248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3196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1346</v>
      </c>
      <c r="C695" s="210" t="s">
        <v>3136</v>
      </c>
      <c r="D695" s="210" t="s">
        <v>1345</v>
      </c>
      <c r="E695" s="238" t="s">
        <v>1344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3198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3097</v>
      </c>
      <c r="C696" s="210" t="s">
        <v>3137</v>
      </c>
      <c r="D696" s="210" t="s">
        <v>1343</v>
      </c>
      <c r="E696" s="238" t="s">
        <v>1344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3142</v>
      </c>
      <c r="R696" s="230" t="s">
        <v>2997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3097</v>
      </c>
      <c r="C697" s="210" t="s">
        <v>3137</v>
      </c>
      <c r="D697" s="210" t="s">
        <v>1345</v>
      </c>
      <c r="E697" s="238" t="s">
        <v>2248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3007</v>
      </c>
      <c r="R697" s="230" t="s">
        <v>2997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3097</v>
      </c>
      <c r="C698" s="210" t="s">
        <v>3137</v>
      </c>
      <c r="D698" s="210" t="s">
        <v>1343</v>
      </c>
      <c r="E698" s="238" t="s">
        <v>1344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3142</v>
      </c>
      <c r="R698" s="230" t="s">
        <v>2997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3097</v>
      </c>
      <c r="C699" s="210" t="s">
        <v>3137</v>
      </c>
      <c r="D699" s="210" t="s">
        <v>1345</v>
      </c>
      <c r="E699" s="238" t="s">
        <v>2248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3007</v>
      </c>
      <c r="R699" s="230" t="s">
        <v>2997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1342</v>
      </c>
      <c r="C700" s="281" t="s">
        <v>3199</v>
      </c>
      <c r="D700" s="281" t="s">
        <v>1343</v>
      </c>
      <c r="E700" s="282" t="s">
        <v>1344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2263</v>
      </c>
      <c r="C701" s="281" t="s">
        <v>3199</v>
      </c>
      <c r="D701" s="281" t="s">
        <v>1343</v>
      </c>
      <c r="E701" s="282" t="s">
        <v>1344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2263</v>
      </c>
      <c r="C702" s="281" t="s">
        <v>3199</v>
      </c>
      <c r="D702" s="281" t="s">
        <v>1343</v>
      </c>
      <c r="E702" s="282" t="s">
        <v>1344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2263</v>
      </c>
      <c r="C703" s="281" t="s">
        <v>3199</v>
      </c>
      <c r="D703" s="281" t="s">
        <v>1343</v>
      </c>
      <c r="E703" s="282" t="s">
        <v>1344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1346</v>
      </c>
      <c r="C704" s="281" t="s">
        <v>3200</v>
      </c>
      <c r="D704" s="281" t="s">
        <v>1343</v>
      </c>
      <c r="E704" s="282" t="s">
        <v>1344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3201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1346</v>
      </c>
      <c r="C705" s="281" t="s">
        <v>3200</v>
      </c>
      <c r="D705" s="281" t="s">
        <v>1345</v>
      </c>
      <c r="E705" s="282" t="s">
        <v>2248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1346</v>
      </c>
      <c r="C706" s="281" t="s">
        <v>3136</v>
      </c>
      <c r="D706" s="281" t="s">
        <v>1343</v>
      </c>
      <c r="E706" s="282" t="s">
        <v>2248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3201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1346</v>
      </c>
      <c r="C707" s="281" t="s">
        <v>3136</v>
      </c>
      <c r="D707" s="281" t="s">
        <v>1345</v>
      </c>
      <c r="E707" s="282" t="s">
        <v>1344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1346</v>
      </c>
      <c r="C708" s="281" t="s">
        <v>3200</v>
      </c>
      <c r="D708" s="281" t="s">
        <v>1343</v>
      </c>
      <c r="E708" s="282" t="s">
        <v>1344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3201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1346</v>
      </c>
      <c r="C709" s="281" t="s">
        <v>3200</v>
      </c>
      <c r="D709" s="281" t="s">
        <v>1345</v>
      </c>
      <c r="E709" s="282" t="s">
        <v>2248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1346</v>
      </c>
      <c r="C710" s="281" t="s">
        <v>3136</v>
      </c>
      <c r="D710" s="281" t="s">
        <v>1343</v>
      </c>
      <c r="E710" s="282" t="s">
        <v>2248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3201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1346</v>
      </c>
      <c r="C711" s="281" t="s">
        <v>3136</v>
      </c>
      <c r="D711" s="281" t="s">
        <v>1345</v>
      </c>
      <c r="E711" s="282" t="s">
        <v>1344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1346</v>
      </c>
      <c r="C712" s="281" t="s">
        <v>3200</v>
      </c>
      <c r="D712" s="281" t="s">
        <v>1343</v>
      </c>
      <c r="E712" s="282" t="s">
        <v>2248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3202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1346</v>
      </c>
      <c r="C713" s="281" t="s">
        <v>3136</v>
      </c>
      <c r="D713" s="281" t="s">
        <v>1345</v>
      </c>
      <c r="E713" s="282" t="s">
        <v>1344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1346</v>
      </c>
      <c r="C714" s="281" t="s">
        <v>3200</v>
      </c>
      <c r="D714" s="281" t="s">
        <v>1343</v>
      </c>
      <c r="E714" s="282" t="s">
        <v>2248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3202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1346</v>
      </c>
      <c r="C715" s="281" t="s">
        <v>3136</v>
      </c>
      <c r="D715" s="281" t="s">
        <v>1345</v>
      </c>
      <c r="E715" s="282" t="s">
        <v>1344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1346</v>
      </c>
      <c r="C716" s="281" t="s">
        <v>3200</v>
      </c>
      <c r="D716" s="281" t="s">
        <v>1343</v>
      </c>
      <c r="E716" s="282" t="s">
        <v>2248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3202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1346</v>
      </c>
      <c r="C717" s="281" t="s">
        <v>3136</v>
      </c>
      <c r="D717" s="281" t="s">
        <v>1345</v>
      </c>
      <c r="E717" s="282" t="s">
        <v>1344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3097</v>
      </c>
      <c r="C718" s="281" t="s">
        <v>3137</v>
      </c>
      <c r="D718" s="281" t="s">
        <v>1343</v>
      </c>
      <c r="E718" s="282" t="s">
        <v>1344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3142</v>
      </c>
      <c r="R718" s="230" t="s">
        <v>2997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3097</v>
      </c>
      <c r="C719" s="281" t="s">
        <v>3137</v>
      </c>
      <c r="D719" s="281" t="s">
        <v>1345</v>
      </c>
      <c r="E719" s="282" t="s">
        <v>2248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3004</v>
      </c>
      <c r="R719" s="230" t="s">
        <v>2997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3097</v>
      </c>
      <c r="C720" s="281" t="s">
        <v>3137</v>
      </c>
      <c r="D720" s="281" t="s">
        <v>1343</v>
      </c>
      <c r="E720" s="282" t="s">
        <v>1344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3097</v>
      </c>
      <c r="C721" s="281" t="s">
        <v>3137</v>
      </c>
      <c r="D721" s="281" t="s">
        <v>1345</v>
      </c>
      <c r="E721" s="282" t="s">
        <v>2248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3097</v>
      </c>
      <c r="C722" s="281" t="s">
        <v>3137</v>
      </c>
      <c r="D722" s="281" t="s">
        <v>1343</v>
      </c>
      <c r="E722" s="282" t="s">
        <v>1344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3142</v>
      </c>
      <c r="R722" s="230" t="s">
        <v>2997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3097</v>
      </c>
      <c r="C723" s="281" t="s">
        <v>3137</v>
      </c>
      <c r="D723" s="281" t="s">
        <v>1345</v>
      </c>
      <c r="E723" s="282" t="s">
        <v>2248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3007</v>
      </c>
      <c r="R723" s="230" t="s">
        <v>2997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3097</v>
      </c>
      <c r="C724" s="281" t="s">
        <v>3203</v>
      </c>
      <c r="D724" s="281" t="s">
        <v>1343</v>
      </c>
      <c r="E724" s="282" t="s">
        <v>2248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3142</v>
      </c>
      <c r="R724" s="230" t="s">
        <v>2997</v>
      </c>
      <c r="S724" s="230" t="s">
        <v>2997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3097</v>
      </c>
      <c r="C725" s="281" t="s">
        <v>3203</v>
      </c>
      <c r="D725" s="281" t="s">
        <v>1345</v>
      </c>
      <c r="E725" s="282" t="s">
        <v>1344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3204</v>
      </c>
      <c r="R725" s="230" t="s">
        <v>2997</v>
      </c>
      <c r="S725" s="230" t="s">
        <v>2997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3097</v>
      </c>
      <c r="C726" s="281" t="s">
        <v>3203</v>
      </c>
      <c r="D726" s="281" t="s">
        <v>1343</v>
      </c>
      <c r="E726" s="282" t="s">
        <v>1344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3142</v>
      </c>
      <c r="R726" s="230" t="s">
        <v>2997</v>
      </c>
      <c r="S726" s="230" t="s">
        <v>2997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3097</v>
      </c>
      <c r="C727" s="281" t="s">
        <v>3203</v>
      </c>
      <c r="D727" s="281" t="s">
        <v>1345</v>
      </c>
      <c r="E727" s="282" t="s">
        <v>2248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3205</v>
      </c>
      <c r="R727" s="230" t="s">
        <v>2997</v>
      </c>
      <c r="S727" s="230" t="s">
        <v>2997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3097</v>
      </c>
      <c r="C728" s="281" t="s">
        <v>3203</v>
      </c>
      <c r="D728" s="281" t="s">
        <v>1343</v>
      </c>
      <c r="E728" s="282" t="s">
        <v>1344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3206</v>
      </c>
      <c r="R728" s="291"/>
      <c r="S728" s="230" t="s">
        <v>2997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3097</v>
      </c>
      <c r="C729" s="281" t="s">
        <v>3203</v>
      </c>
      <c r="D729" s="281" t="s">
        <v>1345</v>
      </c>
      <c r="E729" s="282" t="s">
        <v>2248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3207</v>
      </c>
      <c r="R729" s="291"/>
      <c r="S729" s="230" t="s">
        <v>2997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3097</v>
      </c>
      <c r="C730" s="281" t="s">
        <v>3203</v>
      </c>
      <c r="D730" s="281" t="s">
        <v>1343</v>
      </c>
      <c r="E730" s="282" t="s">
        <v>1344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3208</v>
      </c>
      <c r="S730" s="230" t="s">
        <v>2997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3097</v>
      </c>
      <c r="C731" s="281" t="s">
        <v>3203</v>
      </c>
      <c r="D731" s="281" t="s">
        <v>1345</v>
      </c>
      <c r="E731" s="282" t="s">
        <v>2248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3007</v>
      </c>
      <c r="S731" s="230" t="s">
        <v>2997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3097</v>
      </c>
      <c r="C732" s="281" t="s">
        <v>3203</v>
      </c>
      <c r="D732" s="281" t="s">
        <v>1343</v>
      </c>
      <c r="E732" s="282" t="s">
        <v>1344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3209</v>
      </c>
      <c r="R732" s="291"/>
      <c r="S732" s="230" t="s">
        <v>2997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3097</v>
      </c>
      <c r="C733" s="281" t="s">
        <v>3203</v>
      </c>
      <c r="D733" s="281" t="s">
        <v>1345</v>
      </c>
      <c r="E733" s="282" t="s">
        <v>2248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3207</v>
      </c>
      <c r="R733" s="291"/>
      <c r="S733" s="230" t="s">
        <v>2997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3097</v>
      </c>
      <c r="C734" s="281" t="s">
        <v>3203</v>
      </c>
      <c r="D734" s="281" t="s">
        <v>1343</v>
      </c>
      <c r="E734" s="282" t="s">
        <v>1344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3142</v>
      </c>
      <c r="R734" s="230" t="s">
        <v>2997</v>
      </c>
      <c r="S734" s="230" t="s">
        <v>2997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3097</v>
      </c>
      <c r="C735" s="281" t="s">
        <v>3203</v>
      </c>
      <c r="D735" s="281" t="s">
        <v>1345</v>
      </c>
      <c r="E735" s="282" t="s">
        <v>2248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3207</v>
      </c>
      <c r="R735" s="230" t="s">
        <v>2997</v>
      </c>
      <c r="S735" s="230" t="s">
        <v>2997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3097</v>
      </c>
      <c r="C736" s="210" t="s">
        <v>3203</v>
      </c>
      <c r="D736" s="210" t="s">
        <v>1343</v>
      </c>
      <c r="E736" s="238" t="s">
        <v>1344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3210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3097</v>
      </c>
      <c r="C737" s="210" t="s">
        <v>3203</v>
      </c>
      <c r="D737" s="210" t="s">
        <v>1345</v>
      </c>
      <c r="E737" s="238" t="s">
        <v>2248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3159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3097</v>
      </c>
      <c r="C738" s="210" t="s">
        <v>3203</v>
      </c>
      <c r="D738" s="210" t="s">
        <v>1343</v>
      </c>
      <c r="E738" s="238" t="s">
        <v>2248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3142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3097</v>
      </c>
      <c r="C739" s="210" t="s">
        <v>3203</v>
      </c>
      <c r="D739" s="210" t="s">
        <v>1345</v>
      </c>
      <c r="E739" s="238" t="s">
        <v>1344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3211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3097</v>
      </c>
      <c r="C740" s="210" t="s">
        <v>3203</v>
      </c>
      <c r="D740" s="210" t="s">
        <v>1343</v>
      </c>
      <c r="E740" s="238" t="s">
        <v>2248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3212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3097</v>
      </c>
      <c r="C741" s="210" t="s">
        <v>3203</v>
      </c>
      <c r="D741" s="210" t="s">
        <v>1345</v>
      </c>
      <c r="E741" s="238" t="s">
        <v>1344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3204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3097</v>
      </c>
      <c r="C742" s="210" t="s">
        <v>3203</v>
      </c>
      <c r="D742" s="210" t="s">
        <v>1343</v>
      </c>
      <c r="E742" s="238" t="s">
        <v>1344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3213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3097</v>
      </c>
      <c r="C743" s="210" t="s">
        <v>3203</v>
      </c>
      <c r="D743" s="210" t="s">
        <v>1345</v>
      </c>
      <c r="E743" s="238" t="s">
        <v>2248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3213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3097</v>
      </c>
      <c r="C744" s="210" t="s">
        <v>3203</v>
      </c>
      <c r="D744" s="210" t="s">
        <v>1343</v>
      </c>
      <c r="E744" s="238" t="s">
        <v>2248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3214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3097</v>
      </c>
      <c r="C745" s="210" t="s">
        <v>3203</v>
      </c>
      <c r="D745" s="210" t="s">
        <v>1345</v>
      </c>
      <c r="E745" s="238" t="s">
        <v>1344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3007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3097</v>
      </c>
      <c r="C746" s="281" t="s">
        <v>3203</v>
      </c>
      <c r="D746" s="281" t="s">
        <v>1343</v>
      </c>
      <c r="E746" s="282" t="s">
        <v>2248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2994</v>
      </c>
      <c r="R746" s="230" t="s">
        <v>2997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3097</v>
      </c>
      <c r="C747" s="281" t="s">
        <v>3203</v>
      </c>
      <c r="D747" s="281" t="s">
        <v>1345</v>
      </c>
      <c r="E747" s="282" t="s">
        <v>1344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3215</v>
      </c>
      <c r="R747" s="230" t="s">
        <v>2997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3097</v>
      </c>
      <c r="C748" s="281" t="s">
        <v>3203</v>
      </c>
      <c r="D748" s="281" t="s">
        <v>1343</v>
      </c>
      <c r="E748" s="282" t="s">
        <v>2248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3216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3097</v>
      </c>
      <c r="C749" s="281" t="s">
        <v>3203</v>
      </c>
      <c r="D749" s="281" t="s">
        <v>1345</v>
      </c>
      <c r="E749" s="282" t="s">
        <v>1344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3217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3097</v>
      </c>
      <c r="C750" s="281" t="s">
        <v>3203</v>
      </c>
      <c r="D750" s="281" t="s">
        <v>1343</v>
      </c>
      <c r="E750" s="282" t="s">
        <v>2248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3218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3097</v>
      </c>
      <c r="C751" s="281" t="s">
        <v>3203</v>
      </c>
      <c r="D751" s="281" t="s">
        <v>1345</v>
      </c>
      <c r="E751" s="282" t="s">
        <v>1344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3219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3097</v>
      </c>
      <c r="C752" s="281" t="s">
        <v>3203</v>
      </c>
      <c r="D752" s="281" t="s">
        <v>1343</v>
      </c>
      <c r="E752" s="282" t="s">
        <v>2248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3142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3097</v>
      </c>
      <c r="C753" s="281" t="s">
        <v>3203</v>
      </c>
      <c r="D753" s="281" t="s">
        <v>1345</v>
      </c>
      <c r="E753" s="282" t="s">
        <v>1344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3220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3097</v>
      </c>
      <c r="C754" s="281" t="s">
        <v>3203</v>
      </c>
      <c r="D754" s="281" t="s">
        <v>1343</v>
      </c>
      <c r="E754" s="282" t="s">
        <v>2248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3218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3097</v>
      </c>
      <c r="C755" s="281" t="s">
        <v>3203</v>
      </c>
      <c r="D755" s="281" t="s">
        <v>1345</v>
      </c>
      <c r="E755" s="282" t="s">
        <v>1344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3217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3097</v>
      </c>
      <c r="C756" s="281" t="s">
        <v>3203</v>
      </c>
      <c r="D756" s="281" t="s">
        <v>1343</v>
      </c>
      <c r="E756" s="282" t="s">
        <v>2248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3218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3097</v>
      </c>
      <c r="C757" s="281" t="s">
        <v>3203</v>
      </c>
      <c r="D757" s="281" t="s">
        <v>1345</v>
      </c>
      <c r="E757" s="282" t="s">
        <v>1344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3217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1346</v>
      </c>
      <c r="C758" s="281" t="s">
        <v>3200</v>
      </c>
      <c r="D758" s="281" t="s">
        <v>1343</v>
      </c>
      <c r="E758" s="282" t="s">
        <v>2248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1346</v>
      </c>
      <c r="C759" s="281" t="s">
        <v>3200</v>
      </c>
      <c r="D759" s="281" t="s">
        <v>1345</v>
      </c>
      <c r="E759" s="282" t="s">
        <v>1344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1346</v>
      </c>
      <c r="C760" s="281" t="s">
        <v>3200</v>
      </c>
      <c r="D760" s="281" t="s">
        <v>1343</v>
      </c>
      <c r="E760" s="282" t="s">
        <v>2248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1346</v>
      </c>
      <c r="C761" s="281" t="s">
        <v>3200</v>
      </c>
      <c r="D761" s="281" t="s">
        <v>1345</v>
      </c>
      <c r="E761" s="282" t="s">
        <v>1344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1346</v>
      </c>
      <c r="C762" s="281" t="s">
        <v>3200</v>
      </c>
      <c r="D762" s="281" t="s">
        <v>1343</v>
      </c>
      <c r="E762" s="282" t="s">
        <v>2248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1346</v>
      </c>
      <c r="C763" s="281" t="s">
        <v>3200</v>
      </c>
      <c r="D763" s="281" t="s">
        <v>1345</v>
      </c>
      <c r="E763" s="282" t="s">
        <v>1344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3097</v>
      </c>
      <c r="C764" s="281" t="s">
        <v>3203</v>
      </c>
      <c r="D764" s="281" t="s">
        <v>1343</v>
      </c>
      <c r="E764" s="282" t="s">
        <v>1344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3097</v>
      </c>
      <c r="C765" s="281" t="s">
        <v>3203</v>
      </c>
      <c r="D765" s="281" t="s">
        <v>1345</v>
      </c>
      <c r="E765" s="282" t="s">
        <v>2248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3097</v>
      </c>
      <c r="C766" s="281" t="s">
        <v>3203</v>
      </c>
      <c r="D766" s="281" t="s">
        <v>1343</v>
      </c>
      <c r="E766" s="282" t="s">
        <v>1344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3097</v>
      </c>
      <c r="C767" s="281" t="s">
        <v>3203</v>
      </c>
      <c r="D767" s="281" t="s">
        <v>1345</v>
      </c>
      <c r="E767" s="282" t="s">
        <v>2248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3097</v>
      </c>
      <c r="C768" s="281" t="s">
        <v>3203</v>
      </c>
      <c r="D768" s="281" t="s">
        <v>1343</v>
      </c>
      <c r="E768" s="282" t="s">
        <v>1344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3097</v>
      </c>
      <c r="C769" s="281" t="s">
        <v>3203</v>
      </c>
      <c r="D769" s="281" t="s">
        <v>1345</v>
      </c>
      <c r="E769" s="282" t="s">
        <v>2248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3097</v>
      </c>
      <c r="C770" s="281" t="s">
        <v>3203</v>
      </c>
      <c r="D770" s="281" t="s">
        <v>1343</v>
      </c>
      <c r="E770" s="282" t="s">
        <v>2248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3097</v>
      </c>
      <c r="C771" s="281" t="s">
        <v>3203</v>
      </c>
      <c r="D771" s="281" t="s">
        <v>1345</v>
      </c>
      <c r="E771" s="282" t="s">
        <v>1344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3097</v>
      </c>
      <c r="C772" s="281" t="s">
        <v>3203</v>
      </c>
      <c r="D772" s="281" t="s">
        <v>1343</v>
      </c>
      <c r="E772" s="282" t="s">
        <v>2248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3097</v>
      </c>
      <c r="C773" s="281" t="s">
        <v>3203</v>
      </c>
      <c r="D773" s="281" t="s">
        <v>1345</v>
      </c>
      <c r="E773" s="282" t="s">
        <v>1344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3097</v>
      </c>
      <c r="C774" s="281" t="s">
        <v>3203</v>
      </c>
      <c r="D774" s="281" t="s">
        <v>1343</v>
      </c>
      <c r="E774" s="282" t="s">
        <v>2248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3097</v>
      </c>
      <c r="C775" s="281" t="s">
        <v>3203</v>
      </c>
      <c r="D775" s="281" t="s">
        <v>1345</v>
      </c>
      <c r="E775" s="282" t="s">
        <v>1344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3097</v>
      </c>
      <c r="C776" s="281" t="s">
        <v>3203</v>
      </c>
      <c r="D776" s="281" t="s">
        <v>1343</v>
      </c>
      <c r="E776" s="282" t="s">
        <v>1344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3097</v>
      </c>
      <c r="C777" s="281" t="s">
        <v>3203</v>
      </c>
      <c r="D777" s="281" t="s">
        <v>1345</v>
      </c>
      <c r="E777" s="282" t="s">
        <v>2248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3097</v>
      </c>
      <c r="C778" s="281" t="s">
        <v>3203</v>
      </c>
      <c r="D778" s="281" t="s">
        <v>1343</v>
      </c>
      <c r="E778" s="282" t="s">
        <v>1344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3097</v>
      </c>
      <c r="C779" s="281" t="s">
        <v>3203</v>
      </c>
      <c r="D779" s="281" t="s">
        <v>1345</v>
      </c>
      <c r="E779" s="282" t="s">
        <v>2248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3097</v>
      </c>
      <c r="C780" s="281" t="s">
        <v>3203</v>
      </c>
      <c r="D780" s="281" t="s">
        <v>1343</v>
      </c>
      <c r="E780" s="282" t="s">
        <v>1344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3097</v>
      </c>
      <c r="C781" s="281" t="s">
        <v>3203</v>
      </c>
      <c r="D781" s="281" t="s">
        <v>1345</v>
      </c>
      <c r="E781" s="282" t="s">
        <v>2248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3097</v>
      </c>
      <c r="C782" s="281" t="s">
        <v>3203</v>
      </c>
      <c r="D782" s="281" t="s">
        <v>1343</v>
      </c>
      <c r="E782" s="282" t="s">
        <v>1344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3097</v>
      </c>
      <c r="C783" s="281" t="s">
        <v>3203</v>
      </c>
      <c r="D783" s="281" t="s">
        <v>1345</v>
      </c>
      <c r="E783" s="282" t="s">
        <v>2248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3097</v>
      </c>
      <c r="C784" s="281" t="s">
        <v>3203</v>
      </c>
      <c r="D784" s="281" t="s">
        <v>1343</v>
      </c>
      <c r="E784" s="282" t="s">
        <v>2248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3097</v>
      </c>
      <c r="C785" s="281" t="s">
        <v>3203</v>
      </c>
      <c r="D785" s="281" t="s">
        <v>1345</v>
      </c>
      <c r="E785" s="282" t="s">
        <v>1344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3097</v>
      </c>
      <c r="C786" s="281" t="s">
        <v>3203</v>
      </c>
      <c r="D786" s="281" t="s">
        <v>1343</v>
      </c>
      <c r="E786" s="282" t="s">
        <v>2248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3142</v>
      </c>
      <c r="R786" s="230" t="s">
        <v>2997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3097</v>
      </c>
      <c r="C787" s="281" t="s">
        <v>3203</v>
      </c>
      <c r="D787" s="281" t="s">
        <v>1345</v>
      </c>
      <c r="E787" s="282" t="s">
        <v>1344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3217</v>
      </c>
      <c r="R787" s="230" t="s">
        <v>2997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3097</v>
      </c>
      <c r="C788" s="281" t="s">
        <v>3203</v>
      </c>
      <c r="D788" s="281" t="s">
        <v>1343</v>
      </c>
      <c r="E788" s="282" t="s">
        <v>1344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3142</v>
      </c>
      <c r="R788" s="230" t="s">
        <v>2997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3097</v>
      </c>
      <c r="C789" s="281" t="s">
        <v>3203</v>
      </c>
      <c r="D789" s="281" t="s">
        <v>1345</v>
      </c>
      <c r="E789" s="282" t="s">
        <v>2248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3007</v>
      </c>
      <c r="R789" s="230" t="s">
        <v>2997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3097</v>
      </c>
      <c r="C790" s="281" t="s">
        <v>3203</v>
      </c>
      <c r="D790" s="281" t="s">
        <v>1343</v>
      </c>
      <c r="E790" s="282" t="s">
        <v>1344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3142</v>
      </c>
      <c r="R790" s="230" t="s">
        <v>2997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3097</v>
      </c>
      <c r="C791" s="281" t="s">
        <v>3203</v>
      </c>
      <c r="D791" s="281" t="s">
        <v>1345</v>
      </c>
      <c r="E791" s="282" t="s">
        <v>2248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3007</v>
      </c>
      <c r="R791" s="230" t="s">
        <v>2997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3097</v>
      </c>
      <c r="C792" s="281" t="s">
        <v>3203</v>
      </c>
      <c r="D792" s="281" t="s">
        <v>1343</v>
      </c>
      <c r="E792" s="282" t="s">
        <v>2248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3142</v>
      </c>
      <c r="R792" s="230" t="s">
        <v>2997</v>
      </c>
      <c r="S792" s="230" t="s">
        <v>2997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3097</v>
      </c>
      <c r="C793" s="281" t="s">
        <v>3203</v>
      </c>
      <c r="D793" s="281" t="s">
        <v>1345</v>
      </c>
      <c r="E793" s="282" t="s">
        <v>1344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3007</v>
      </c>
      <c r="R793" s="230" t="s">
        <v>2997</v>
      </c>
      <c r="S793" s="230" t="s">
        <v>2997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3097</v>
      </c>
      <c r="C794" s="281" t="s">
        <v>3203</v>
      </c>
      <c r="D794" s="281" t="s">
        <v>1343</v>
      </c>
      <c r="E794" s="282" t="s">
        <v>2248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3216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3097</v>
      </c>
      <c r="C795" s="281" t="s">
        <v>3203</v>
      </c>
      <c r="D795" s="281" t="s">
        <v>1345</v>
      </c>
      <c r="E795" s="282" t="s">
        <v>1344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3221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3097</v>
      </c>
      <c r="C796" s="281" t="s">
        <v>3203</v>
      </c>
      <c r="D796" s="281" t="s">
        <v>1343</v>
      </c>
      <c r="E796" s="282" t="s">
        <v>1344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3142</v>
      </c>
      <c r="R796" s="230" t="s">
        <v>2997</v>
      </c>
      <c r="S796" s="230" t="s">
        <v>2997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3097</v>
      </c>
      <c r="C797" s="281" t="s">
        <v>3203</v>
      </c>
      <c r="D797" s="281" t="s">
        <v>1345</v>
      </c>
      <c r="E797" s="282" t="s">
        <v>2248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3222</v>
      </c>
      <c r="R797" s="230" t="s">
        <v>2997</v>
      </c>
      <c r="S797" s="230" t="s">
        <v>2997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3097</v>
      </c>
      <c r="C798" s="281" t="s">
        <v>3203</v>
      </c>
      <c r="D798" s="281" t="s">
        <v>1343</v>
      </c>
      <c r="E798" s="282" t="s">
        <v>2248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3142</v>
      </c>
      <c r="R798" s="230" t="s">
        <v>2997</v>
      </c>
      <c r="S798" s="230" t="s">
        <v>2997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3097</v>
      </c>
      <c r="C799" s="281" t="s">
        <v>3203</v>
      </c>
      <c r="D799" s="281" t="s">
        <v>1345</v>
      </c>
      <c r="E799" s="282" t="s">
        <v>1344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3032</v>
      </c>
      <c r="R799" s="230" t="s">
        <v>2997</v>
      </c>
      <c r="S799" s="230" t="s">
        <v>2997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3097</v>
      </c>
      <c r="C800" s="210" t="s">
        <v>3203</v>
      </c>
      <c r="D800" s="210" t="s">
        <v>1343</v>
      </c>
      <c r="E800" s="238" t="s">
        <v>1344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3223</v>
      </c>
      <c r="R800" s="230" t="s">
        <v>2997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3097</v>
      </c>
      <c r="C801" s="210" t="s">
        <v>3203</v>
      </c>
      <c r="D801" s="210" t="s">
        <v>1345</v>
      </c>
      <c r="E801" s="238" t="s">
        <v>2248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3007</v>
      </c>
      <c r="R801" s="230" t="s">
        <v>2997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3097</v>
      </c>
      <c r="C802" s="210" t="s">
        <v>3203</v>
      </c>
      <c r="D802" s="210" t="s">
        <v>1343</v>
      </c>
      <c r="E802" s="238" t="s">
        <v>1344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3153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3097</v>
      </c>
      <c r="C803" s="210" t="s">
        <v>3203</v>
      </c>
      <c r="D803" s="210" t="s">
        <v>1345</v>
      </c>
      <c r="E803" s="238" t="s">
        <v>2248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3224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3097</v>
      </c>
      <c r="C804" s="210" t="s">
        <v>3203</v>
      </c>
      <c r="D804" s="210" t="s">
        <v>1343</v>
      </c>
      <c r="E804" s="238" t="s">
        <v>2248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3142</v>
      </c>
      <c r="R804" s="230" t="s">
        <v>2997</v>
      </c>
      <c r="S804" s="230" t="s">
        <v>2997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3097</v>
      </c>
      <c r="C805" s="210" t="s">
        <v>3203</v>
      </c>
      <c r="D805" s="210" t="s">
        <v>1345</v>
      </c>
      <c r="E805" s="238" t="s">
        <v>1344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3007</v>
      </c>
      <c r="R805" s="230" t="s">
        <v>2997</v>
      </c>
      <c r="S805" s="230" t="s">
        <v>2997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1346</v>
      </c>
      <c r="C806" s="281" t="s">
        <v>3200</v>
      </c>
      <c r="D806" s="281" t="s">
        <v>1343</v>
      </c>
      <c r="E806" s="282" t="s">
        <v>2248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3142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1346</v>
      </c>
      <c r="C807" s="281" t="s">
        <v>3200</v>
      </c>
      <c r="D807" s="281" t="s">
        <v>1345</v>
      </c>
      <c r="E807" s="282" t="s">
        <v>1344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3225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3097</v>
      </c>
      <c r="C808" s="210" t="s">
        <v>3203</v>
      </c>
      <c r="D808" s="210" t="s">
        <v>1343</v>
      </c>
      <c r="E808" s="238" t="s">
        <v>1344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3142</v>
      </c>
      <c r="R808" s="230" t="s">
        <v>2997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3097</v>
      </c>
      <c r="C809" s="210" t="s">
        <v>3203</v>
      </c>
      <c r="D809" s="210" t="s">
        <v>1345</v>
      </c>
      <c r="E809" s="238" t="s">
        <v>2248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3007</v>
      </c>
      <c r="R809" s="230" t="s">
        <v>2997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3097</v>
      </c>
      <c r="C810" s="210" t="s">
        <v>3203</v>
      </c>
      <c r="D810" s="210" t="s">
        <v>1343</v>
      </c>
      <c r="E810" s="238" t="s">
        <v>1344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3142</v>
      </c>
      <c r="R810" s="230" t="s">
        <v>2997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3097</v>
      </c>
      <c r="C811" s="210" t="s">
        <v>3203</v>
      </c>
      <c r="D811" s="210" t="s">
        <v>1345</v>
      </c>
      <c r="E811" s="238" t="s">
        <v>2248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3007</v>
      </c>
      <c r="R811" s="230" t="s">
        <v>2997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3097</v>
      </c>
      <c r="C812" s="210" t="s">
        <v>3203</v>
      </c>
      <c r="D812" s="210" t="s">
        <v>1343</v>
      </c>
      <c r="E812" s="238" t="s">
        <v>1344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3226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3097</v>
      </c>
      <c r="C813" s="210" t="s">
        <v>3203</v>
      </c>
      <c r="D813" s="210" t="s">
        <v>1345</v>
      </c>
      <c r="E813" s="238" t="s">
        <v>2248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3227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1346</v>
      </c>
      <c r="C814" s="210" t="s">
        <v>3200</v>
      </c>
      <c r="D814" s="210" t="s">
        <v>1343</v>
      </c>
      <c r="E814" s="238" t="s">
        <v>2248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3228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1346</v>
      </c>
      <c r="C815" s="210" t="s">
        <v>3200</v>
      </c>
      <c r="D815" s="210" t="s">
        <v>1345</v>
      </c>
      <c r="E815" s="238" t="s">
        <v>1344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3229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1346</v>
      </c>
      <c r="C816" s="210" t="s">
        <v>3200</v>
      </c>
      <c r="D816" s="210" t="s">
        <v>1343</v>
      </c>
      <c r="E816" s="238" t="s">
        <v>2248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3228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1346</v>
      </c>
      <c r="C817" s="210" t="s">
        <v>3200</v>
      </c>
      <c r="D817" s="210" t="s">
        <v>1345</v>
      </c>
      <c r="E817" s="238" t="s">
        <v>1344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3229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1346</v>
      </c>
      <c r="C818" s="210" t="s">
        <v>3200</v>
      </c>
      <c r="D818" s="210" t="s">
        <v>1343</v>
      </c>
      <c r="E818" s="238" t="s">
        <v>2248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3230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1346</v>
      </c>
      <c r="C819" s="210" t="s">
        <v>3200</v>
      </c>
      <c r="D819" s="210" t="s">
        <v>1345</v>
      </c>
      <c r="E819" s="238" t="s">
        <v>1344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3231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1346</v>
      </c>
      <c r="C820" s="210" t="s">
        <v>3200</v>
      </c>
      <c r="D820" s="210" t="s">
        <v>1343</v>
      </c>
      <c r="E820" s="238" t="s">
        <v>2248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3230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1346</v>
      </c>
      <c r="C821" s="210" t="s">
        <v>3200</v>
      </c>
      <c r="D821" s="210" t="s">
        <v>1345</v>
      </c>
      <c r="E821" s="238" t="s">
        <v>1344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3231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1346</v>
      </c>
      <c r="C822" s="210" t="s">
        <v>3200</v>
      </c>
      <c r="D822" s="210" t="s">
        <v>1343</v>
      </c>
      <c r="E822" s="238" t="s">
        <v>1344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1346</v>
      </c>
      <c r="C823" s="210" t="s">
        <v>3200</v>
      </c>
      <c r="D823" s="210" t="s">
        <v>1345</v>
      </c>
      <c r="E823" s="238" t="s">
        <v>2248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1346</v>
      </c>
      <c r="C824" s="210" t="s">
        <v>3200</v>
      </c>
      <c r="D824" s="210" t="s">
        <v>1343</v>
      </c>
      <c r="E824" s="238" t="s">
        <v>1344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1346</v>
      </c>
      <c r="C825" s="210" t="s">
        <v>3200</v>
      </c>
      <c r="D825" s="210" t="s">
        <v>1345</v>
      </c>
      <c r="E825" s="238" t="s">
        <v>2248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1346</v>
      </c>
      <c r="C826" s="210" t="s">
        <v>3200</v>
      </c>
      <c r="D826" s="210" t="s">
        <v>1343</v>
      </c>
      <c r="E826" s="238" t="s">
        <v>1344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3142</v>
      </c>
      <c r="S826" s="230" t="s">
        <v>2997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1346</v>
      </c>
      <c r="C827" s="210" t="s">
        <v>3200</v>
      </c>
      <c r="D827" s="210" t="s">
        <v>1345</v>
      </c>
      <c r="E827" s="238" t="s">
        <v>2248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3032</v>
      </c>
      <c r="S827" s="230" t="s">
        <v>2997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1346</v>
      </c>
      <c r="C828" s="281" t="s">
        <v>3200</v>
      </c>
      <c r="D828" s="281" t="s">
        <v>1343</v>
      </c>
      <c r="E828" s="282" t="s">
        <v>1344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3232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1346</v>
      </c>
      <c r="C829" s="281" t="s">
        <v>3200</v>
      </c>
      <c r="D829" s="281" t="s">
        <v>1345</v>
      </c>
      <c r="E829" s="282" t="s">
        <v>2248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3233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1346</v>
      </c>
      <c r="C830" s="281" t="s">
        <v>3200</v>
      </c>
      <c r="D830" s="281" t="s">
        <v>1343</v>
      </c>
      <c r="E830" s="282" t="s">
        <v>1344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3234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1346</v>
      </c>
      <c r="C831" s="281" t="s">
        <v>3200</v>
      </c>
      <c r="D831" s="281" t="s">
        <v>1345</v>
      </c>
      <c r="E831" s="282" t="s">
        <v>2248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3147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1346</v>
      </c>
      <c r="C832" s="281" t="s">
        <v>3200</v>
      </c>
      <c r="D832" s="281" t="s">
        <v>1343</v>
      </c>
      <c r="E832" s="282" t="s">
        <v>1344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3235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1346</v>
      </c>
      <c r="C833" s="281" t="s">
        <v>3200</v>
      </c>
      <c r="D833" s="281" t="s">
        <v>1345</v>
      </c>
      <c r="E833" s="282" t="s">
        <v>2248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3147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1346</v>
      </c>
      <c r="C834" s="281" t="s">
        <v>3200</v>
      </c>
      <c r="D834" s="281" t="s">
        <v>1343</v>
      </c>
      <c r="E834" s="282" t="s">
        <v>1344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3235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1346</v>
      </c>
      <c r="C835" s="281" t="s">
        <v>3200</v>
      </c>
      <c r="D835" s="281" t="s">
        <v>1345</v>
      </c>
      <c r="E835" s="282" t="s">
        <v>2248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3147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1346</v>
      </c>
      <c r="C836" s="281" t="s">
        <v>3200</v>
      </c>
      <c r="D836" s="281" t="s">
        <v>1343</v>
      </c>
      <c r="E836" s="282" t="s">
        <v>1344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3235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1346</v>
      </c>
      <c r="C837" s="281" t="s">
        <v>3200</v>
      </c>
      <c r="D837" s="281" t="s">
        <v>1345</v>
      </c>
      <c r="E837" s="282" t="s">
        <v>2248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3147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1346</v>
      </c>
      <c r="C838" s="281" t="s">
        <v>3200</v>
      </c>
      <c r="D838" s="281" t="s">
        <v>1343</v>
      </c>
      <c r="E838" s="282" t="s">
        <v>2248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3145</v>
      </c>
      <c r="R838" s="230" t="s">
        <v>2997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1346</v>
      </c>
      <c r="C839" s="281" t="s">
        <v>3200</v>
      </c>
      <c r="D839" s="281" t="s">
        <v>1345</v>
      </c>
      <c r="E839" s="282" t="s">
        <v>1344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3007</v>
      </c>
      <c r="R839" s="230" t="s">
        <v>2997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1346</v>
      </c>
      <c r="C840" s="281" t="s">
        <v>3200</v>
      </c>
      <c r="D840" s="281" t="s">
        <v>1343</v>
      </c>
      <c r="E840" s="282" t="s">
        <v>2248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2997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1346</v>
      </c>
      <c r="C841" s="281" t="s">
        <v>3200</v>
      </c>
      <c r="D841" s="281" t="s">
        <v>1345</v>
      </c>
      <c r="E841" s="282" t="s">
        <v>1344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3236</v>
      </c>
      <c r="R841" s="230" t="s">
        <v>2997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1346</v>
      </c>
      <c r="C842" s="281" t="s">
        <v>3200</v>
      </c>
      <c r="D842" s="281" t="s">
        <v>1343</v>
      </c>
      <c r="E842" s="282" t="s">
        <v>2248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2997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1346</v>
      </c>
      <c r="C843" s="281" t="s">
        <v>3200</v>
      </c>
      <c r="D843" s="281" t="s">
        <v>1345</v>
      </c>
      <c r="E843" s="282" t="s">
        <v>1344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3032</v>
      </c>
      <c r="R843" s="230" t="s">
        <v>2997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1346</v>
      </c>
      <c r="C844" s="281" t="s">
        <v>3200</v>
      </c>
      <c r="D844" s="281" t="s">
        <v>1343</v>
      </c>
      <c r="E844" s="282" t="s">
        <v>2248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3237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1346</v>
      </c>
      <c r="C845" s="281" t="s">
        <v>3200</v>
      </c>
      <c r="D845" s="281" t="s">
        <v>1345</v>
      </c>
      <c r="E845" s="282" t="s">
        <v>1344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3004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1346</v>
      </c>
      <c r="C846" s="281" t="s">
        <v>3200</v>
      </c>
      <c r="D846" s="281" t="s">
        <v>1343</v>
      </c>
      <c r="E846" s="282" t="s">
        <v>2248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3238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1346</v>
      </c>
      <c r="C847" s="281" t="s">
        <v>3200</v>
      </c>
      <c r="D847" s="281" t="s">
        <v>1345</v>
      </c>
      <c r="E847" s="282" t="s">
        <v>1344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3239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1346</v>
      </c>
      <c r="C848" s="281" t="s">
        <v>3200</v>
      </c>
      <c r="D848" s="281" t="s">
        <v>1343</v>
      </c>
      <c r="E848" s="282" t="s">
        <v>2248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1346</v>
      </c>
      <c r="C849" s="281" t="s">
        <v>3200</v>
      </c>
      <c r="D849" s="281" t="s">
        <v>1345</v>
      </c>
      <c r="E849" s="282" t="s">
        <v>1344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3240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1346</v>
      </c>
      <c r="C850" s="281" t="s">
        <v>3200</v>
      </c>
      <c r="D850" s="281" t="s">
        <v>1343</v>
      </c>
      <c r="E850" s="282" t="s">
        <v>2248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3241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1346</v>
      </c>
      <c r="C851" s="281" t="s">
        <v>3200</v>
      </c>
      <c r="D851" s="281" t="s">
        <v>1345</v>
      </c>
      <c r="E851" s="282" t="s">
        <v>1344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3004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3097</v>
      </c>
      <c r="C852" s="281" t="s">
        <v>3203</v>
      </c>
      <c r="D852" s="281" t="s">
        <v>1343</v>
      </c>
      <c r="E852" s="282" t="s">
        <v>2248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3237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3097</v>
      </c>
      <c r="C853" s="281" t="s">
        <v>3203</v>
      </c>
      <c r="D853" s="281" t="s">
        <v>1345</v>
      </c>
      <c r="E853" s="282" t="s">
        <v>1344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3004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3097</v>
      </c>
      <c r="C854" s="281" t="s">
        <v>3203</v>
      </c>
      <c r="D854" s="281" t="s">
        <v>1343</v>
      </c>
      <c r="E854" s="282" t="s">
        <v>2248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3242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3097</v>
      </c>
      <c r="C855" s="281" t="s">
        <v>3203</v>
      </c>
      <c r="D855" s="281" t="s">
        <v>1345</v>
      </c>
      <c r="E855" s="282" t="s">
        <v>1344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3019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3097</v>
      </c>
      <c r="C856" s="281" t="s">
        <v>3203</v>
      </c>
      <c r="D856" s="281" t="s">
        <v>1343</v>
      </c>
      <c r="E856" s="282" t="s">
        <v>2248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3242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3097</v>
      </c>
      <c r="C857" s="281" t="s">
        <v>3203</v>
      </c>
      <c r="D857" s="281" t="s">
        <v>1345</v>
      </c>
      <c r="E857" s="282" t="s">
        <v>1344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3019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3097</v>
      </c>
      <c r="C858" s="281" t="s">
        <v>3203</v>
      </c>
      <c r="D858" s="281" t="s">
        <v>1343</v>
      </c>
      <c r="E858" s="282" t="s">
        <v>1344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3208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3097</v>
      </c>
      <c r="C859" s="281" t="s">
        <v>3203</v>
      </c>
      <c r="D859" s="281" t="s">
        <v>1345</v>
      </c>
      <c r="E859" s="282" t="s">
        <v>2248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3019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1346</v>
      </c>
      <c r="C860" s="281" t="s">
        <v>3200</v>
      </c>
      <c r="D860" s="281" t="s">
        <v>1343</v>
      </c>
      <c r="E860" s="282" t="s">
        <v>2248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3145</v>
      </c>
      <c r="R860" s="230" t="s">
        <v>2997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1346</v>
      </c>
      <c r="C861" s="281" t="s">
        <v>3200</v>
      </c>
      <c r="D861" s="281" t="s">
        <v>1345</v>
      </c>
      <c r="E861" s="282" t="s">
        <v>1344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3148</v>
      </c>
      <c r="R861" s="230" t="s">
        <v>2997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1346</v>
      </c>
      <c r="C862" s="281" t="s">
        <v>3200</v>
      </c>
      <c r="D862" s="281" t="s">
        <v>1343</v>
      </c>
      <c r="E862" s="282" t="s">
        <v>2248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3145</v>
      </c>
      <c r="R862" s="230" t="s">
        <v>2997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1346</v>
      </c>
      <c r="C863" s="281" t="s">
        <v>3200</v>
      </c>
      <c r="D863" s="281" t="s">
        <v>1345</v>
      </c>
      <c r="E863" s="282" t="s">
        <v>1344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3148</v>
      </c>
      <c r="R863" s="230" t="s">
        <v>2997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3045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3045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3243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2988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2989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2903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3244</v>
      </c>
      <c r="S868" s="158"/>
    </row>
    <row r="869" spans="1:27" ht="17.25" thickBot="1">
      <c r="A869" s="272">
        <v>43393</v>
      </c>
      <c r="B869" s="273"/>
      <c r="C869" s="299" t="s">
        <v>3245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2991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2992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1346</v>
      </c>
      <c r="C871" s="281" t="s">
        <v>3200</v>
      </c>
      <c r="D871" s="281" t="s">
        <v>1343</v>
      </c>
      <c r="E871" s="282" t="s">
        <v>2248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3246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1346</v>
      </c>
      <c r="C872" s="281" t="s">
        <v>3200</v>
      </c>
      <c r="D872" s="281" t="s">
        <v>1345</v>
      </c>
      <c r="E872" s="282" t="s">
        <v>1344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3019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1346</v>
      </c>
      <c r="C873" s="281" t="s">
        <v>3200</v>
      </c>
      <c r="D873" s="281" t="s">
        <v>1343</v>
      </c>
      <c r="E873" s="282" t="s">
        <v>1344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3145</v>
      </c>
      <c r="R873" s="230" t="s">
        <v>2997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1346</v>
      </c>
      <c r="C874" s="281" t="s">
        <v>3200</v>
      </c>
      <c r="D874" s="281" t="s">
        <v>1345</v>
      </c>
      <c r="E874" s="282" t="s">
        <v>2248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3007</v>
      </c>
      <c r="R874" s="230" t="s">
        <v>2997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1346</v>
      </c>
      <c r="C875" s="281" t="s">
        <v>3200</v>
      </c>
      <c r="D875" s="281" t="s">
        <v>1343</v>
      </c>
      <c r="E875" s="282" t="s">
        <v>1344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2997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1346</v>
      </c>
      <c r="C876" s="281" t="s">
        <v>3200</v>
      </c>
      <c r="D876" s="281" t="s">
        <v>1345</v>
      </c>
      <c r="E876" s="282" t="s">
        <v>2248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3007</v>
      </c>
      <c r="R876" s="230" t="s">
        <v>2997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1346</v>
      </c>
      <c r="C877" s="281" t="s">
        <v>3200</v>
      </c>
      <c r="D877" s="281" t="s">
        <v>1343</v>
      </c>
      <c r="E877" s="282" t="s">
        <v>1344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2997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1346</v>
      </c>
      <c r="C878" s="281" t="s">
        <v>3200</v>
      </c>
      <c r="D878" s="281" t="s">
        <v>1345</v>
      </c>
      <c r="E878" s="282" t="s">
        <v>2248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3032</v>
      </c>
      <c r="R878" s="230" t="s">
        <v>2997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1346</v>
      </c>
      <c r="C879" s="281" t="s">
        <v>3200</v>
      </c>
      <c r="D879" s="281" t="s">
        <v>1343</v>
      </c>
      <c r="E879" s="282" t="s">
        <v>1344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3142</v>
      </c>
      <c r="R879" s="230" t="s">
        <v>2997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1346</v>
      </c>
      <c r="C880" s="281" t="s">
        <v>3200</v>
      </c>
      <c r="D880" s="281" t="s">
        <v>1345</v>
      </c>
      <c r="E880" s="282" t="s">
        <v>2248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3247</v>
      </c>
      <c r="R880" s="230" t="s">
        <v>2997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1346</v>
      </c>
      <c r="C881" s="281" t="s">
        <v>3200</v>
      </c>
      <c r="D881" s="281" t="s">
        <v>1343</v>
      </c>
      <c r="E881" s="282" t="s">
        <v>2248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2997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1346</v>
      </c>
      <c r="C882" s="281" t="s">
        <v>3200</v>
      </c>
      <c r="D882" s="281" t="s">
        <v>1345</v>
      </c>
      <c r="E882" s="282" t="s">
        <v>1344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2997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1346</v>
      </c>
      <c r="C883" s="281" t="s">
        <v>3200</v>
      </c>
      <c r="D883" s="281" t="s">
        <v>1343</v>
      </c>
      <c r="E883" s="282" t="s">
        <v>1344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2997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1346</v>
      </c>
      <c r="C884" s="281" t="s">
        <v>3200</v>
      </c>
      <c r="D884" s="281" t="s">
        <v>1345</v>
      </c>
      <c r="E884" s="282" t="s">
        <v>2248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2997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3097</v>
      </c>
      <c r="C885" s="281" t="s">
        <v>3203</v>
      </c>
      <c r="D885" s="281" t="s">
        <v>1343</v>
      </c>
      <c r="E885" s="282" t="s">
        <v>1344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3142</v>
      </c>
      <c r="R885" s="230" t="s">
        <v>2997</v>
      </c>
      <c r="S885" s="230" t="s">
        <v>2997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3097</v>
      </c>
      <c r="C886" s="281" t="s">
        <v>3203</v>
      </c>
      <c r="D886" s="281" t="s">
        <v>1345</v>
      </c>
      <c r="E886" s="282" t="s">
        <v>2248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3247</v>
      </c>
      <c r="R886" s="230" t="s">
        <v>2997</v>
      </c>
      <c r="S886" s="230" t="s">
        <v>2997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3097</v>
      </c>
      <c r="C887" s="281" t="s">
        <v>3203</v>
      </c>
      <c r="D887" s="281" t="s">
        <v>1343</v>
      </c>
      <c r="E887" s="282" t="s">
        <v>1344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2997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3097</v>
      </c>
      <c r="C888" s="281" t="s">
        <v>3203</v>
      </c>
      <c r="D888" s="281" t="s">
        <v>1345</v>
      </c>
      <c r="E888" s="282" t="s">
        <v>2248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2997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3097</v>
      </c>
      <c r="C889" s="281" t="s">
        <v>3203</v>
      </c>
      <c r="D889" s="281" t="s">
        <v>1343</v>
      </c>
      <c r="E889" s="282" t="s">
        <v>1360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3142</v>
      </c>
      <c r="R889" s="230" t="s">
        <v>2997</v>
      </c>
      <c r="S889" s="230" t="s">
        <v>2997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3097</v>
      </c>
      <c r="C890" s="281" t="s">
        <v>3203</v>
      </c>
      <c r="D890" s="281" t="s">
        <v>1345</v>
      </c>
      <c r="E890" s="282" t="s">
        <v>1359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3007</v>
      </c>
      <c r="R890" s="230" t="s">
        <v>2997</v>
      </c>
      <c r="S890" s="230" t="s">
        <v>2997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1346</v>
      </c>
      <c r="C891" s="210" t="s">
        <v>3200</v>
      </c>
      <c r="D891" s="210" t="s">
        <v>1343</v>
      </c>
      <c r="E891" s="238" t="s">
        <v>2248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1346</v>
      </c>
      <c r="C892" s="210" t="s">
        <v>3200</v>
      </c>
      <c r="D892" s="210" t="s">
        <v>1345</v>
      </c>
      <c r="E892" s="238" t="s">
        <v>1344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1346</v>
      </c>
      <c r="C893" s="210" t="s">
        <v>3200</v>
      </c>
      <c r="D893" s="210" t="s">
        <v>1343</v>
      </c>
      <c r="E893" s="238" t="s">
        <v>2248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1346</v>
      </c>
      <c r="C894" s="210" t="s">
        <v>3200</v>
      </c>
      <c r="D894" s="210" t="s">
        <v>1345</v>
      </c>
      <c r="E894" s="238" t="s">
        <v>1344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1346</v>
      </c>
      <c r="C895" s="210" t="s">
        <v>3200</v>
      </c>
      <c r="D895" s="210" t="s">
        <v>1343</v>
      </c>
      <c r="E895" s="238" t="s">
        <v>2248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1346</v>
      </c>
      <c r="C896" s="210" t="s">
        <v>3200</v>
      </c>
      <c r="D896" s="210" t="s">
        <v>1345</v>
      </c>
      <c r="E896" s="238" t="s">
        <v>1344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1346</v>
      </c>
      <c r="C897" s="210" t="s">
        <v>3200</v>
      </c>
      <c r="D897" s="210" t="s">
        <v>1343</v>
      </c>
      <c r="E897" s="238" t="s">
        <v>1344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3142</v>
      </c>
      <c r="R897" s="230" t="s">
        <v>2997</v>
      </c>
      <c r="S897" s="230" t="s">
        <v>2997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1346</v>
      </c>
      <c r="C898" s="210" t="s">
        <v>3200</v>
      </c>
      <c r="D898" s="210" t="s">
        <v>1345</v>
      </c>
      <c r="E898" s="238" t="s">
        <v>2248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3007</v>
      </c>
      <c r="R898" s="230" t="s">
        <v>2997</v>
      </c>
      <c r="S898" s="230" t="s">
        <v>2997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1346</v>
      </c>
      <c r="C899" s="210" t="s">
        <v>3200</v>
      </c>
      <c r="D899" s="210" t="s">
        <v>1343</v>
      </c>
      <c r="E899" s="238" t="s">
        <v>1344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3142</v>
      </c>
      <c r="R899" s="230" t="s">
        <v>2997</v>
      </c>
      <c r="S899" s="230" t="s">
        <v>2997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1346</v>
      </c>
      <c r="C900" s="210" t="s">
        <v>3200</v>
      </c>
      <c r="D900" s="210" t="s">
        <v>1345</v>
      </c>
      <c r="E900" s="238" t="s">
        <v>2248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3247</v>
      </c>
      <c r="R900" s="230" t="s">
        <v>2997</v>
      </c>
      <c r="S900" s="230" t="s">
        <v>2997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1346</v>
      </c>
      <c r="C901" s="210" t="s">
        <v>3200</v>
      </c>
      <c r="D901" s="210" t="s">
        <v>1343</v>
      </c>
      <c r="E901" s="238" t="s">
        <v>2248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1346</v>
      </c>
      <c r="C902" s="210" t="s">
        <v>3200</v>
      </c>
      <c r="D902" s="210" t="s">
        <v>1345</v>
      </c>
      <c r="E902" s="238" t="s">
        <v>1344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1346</v>
      </c>
      <c r="C903" s="210" t="s">
        <v>3200</v>
      </c>
      <c r="D903" s="210" t="s">
        <v>1343</v>
      </c>
      <c r="E903" s="238" t="s">
        <v>2248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2997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1346</v>
      </c>
      <c r="C904" s="210" t="s">
        <v>3200</v>
      </c>
      <c r="D904" s="210" t="s">
        <v>1345</v>
      </c>
      <c r="E904" s="238" t="s">
        <v>1344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2997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1346</v>
      </c>
      <c r="C905" s="210" t="s">
        <v>3200</v>
      </c>
      <c r="D905" s="210" t="s">
        <v>1343</v>
      </c>
      <c r="E905" s="238" t="s">
        <v>2248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2997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1346</v>
      </c>
      <c r="C906" s="210" t="s">
        <v>3200</v>
      </c>
      <c r="D906" s="210" t="s">
        <v>1345</v>
      </c>
      <c r="E906" s="238" t="s">
        <v>1344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2997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1346</v>
      </c>
      <c r="C907" s="281" t="s">
        <v>3200</v>
      </c>
      <c r="D907" s="281" t="s">
        <v>1343</v>
      </c>
      <c r="E907" s="282" t="s">
        <v>2248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3248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1346</v>
      </c>
      <c r="C908" s="281" t="s">
        <v>3200</v>
      </c>
      <c r="D908" s="281" t="s">
        <v>1345</v>
      </c>
      <c r="E908" s="282" t="s">
        <v>1344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3007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1346</v>
      </c>
      <c r="C909" s="281" t="s">
        <v>3200</v>
      </c>
      <c r="D909" s="281" t="s">
        <v>1343</v>
      </c>
      <c r="E909" s="282" t="s">
        <v>2248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3249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1346</v>
      </c>
      <c r="C910" s="281" t="s">
        <v>3200</v>
      </c>
      <c r="D910" s="281" t="s">
        <v>1345</v>
      </c>
      <c r="E910" s="282" t="s">
        <v>1344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3004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1346</v>
      </c>
      <c r="C911" s="281" t="s">
        <v>3200</v>
      </c>
      <c r="D911" s="281" t="s">
        <v>1343</v>
      </c>
      <c r="E911" s="282" t="s">
        <v>2248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3250</v>
      </c>
      <c r="R911" s="230" t="s">
        <v>2997</v>
      </c>
      <c r="S911" s="230" t="s">
        <v>2997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1346</v>
      </c>
      <c r="C912" s="281" t="s">
        <v>3200</v>
      </c>
      <c r="D912" s="281" t="s">
        <v>1345</v>
      </c>
      <c r="E912" s="282" t="s">
        <v>1344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3247</v>
      </c>
      <c r="R912" s="230" t="s">
        <v>2997</v>
      </c>
      <c r="S912" s="230" t="s">
        <v>2997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1346</v>
      </c>
      <c r="C913" s="281" t="s">
        <v>3200</v>
      </c>
      <c r="D913" s="281" t="s">
        <v>1343</v>
      </c>
      <c r="E913" s="282" t="s">
        <v>2248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2997</v>
      </c>
      <c r="S913" s="230" t="s">
        <v>2997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1346</v>
      </c>
      <c r="C914" s="281" t="s">
        <v>3200</v>
      </c>
      <c r="D914" s="281" t="s">
        <v>1345</v>
      </c>
      <c r="E914" s="282" t="s">
        <v>1344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3247</v>
      </c>
      <c r="R914" s="230" t="s">
        <v>2997</v>
      </c>
      <c r="S914" s="230" t="s">
        <v>2997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1346</v>
      </c>
      <c r="C915" s="281" t="s">
        <v>3200</v>
      </c>
      <c r="D915" s="281" t="s">
        <v>1343</v>
      </c>
      <c r="E915" s="282" t="s">
        <v>1344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3250</v>
      </c>
      <c r="R915" s="230" t="s">
        <v>2997</v>
      </c>
      <c r="S915" s="230" t="s">
        <v>2997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1346</v>
      </c>
      <c r="C916" s="281" t="s">
        <v>3200</v>
      </c>
      <c r="D916" s="281" t="s">
        <v>1345</v>
      </c>
      <c r="E916" s="282" t="s">
        <v>2248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3007</v>
      </c>
      <c r="R916" s="230" t="s">
        <v>2997</v>
      </c>
      <c r="S916" s="230" t="s">
        <v>2997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1346</v>
      </c>
      <c r="C917" s="281" t="s">
        <v>3200</v>
      </c>
      <c r="D917" s="281" t="s">
        <v>1343</v>
      </c>
      <c r="E917" s="282" t="s">
        <v>1344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2997</v>
      </c>
      <c r="S917" s="230" t="s">
        <v>2997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1346</v>
      </c>
      <c r="C918" s="281" t="s">
        <v>3200</v>
      </c>
      <c r="D918" s="281" t="s">
        <v>1345</v>
      </c>
      <c r="E918" s="282" t="s">
        <v>2248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3247</v>
      </c>
      <c r="R918" s="230" t="s">
        <v>2997</v>
      </c>
      <c r="S918" s="230" t="s">
        <v>2997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1346</v>
      </c>
      <c r="C919" s="210" t="s">
        <v>3200</v>
      </c>
      <c r="D919" s="210" t="s">
        <v>1343</v>
      </c>
      <c r="E919" s="238" t="s">
        <v>2248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1346</v>
      </c>
      <c r="C920" s="210" t="s">
        <v>3200</v>
      </c>
      <c r="D920" s="210" t="s">
        <v>1345</v>
      </c>
      <c r="E920" s="238" t="s">
        <v>1344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1346</v>
      </c>
      <c r="C921" s="210" t="s">
        <v>3200</v>
      </c>
      <c r="D921" s="210" t="s">
        <v>1343</v>
      </c>
      <c r="E921" s="238" t="s">
        <v>2248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1346</v>
      </c>
      <c r="C922" s="210" t="s">
        <v>3200</v>
      </c>
      <c r="D922" s="210" t="s">
        <v>1345</v>
      </c>
      <c r="E922" s="238" t="s">
        <v>1344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2263</v>
      </c>
      <c r="C923" s="210" t="s">
        <v>3251</v>
      </c>
      <c r="D923" s="210" t="s">
        <v>1343</v>
      </c>
      <c r="E923" s="238" t="s">
        <v>1344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2263</v>
      </c>
      <c r="C924" s="210" t="s">
        <v>3252</v>
      </c>
      <c r="D924" s="210" t="s">
        <v>1343</v>
      </c>
      <c r="E924" s="238" t="s">
        <v>1344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2263</v>
      </c>
      <c r="C925" s="210" t="s">
        <v>3252</v>
      </c>
      <c r="D925" s="210" t="s">
        <v>1343</v>
      </c>
      <c r="E925" s="238" t="s">
        <v>1344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2263</v>
      </c>
      <c r="C926" s="210" t="s">
        <v>3252</v>
      </c>
      <c r="D926" s="210" t="s">
        <v>1343</v>
      </c>
      <c r="E926" s="238" t="s">
        <v>1344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2263</v>
      </c>
      <c r="C927" s="210" t="s">
        <v>3252</v>
      </c>
      <c r="D927" s="210" t="s">
        <v>1343</v>
      </c>
      <c r="E927" s="238" t="s">
        <v>1344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2263</v>
      </c>
      <c r="C928" s="210" t="s">
        <v>3252</v>
      </c>
      <c r="D928" s="210" t="s">
        <v>1343</v>
      </c>
      <c r="E928" s="238" t="s">
        <v>1344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2263</v>
      </c>
      <c r="C929" s="210" t="s">
        <v>3252</v>
      </c>
      <c r="D929" s="210" t="s">
        <v>1343</v>
      </c>
      <c r="E929" s="238" t="s">
        <v>1344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2263</v>
      </c>
      <c r="C930" s="210" t="s">
        <v>3251</v>
      </c>
      <c r="D930" s="210" t="s">
        <v>1343</v>
      </c>
      <c r="E930" s="238" t="s">
        <v>1344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2263</v>
      </c>
      <c r="C931" s="210" t="s">
        <v>3251</v>
      </c>
      <c r="D931" s="210" t="s">
        <v>1343</v>
      </c>
      <c r="E931" s="238" t="s">
        <v>1344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2263</v>
      </c>
      <c r="C932" s="210" t="s">
        <v>3251</v>
      </c>
      <c r="D932" s="210" t="s">
        <v>1343</v>
      </c>
      <c r="E932" s="238" t="s">
        <v>1344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2263</v>
      </c>
      <c r="C933" s="210" t="s">
        <v>3251</v>
      </c>
      <c r="D933" s="210" t="s">
        <v>1343</v>
      </c>
      <c r="E933" s="238" t="s">
        <v>1344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2263</v>
      </c>
      <c r="C934" s="210" t="s">
        <v>3253</v>
      </c>
      <c r="D934" s="210" t="s">
        <v>1343</v>
      </c>
      <c r="E934" s="238" t="s">
        <v>1344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2263</v>
      </c>
      <c r="C935" s="210" t="s">
        <v>3253</v>
      </c>
      <c r="D935" s="210" t="s">
        <v>1343</v>
      </c>
      <c r="E935" s="238" t="s">
        <v>1344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2263</v>
      </c>
      <c r="C936" s="210" t="s">
        <v>3254</v>
      </c>
      <c r="D936" s="210" t="s">
        <v>1343</v>
      </c>
      <c r="E936" s="238" t="s">
        <v>1344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2263</v>
      </c>
      <c r="C937" s="210" t="s">
        <v>3255</v>
      </c>
      <c r="D937" s="210" t="s">
        <v>1343</v>
      </c>
      <c r="E937" s="238" t="s">
        <v>1344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2263</v>
      </c>
      <c r="C938" s="210" t="s">
        <v>3256</v>
      </c>
      <c r="D938" s="210" t="s">
        <v>1343</v>
      </c>
      <c r="E938" s="238" t="s">
        <v>1344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2263</v>
      </c>
      <c r="C939" s="210" t="s">
        <v>3257</v>
      </c>
      <c r="D939" s="210" t="s">
        <v>1343</v>
      </c>
      <c r="E939" s="238" t="s">
        <v>1344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2263</v>
      </c>
      <c r="C940" s="210" t="s">
        <v>3257</v>
      </c>
      <c r="D940" s="210" t="s">
        <v>1343</v>
      </c>
      <c r="E940" s="238" t="s">
        <v>1344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2263</v>
      </c>
      <c r="C941" s="210" t="s">
        <v>3253</v>
      </c>
      <c r="D941" s="210" t="s">
        <v>1345</v>
      </c>
      <c r="E941" s="238" t="s">
        <v>2248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2263</v>
      </c>
      <c r="C942" s="210" t="s">
        <v>3253</v>
      </c>
      <c r="D942" s="210" t="s">
        <v>1345</v>
      </c>
      <c r="E942" s="238" t="s">
        <v>2248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2263</v>
      </c>
      <c r="C943" s="210" t="s">
        <v>3257</v>
      </c>
      <c r="D943" s="210" t="s">
        <v>1345</v>
      </c>
      <c r="E943" s="238" t="s">
        <v>2248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2263</v>
      </c>
      <c r="C944" s="210" t="s">
        <v>3257</v>
      </c>
      <c r="D944" s="210" t="s">
        <v>1345</v>
      </c>
      <c r="E944" s="238" t="s">
        <v>2248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2263</v>
      </c>
      <c r="C945" s="210" t="s">
        <v>3254</v>
      </c>
      <c r="D945" s="210" t="s">
        <v>1345</v>
      </c>
      <c r="E945" s="238" t="s">
        <v>2248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2263</v>
      </c>
      <c r="C946" s="210" t="s">
        <v>3251</v>
      </c>
      <c r="D946" s="210" t="s">
        <v>1345</v>
      </c>
      <c r="E946" s="238" t="s">
        <v>2248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2263</v>
      </c>
      <c r="C947" s="210" t="s">
        <v>3251</v>
      </c>
      <c r="D947" s="210" t="s">
        <v>1345</v>
      </c>
      <c r="E947" s="238" t="s">
        <v>2248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2263</v>
      </c>
      <c r="C948" s="210" t="s">
        <v>3251</v>
      </c>
      <c r="D948" s="210" t="s">
        <v>1345</v>
      </c>
      <c r="E948" s="238" t="s">
        <v>2248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2263</v>
      </c>
      <c r="C949" s="210" t="s">
        <v>3251</v>
      </c>
      <c r="D949" s="210" t="s">
        <v>1345</v>
      </c>
      <c r="E949" s="238" t="s">
        <v>2248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2263</v>
      </c>
      <c r="C950" s="210" t="s">
        <v>3251</v>
      </c>
      <c r="D950" s="210" t="s">
        <v>1345</v>
      </c>
      <c r="E950" s="238" t="s">
        <v>2248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2263</v>
      </c>
      <c r="C951" s="210" t="s">
        <v>3251</v>
      </c>
      <c r="D951" s="210" t="s">
        <v>1345</v>
      </c>
      <c r="E951" s="238" t="s">
        <v>2248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2263</v>
      </c>
      <c r="C952" s="210" t="s">
        <v>3255</v>
      </c>
      <c r="D952" s="210" t="s">
        <v>1345</v>
      </c>
      <c r="E952" s="238" t="s">
        <v>2248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2263</v>
      </c>
      <c r="C953" s="210" t="s">
        <v>3252</v>
      </c>
      <c r="D953" s="210" t="s">
        <v>1345</v>
      </c>
      <c r="E953" s="238" t="s">
        <v>2248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2263</v>
      </c>
      <c r="C954" s="210" t="s">
        <v>3252</v>
      </c>
      <c r="D954" s="210" t="s">
        <v>1345</v>
      </c>
      <c r="E954" s="238" t="s">
        <v>2248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2263</v>
      </c>
      <c r="C955" s="210" t="s">
        <v>3252</v>
      </c>
      <c r="D955" s="210" t="s">
        <v>1345</v>
      </c>
      <c r="E955" s="238" t="s">
        <v>2248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2263</v>
      </c>
      <c r="C956" s="210" t="s">
        <v>3252</v>
      </c>
      <c r="D956" s="210" t="s">
        <v>1345</v>
      </c>
      <c r="E956" s="238" t="s">
        <v>2248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2263</v>
      </c>
      <c r="C957" s="210" t="s">
        <v>3252</v>
      </c>
      <c r="D957" s="210" t="s">
        <v>1345</v>
      </c>
      <c r="E957" s="238" t="s">
        <v>2248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2263</v>
      </c>
      <c r="C958" s="210" t="s">
        <v>3252</v>
      </c>
      <c r="D958" s="210" t="s">
        <v>1345</v>
      </c>
      <c r="E958" s="238" t="s">
        <v>2248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2263</v>
      </c>
      <c r="C959" s="210" t="s">
        <v>3252</v>
      </c>
      <c r="D959" s="210" t="s">
        <v>1345</v>
      </c>
      <c r="E959" s="238" t="s">
        <v>2248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2263</v>
      </c>
      <c r="C960" s="210" t="s">
        <v>3252</v>
      </c>
      <c r="D960" s="210" t="s">
        <v>1345</v>
      </c>
      <c r="E960" s="238" t="s">
        <v>2248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2263</v>
      </c>
      <c r="C961" s="210" t="s">
        <v>3252</v>
      </c>
      <c r="D961" s="210" t="s">
        <v>1345</v>
      </c>
      <c r="E961" s="238" t="s">
        <v>2248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2263</v>
      </c>
      <c r="C962" s="210" t="s">
        <v>3252</v>
      </c>
      <c r="D962" s="210" t="s">
        <v>1345</v>
      </c>
      <c r="E962" s="238" t="s">
        <v>2248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2263</v>
      </c>
      <c r="C963" s="210" t="s">
        <v>3252</v>
      </c>
      <c r="D963" s="210" t="s">
        <v>1345</v>
      </c>
      <c r="E963" s="238" t="s">
        <v>2248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2263</v>
      </c>
      <c r="C964" s="210" t="s">
        <v>3252</v>
      </c>
      <c r="D964" s="210" t="s">
        <v>1345</v>
      </c>
      <c r="E964" s="238" t="s">
        <v>2248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2263</v>
      </c>
      <c r="C965" s="210" t="s">
        <v>3252</v>
      </c>
      <c r="D965" s="210" t="s">
        <v>1345</v>
      </c>
      <c r="E965" s="238" t="s">
        <v>2248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2263</v>
      </c>
      <c r="C966" s="210" t="s">
        <v>3256</v>
      </c>
      <c r="D966" s="210" t="s">
        <v>1345</v>
      </c>
      <c r="E966" s="238" t="s">
        <v>2248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1346</v>
      </c>
      <c r="C967" s="281" t="s">
        <v>3200</v>
      </c>
      <c r="D967" s="281" t="s">
        <v>1343</v>
      </c>
      <c r="E967" s="282" t="s">
        <v>2248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3250</v>
      </c>
      <c r="R967" s="230" t="s">
        <v>2997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1346</v>
      </c>
      <c r="C968" s="281" t="s">
        <v>3200</v>
      </c>
      <c r="D968" s="281" t="s">
        <v>1345</v>
      </c>
      <c r="E968" s="282" t="s">
        <v>1344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3007</v>
      </c>
      <c r="R968" s="230" t="s">
        <v>2997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1346</v>
      </c>
      <c r="C969" s="281" t="s">
        <v>3200</v>
      </c>
      <c r="D969" s="281" t="s">
        <v>1343</v>
      </c>
      <c r="E969" s="282" t="s">
        <v>2248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2997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1346</v>
      </c>
      <c r="C970" s="281" t="s">
        <v>3200</v>
      </c>
      <c r="D970" s="281" t="s">
        <v>1345</v>
      </c>
      <c r="E970" s="282" t="s">
        <v>1344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3004</v>
      </c>
      <c r="R970" s="230" t="s">
        <v>2997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2263</v>
      </c>
      <c r="C971" s="281" t="s">
        <v>3251</v>
      </c>
      <c r="D971" s="281" t="s">
        <v>1343</v>
      </c>
      <c r="E971" s="282" t="s">
        <v>1344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2263</v>
      </c>
      <c r="C972" s="281" t="s">
        <v>3251</v>
      </c>
      <c r="D972" s="281" t="s">
        <v>1345</v>
      </c>
      <c r="E972" s="282" t="s">
        <v>2248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2263</v>
      </c>
      <c r="C973" s="281" t="s">
        <v>3252</v>
      </c>
      <c r="D973" s="281" t="s">
        <v>1343</v>
      </c>
      <c r="E973" s="282" t="s">
        <v>1344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2263</v>
      </c>
      <c r="C974" s="281" t="s">
        <v>3252</v>
      </c>
      <c r="D974" s="281" t="s">
        <v>1345</v>
      </c>
      <c r="E974" s="282" t="s">
        <v>2248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2263</v>
      </c>
      <c r="C975" s="281" t="s">
        <v>3252</v>
      </c>
      <c r="D975" s="281" t="s">
        <v>1345</v>
      </c>
      <c r="E975" s="282" t="s">
        <v>2248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1346</v>
      </c>
      <c r="C976" s="281" t="s">
        <v>3200</v>
      </c>
      <c r="D976" s="281" t="s">
        <v>1343</v>
      </c>
      <c r="E976" s="282" t="s">
        <v>2248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3250</v>
      </c>
      <c r="R976" s="230" t="s">
        <v>2997</v>
      </c>
      <c r="S976" s="230" t="s">
        <v>2997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1346</v>
      </c>
      <c r="C977" s="281" t="s">
        <v>3200</v>
      </c>
      <c r="D977" s="281" t="s">
        <v>1345</v>
      </c>
      <c r="E977" s="282" t="s">
        <v>1344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3007</v>
      </c>
      <c r="R977" s="230" t="s">
        <v>2997</v>
      </c>
      <c r="S977" s="230" t="s">
        <v>2997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1346</v>
      </c>
      <c r="C978" s="281" t="s">
        <v>3200</v>
      </c>
      <c r="D978" s="281" t="s">
        <v>1343</v>
      </c>
      <c r="E978" s="282" t="s">
        <v>2248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2997</v>
      </c>
      <c r="S978" s="230" t="s">
        <v>2997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1346</v>
      </c>
      <c r="C979" s="281" t="s">
        <v>3200</v>
      </c>
      <c r="D979" s="281" t="s">
        <v>1345</v>
      </c>
      <c r="E979" s="282" t="s">
        <v>1344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3004</v>
      </c>
      <c r="R979" s="230" t="s">
        <v>2997</v>
      </c>
      <c r="S979" s="230" t="s">
        <v>2997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1346</v>
      </c>
      <c r="C980" s="281" t="s">
        <v>3200</v>
      </c>
      <c r="D980" s="281" t="s">
        <v>1343</v>
      </c>
      <c r="E980" s="282" t="s">
        <v>2248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2997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1346</v>
      </c>
      <c r="C981" s="281" t="s">
        <v>3200</v>
      </c>
      <c r="D981" s="281" t="s">
        <v>1345</v>
      </c>
      <c r="E981" s="282" t="s">
        <v>1344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2997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1346</v>
      </c>
      <c r="C982" s="281" t="s">
        <v>3200</v>
      </c>
      <c r="D982" s="281" t="s">
        <v>1343</v>
      </c>
      <c r="E982" s="282" t="s">
        <v>2248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2997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1346</v>
      </c>
      <c r="C983" s="281" t="s">
        <v>3200</v>
      </c>
      <c r="D983" s="281" t="s">
        <v>1345</v>
      </c>
      <c r="E983" s="282" t="s">
        <v>1344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2997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1346</v>
      </c>
      <c r="C984" s="281" t="s">
        <v>3200</v>
      </c>
      <c r="D984" s="281" t="s">
        <v>1343</v>
      </c>
      <c r="E984" s="282" t="s">
        <v>2248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2997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1346</v>
      </c>
      <c r="C985" s="281" t="s">
        <v>3200</v>
      </c>
      <c r="D985" s="281" t="s">
        <v>1345</v>
      </c>
      <c r="E985" s="282" t="s">
        <v>1344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2997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1346</v>
      </c>
      <c r="C986" s="281" t="s">
        <v>3200</v>
      </c>
      <c r="D986" s="281" t="s">
        <v>1343</v>
      </c>
      <c r="E986" s="282" t="s">
        <v>2248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2997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1346</v>
      </c>
      <c r="C987" s="281" t="s">
        <v>3200</v>
      </c>
      <c r="D987" s="281" t="s">
        <v>1345</v>
      </c>
      <c r="E987" s="282" t="s">
        <v>1344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2997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1346</v>
      </c>
      <c r="C988" s="210" t="s">
        <v>3200</v>
      </c>
      <c r="D988" s="210" t="s">
        <v>1343</v>
      </c>
      <c r="E988" s="238" t="s">
        <v>2248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1346</v>
      </c>
      <c r="C989" s="210" t="s">
        <v>3200</v>
      </c>
      <c r="D989" s="210" t="s">
        <v>1345</v>
      </c>
      <c r="E989" s="238" t="s">
        <v>1344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1346</v>
      </c>
      <c r="C990" s="210" t="s">
        <v>3200</v>
      </c>
      <c r="D990" s="210" t="s">
        <v>1343</v>
      </c>
      <c r="E990" s="238" t="s">
        <v>2248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1346</v>
      </c>
      <c r="C991" s="210" t="s">
        <v>3200</v>
      </c>
      <c r="D991" s="210" t="s">
        <v>1345</v>
      </c>
      <c r="E991" s="238" t="s">
        <v>1344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1346</v>
      </c>
      <c r="C992" s="210" t="s">
        <v>3200</v>
      </c>
      <c r="D992" s="210" t="s">
        <v>1343</v>
      </c>
      <c r="E992" s="238" t="s">
        <v>2248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1346</v>
      </c>
      <c r="C993" s="210" t="s">
        <v>3200</v>
      </c>
      <c r="D993" s="210" t="s">
        <v>1345</v>
      </c>
      <c r="E993" s="238" t="s">
        <v>1344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1346</v>
      </c>
      <c r="C994" s="210" t="s">
        <v>3200</v>
      </c>
      <c r="D994" s="210" t="s">
        <v>1343</v>
      </c>
      <c r="E994" s="238" t="s">
        <v>2248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1346</v>
      </c>
      <c r="C995" s="210" t="s">
        <v>3200</v>
      </c>
      <c r="D995" s="210" t="s">
        <v>1345</v>
      </c>
      <c r="E995" s="238" t="s">
        <v>1344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1346</v>
      </c>
      <c r="C996" s="210" t="s">
        <v>3200</v>
      </c>
      <c r="D996" s="210" t="s">
        <v>1343</v>
      </c>
      <c r="E996" s="238" t="s">
        <v>2248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1346</v>
      </c>
      <c r="C997" s="210" t="s">
        <v>3200</v>
      </c>
      <c r="D997" s="210" t="s">
        <v>1345</v>
      </c>
      <c r="E997" s="238" t="s">
        <v>1344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1346</v>
      </c>
      <c r="C998" s="210" t="s">
        <v>3200</v>
      </c>
      <c r="D998" s="210" t="s">
        <v>1343</v>
      </c>
      <c r="E998" s="238" t="s">
        <v>2248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3145</v>
      </c>
      <c r="R998" s="230" t="s">
        <v>2997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1346</v>
      </c>
      <c r="C999" s="210" t="s">
        <v>3200</v>
      </c>
      <c r="D999" s="210" t="s">
        <v>1345</v>
      </c>
      <c r="E999" s="238" t="s">
        <v>1344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3011</v>
      </c>
      <c r="R999" s="230" t="s">
        <v>2997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1346</v>
      </c>
      <c r="C1000" s="210" t="s">
        <v>3200</v>
      </c>
      <c r="D1000" s="210" t="s">
        <v>1343</v>
      </c>
      <c r="E1000" s="238" t="s">
        <v>2248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2997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1346</v>
      </c>
      <c r="C1001" s="210" t="s">
        <v>3200</v>
      </c>
      <c r="D1001" s="210" t="s">
        <v>1345</v>
      </c>
      <c r="E1001" s="238" t="s">
        <v>1344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3011</v>
      </c>
      <c r="R1001" s="230" t="s">
        <v>2997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1346</v>
      </c>
      <c r="C1002" s="210" t="s">
        <v>3200</v>
      </c>
      <c r="D1002" s="210" t="s">
        <v>1343</v>
      </c>
      <c r="E1002" s="238" t="s">
        <v>2248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2997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1346</v>
      </c>
      <c r="C1003" s="210" t="s">
        <v>3200</v>
      </c>
      <c r="D1003" s="210" t="s">
        <v>1345</v>
      </c>
      <c r="E1003" s="238" t="s">
        <v>1344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3011</v>
      </c>
      <c r="R1003" s="230" t="s">
        <v>2997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1346</v>
      </c>
      <c r="C1004" s="210" t="s">
        <v>3200</v>
      </c>
      <c r="D1004" s="210" t="s">
        <v>1343</v>
      </c>
      <c r="E1004" s="238" t="s">
        <v>1344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3145</v>
      </c>
      <c r="R1004" s="230" t="s">
        <v>2997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1346</v>
      </c>
      <c r="C1005" s="210" t="s">
        <v>3200</v>
      </c>
      <c r="D1005" s="210" t="s">
        <v>1345</v>
      </c>
      <c r="E1005" s="238" t="s">
        <v>2248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3007</v>
      </c>
      <c r="R1005" s="230" t="s">
        <v>2997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1346</v>
      </c>
      <c r="C1006" s="210" t="s">
        <v>3200</v>
      </c>
      <c r="D1006" s="210" t="s">
        <v>1343</v>
      </c>
      <c r="E1006" s="238" t="s">
        <v>1344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2997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1346</v>
      </c>
      <c r="C1007" s="210" t="s">
        <v>3200</v>
      </c>
      <c r="D1007" s="210" t="s">
        <v>1345</v>
      </c>
      <c r="E1007" s="238" t="s">
        <v>2248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3258</v>
      </c>
      <c r="R1007" s="230" t="s">
        <v>2997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1346</v>
      </c>
      <c r="C1008" s="210" t="s">
        <v>3200</v>
      </c>
      <c r="D1008" s="210" t="s">
        <v>1343</v>
      </c>
      <c r="E1008" s="238" t="s">
        <v>1344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2997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1346</v>
      </c>
      <c r="C1009" s="210" t="s">
        <v>3200</v>
      </c>
      <c r="D1009" s="210" t="s">
        <v>1345</v>
      </c>
      <c r="E1009" s="238" t="s">
        <v>2248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3258</v>
      </c>
      <c r="R1009" s="230" t="s">
        <v>2997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1346</v>
      </c>
      <c r="C1010" s="210" t="s">
        <v>3200</v>
      </c>
      <c r="D1010" s="210" t="s">
        <v>1343</v>
      </c>
      <c r="E1010" s="238" t="s">
        <v>1344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3259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1346</v>
      </c>
      <c r="C1011" s="210" t="s">
        <v>3200</v>
      </c>
      <c r="D1011" s="210" t="s">
        <v>1345</v>
      </c>
      <c r="E1011" s="238" t="s">
        <v>2248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3014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1346</v>
      </c>
      <c r="C1012" s="210" t="s">
        <v>3200</v>
      </c>
      <c r="D1012" s="210" t="s">
        <v>1343</v>
      </c>
      <c r="E1012" s="238" t="s">
        <v>2248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3145</v>
      </c>
      <c r="R1012" s="230" t="s">
        <v>2997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1346</v>
      </c>
      <c r="C1013" s="210" t="s">
        <v>3200</v>
      </c>
      <c r="D1013" s="210" t="s">
        <v>1345</v>
      </c>
      <c r="E1013" s="238" t="s">
        <v>1344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3007</v>
      </c>
      <c r="R1013" s="230" t="s">
        <v>2997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1346</v>
      </c>
      <c r="C1014" s="210" t="s">
        <v>3200</v>
      </c>
      <c r="D1014" s="210" t="s">
        <v>1343</v>
      </c>
      <c r="E1014" s="238" t="s">
        <v>2248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2997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1346</v>
      </c>
      <c r="C1015" s="210" t="s">
        <v>3200</v>
      </c>
      <c r="D1015" s="210" t="s">
        <v>1345</v>
      </c>
      <c r="E1015" s="238" t="s">
        <v>1344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3007</v>
      </c>
      <c r="R1015" s="230" t="s">
        <v>2997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1346</v>
      </c>
      <c r="C1016" s="210" t="s">
        <v>3200</v>
      </c>
      <c r="D1016" s="210" t="s">
        <v>1343</v>
      </c>
      <c r="E1016" s="238" t="s">
        <v>2248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2997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1346</v>
      </c>
      <c r="C1017" s="210" t="s">
        <v>3200</v>
      </c>
      <c r="D1017" s="210" t="s">
        <v>1345</v>
      </c>
      <c r="E1017" s="238" t="s">
        <v>1344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3032</v>
      </c>
      <c r="R1017" s="230" t="s">
        <v>2997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1346</v>
      </c>
      <c r="C1018" s="210" t="s">
        <v>3200</v>
      </c>
      <c r="D1018" s="210" t="s">
        <v>1343</v>
      </c>
      <c r="E1018" s="238" t="s">
        <v>2248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3260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1346</v>
      </c>
      <c r="C1019" s="210" t="s">
        <v>3200</v>
      </c>
      <c r="D1019" s="210" t="s">
        <v>1345</v>
      </c>
      <c r="E1019" s="238" t="s">
        <v>1344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3032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1346</v>
      </c>
      <c r="C1020" s="210" t="s">
        <v>3200</v>
      </c>
      <c r="D1020" s="210" t="s">
        <v>1343</v>
      </c>
      <c r="E1020" s="238" t="s">
        <v>2248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2997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1346</v>
      </c>
      <c r="C1021" s="210" t="s">
        <v>3200</v>
      </c>
      <c r="D1021" s="210" t="s">
        <v>1345</v>
      </c>
      <c r="E1021" s="238" t="s">
        <v>1344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2997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1346</v>
      </c>
      <c r="C1022" s="210" t="s">
        <v>3200</v>
      </c>
      <c r="D1022" s="210" t="s">
        <v>1343</v>
      </c>
      <c r="E1022" s="238" t="s">
        <v>2248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2997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1346</v>
      </c>
      <c r="C1023" s="210" t="s">
        <v>3200</v>
      </c>
      <c r="D1023" s="210" t="s">
        <v>1345</v>
      </c>
      <c r="E1023" s="238" t="s">
        <v>1344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3145</v>
      </c>
      <c r="R1023" s="230" t="s">
        <v>2997</v>
      </c>
      <c r="S1023" s="230" t="s">
        <v>2997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1346</v>
      </c>
      <c r="C1024" s="210" t="s">
        <v>3200</v>
      </c>
      <c r="D1024" s="210" t="s">
        <v>1343</v>
      </c>
      <c r="E1024" s="238" t="s">
        <v>2248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3007</v>
      </c>
      <c r="R1024" s="230" t="s">
        <v>2997</v>
      </c>
      <c r="S1024" s="230" t="s">
        <v>2997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1346</v>
      </c>
      <c r="C1025" s="210" t="s">
        <v>3200</v>
      </c>
      <c r="D1025" s="210" t="s">
        <v>1345</v>
      </c>
      <c r="E1025" s="238" t="s">
        <v>1344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2997</v>
      </c>
      <c r="S1025" s="230" t="s">
        <v>2997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1346</v>
      </c>
      <c r="C1026" s="210" t="s">
        <v>3200</v>
      </c>
      <c r="D1026" s="210" t="s">
        <v>1343</v>
      </c>
      <c r="E1026" s="238" t="s">
        <v>2248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3007</v>
      </c>
      <c r="R1026" s="230" t="s">
        <v>2997</v>
      </c>
      <c r="S1026" s="230" t="s">
        <v>2997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1346</v>
      </c>
      <c r="C1027" s="210" t="s">
        <v>3200</v>
      </c>
      <c r="D1027" s="210" t="s">
        <v>1345</v>
      </c>
      <c r="E1027" s="238" t="s">
        <v>1344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3004</v>
      </c>
      <c r="R1027" s="230" t="s">
        <v>2997</v>
      </c>
      <c r="S1027" s="230" t="s">
        <v>2997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1346</v>
      </c>
      <c r="C1028" s="281" t="s">
        <v>3200</v>
      </c>
      <c r="D1028" s="281" t="s">
        <v>1343</v>
      </c>
      <c r="E1028" s="282" t="s">
        <v>2248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2998</v>
      </c>
      <c r="R1028" s="230" t="s">
        <v>3261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1346</v>
      </c>
      <c r="C1029" s="281" t="s">
        <v>3200</v>
      </c>
      <c r="D1029" s="281" t="s">
        <v>1345</v>
      </c>
      <c r="E1029" s="282" t="s">
        <v>1344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3247</v>
      </c>
      <c r="R1029" s="230" t="s">
        <v>3261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1346</v>
      </c>
      <c r="C1030" s="281" t="s">
        <v>3200</v>
      </c>
      <c r="D1030" s="281" t="s">
        <v>1343</v>
      </c>
      <c r="E1030" s="282" t="s">
        <v>2248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2998</v>
      </c>
      <c r="R1030" s="230" t="s">
        <v>3261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1346</v>
      </c>
      <c r="C1031" s="281" t="s">
        <v>3200</v>
      </c>
      <c r="D1031" s="281" t="s">
        <v>1345</v>
      </c>
      <c r="E1031" s="282" t="s">
        <v>1344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3247</v>
      </c>
      <c r="R1031" s="230" t="s">
        <v>3261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1346</v>
      </c>
      <c r="C1032" s="281" t="s">
        <v>3200</v>
      </c>
      <c r="D1032" s="281" t="s">
        <v>1343</v>
      </c>
      <c r="E1032" s="282" t="s">
        <v>1344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2998</v>
      </c>
      <c r="R1032" s="230" t="s">
        <v>3261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1346</v>
      </c>
      <c r="C1033" s="281" t="s">
        <v>3200</v>
      </c>
      <c r="D1033" s="281" t="s">
        <v>1345</v>
      </c>
      <c r="E1033" s="282" t="s">
        <v>2248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3247</v>
      </c>
      <c r="R1033" s="230" t="s">
        <v>3261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1346</v>
      </c>
      <c r="C1034" s="281" t="s">
        <v>3200</v>
      </c>
      <c r="D1034" s="281" t="s">
        <v>1343</v>
      </c>
      <c r="E1034" s="282" t="s">
        <v>2248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2998</v>
      </c>
      <c r="R1034" s="230" t="s">
        <v>3261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1346</v>
      </c>
      <c r="C1035" s="281" t="s">
        <v>3200</v>
      </c>
      <c r="D1035" s="281" t="s">
        <v>1345</v>
      </c>
      <c r="E1035" s="282" t="s">
        <v>1344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1346</v>
      </c>
      <c r="C1036" s="281" t="s">
        <v>3200</v>
      </c>
      <c r="D1036" s="281" t="s">
        <v>1343</v>
      </c>
      <c r="E1036" s="282" t="s">
        <v>2248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1346</v>
      </c>
      <c r="C1037" s="281" t="s">
        <v>3200</v>
      </c>
      <c r="D1037" s="281" t="s">
        <v>1345</v>
      </c>
      <c r="E1037" s="282" t="s">
        <v>1344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1346</v>
      </c>
      <c r="C1038" s="281" t="s">
        <v>3200</v>
      </c>
      <c r="D1038" s="281" t="s">
        <v>1343</v>
      </c>
      <c r="E1038" s="282" t="s">
        <v>2248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1346</v>
      </c>
      <c r="C1039" s="281" t="s">
        <v>3200</v>
      </c>
      <c r="D1039" s="281" t="s">
        <v>1345</v>
      </c>
      <c r="E1039" s="282" t="s">
        <v>1344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1346</v>
      </c>
      <c r="C1040" s="281" t="s">
        <v>3200</v>
      </c>
      <c r="D1040" s="281" t="s">
        <v>1343</v>
      </c>
      <c r="E1040" s="282" t="s">
        <v>1344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1346</v>
      </c>
      <c r="C1041" s="281" t="s">
        <v>3200</v>
      </c>
      <c r="D1041" s="281" t="s">
        <v>1345</v>
      </c>
      <c r="E1041" s="282" t="s">
        <v>2248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1346</v>
      </c>
      <c r="C1042" s="281" t="s">
        <v>3200</v>
      </c>
      <c r="D1042" s="281" t="s">
        <v>1343</v>
      </c>
      <c r="E1042" s="282" t="s">
        <v>2248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1346</v>
      </c>
      <c r="C1043" s="281" t="s">
        <v>3200</v>
      </c>
      <c r="D1043" s="281" t="s">
        <v>1345</v>
      </c>
      <c r="E1043" s="282" t="s">
        <v>1344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1346</v>
      </c>
      <c r="C1044" s="281" t="s">
        <v>3200</v>
      </c>
      <c r="D1044" s="281" t="s">
        <v>1343</v>
      </c>
      <c r="E1044" s="282" t="s">
        <v>2248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1346</v>
      </c>
      <c r="C1045" s="281" t="s">
        <v>3200</v>
      </c>
      <c r="D1045" s="281" t="s">
        <v>1345</v>
      </c>
      <c r="E1045" s="282" t="s">
        <v>1344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1346</v>
      </c>
      <c r="C1046" s="281" t="s">
        <v>3200</v>
      </c>
      <c r="D1046" s="281" t="s">
        <v>1343</v>
      </c>
      <c r="E1046" s="282" t="s">
        <v>2248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1346</v>
      </c>
      <c r="C1047" s="281" t="s">
        <v>3200</v>
      </c>
      <c r="D1047" s="281" t="s">
        <v>1345</v>
      </c>
      <c r="E1047" s="282" t="s">
        <v>1344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1346</v>
      </c>
      <c r="C1048" s="281" t="s">
        <v>3200</v>
      </c>
      <c r="D1048" s="281" t="s">
        <v>1343</v>
      </c>
      <c r="E1048" s="282" t="s">
        <v>2248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1346</v>
      </c>
      <c r="C1049" s="281" t="s">
        <v>3200</v>
      </c>
      <c r="D1049" s="281" t="s">
        <v>1345</v>
      </c>
      <c r="E1049" s="282" t="s">
        <v>1344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1346</v>
      </c>
      <c r="C1050" s="281" t="s">
        <v>3200</v>
      </c>
      <c r="D1050" s="281" t="s">
        <v>1343</v>
      </c>
      <c r="E1050" s="282" t="s">
        <v>2248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1346</v>
      </c>
      <c r="C1051" s="281" t="s">
        <v>3200</v>
      </c>
      <c r="D1051" s="281" t="s">
        <v>1345</v>
      </c>
      <c r="E1051" s="282" t="s">
        <v>1344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1346</v>
      </c>
      <c r="C1052" s="281" t="s">
        <v>3200</v>
      </c>
      <c r="D1052" s="281" t="s">
        <v>1343</v>
      </c>
      <c r="E1052" s="282" t="s">
        <v>2248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1346</v>
      </c>
      <c r="C1053" s="281" t="s">
        <v>3200</v>
      </c>
      <c r="D1053" s="281" t="s">
        <v>1345</v>
      </c>
      <c r="E1053" s="282" t="s">
        <v>1344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1346</v>
      </c>
      <c r="C1054" s="281" t="s">
        <v>3200</v>
      </c>
      <c r="D1054" s="281" t="s">
        <v>1343</v>
      </c>
      <c r="E1054" s="282" t="s">
        <v>2248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1346</v>
      </c>
      <c r="C1055" s="281" t="s">
        <v>3200</v>
      </c>
      <c r="D1055" s="281" t="s">
        <v>1345</v>
      </c>
      <c r="E1055" s="282" t="s">
        <v>1344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1346</v>
      </c>
      <c r="C1056" s="281" t="s">
        <v>3200</v>
      </c>
      <c r="D1056" s="281" t="s">
        <v>1343</v>
      </c>
      <c r="E1056" s="282" t="s">
        <v>2248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1346</v>
      </c>
      <c r="C1057" s="281" t="s">
        <v>3200</v>
      </c>
      <c r="D1057" s="281" t="s">
        <v>1345</v>
      </c>
      <c r="E1057" s="282" t="s">
        <v>1344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1346</v>
      </c>
      <c r="C1058" s="281" t="s">
        <v>3200</v>
      </c>
      <c r="D1058" s="281" t="s">
        <v>1343</v>
      </c>
      <c r="E1058" s="282" t="s">
        <v>1344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1346</v>
      </c>
      <c r="C1059" s="281" t="s">
        <v>3200</v>
      </c>
      <c r="D1059" s="281" t="s">
        <v>1345</v>
      </c>
      <c r="E1059" s="282" t="s">
        <v>2248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1346</v>
      </c>
      <c r="C1060" s="281" t="s">
        <v>3200</v>
      </c>
      <c r="D1060" s="281" t="s">
        <v>1343</v>
      </c>
      <c r="E1060" s="282" t="s">
        <v>1344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1346</v>
      </c>
      <c r="C1061" s="281" t="s">
        <v>3200</v>
      </c>
      <c r="D1061" s="281" t="s">
        <v>1345</v>
      </c>
      <c r="E1061" s="282" t="s">
        <v>2248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1346</v>
      </c>
      <c r="C1062" s="281" t="s">
        <v>3200</v>
      </c>
      <c r="D1062" s="281" t="s">
        <v>1343</v>
      </c>
      <c r="E1062" s="282" t="s">
        <v>1344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1346</v>
      </c>
      <c r="C1063" s="281" t="s">
        <v>3200</v>
      </c>
      <c r="D1063" s="281" t="s">
        <v>1345</v>
      </c>
      <c r="E1063" s="282" t="s">
        <v>2248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1346</v>
      </c>
      <c r="C1064" s="281" t="s">
        <v>3200</v>
      </c>
      <c r="D1064" s="281" t="s">
        <v>1343</v>
      </c>
      <c r="E1064" s="282" t="s">
        <v>1344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3261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1346</v>
      </c>
      <c r="C1065" s="281" t="s">
        <v>3200</v>
      </c>
      <c r="D1065" s="281" t="s">
        <v>1345</v>
      </c>
      <c r="E1065" s="282" t="s">
        <v>2248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3261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1346</v>
      </c>
      <c r="C1066" s="281" t="s">
        <v>3200</v>
      </c>
      <c r="D1066" s="281" t="s">
        <v>1343</v>
      </c>
      <c r="E1066" s="282" t="s">
        <v>1344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3261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1346</v>
      </c>
      <c r="C1067" s="281" t="s">
        <v>3200</v>
      </c>
      <c r="D1067" s="281" t="s">
        <v>1345</v>
      </c>
      <c r="E1067" s="282" t="s">
        <v>2248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3261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1346</v>
      </c>
      <c r="C1068" s="281" t="s">
        <v>3200</v>
      </c>
      <c r="D1068" s="281" t="s">
        <v>1343</v>
      </c>
      <c r="E1068" s="282" t="s">
        <v>1344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3261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1346</v>
      </c>
      <c r="C1069" s="281" t="s">
        <v>3200</v>
      </c>
      <c r="D1069" s="281" t="s">
        <v>1345</v>
      </c>
      <c r="E1069" s="282" t="s">
        <v>2248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3261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1346</v>
      </c>
      <c r="C1070" s="281" t="s">
        <v>3200</v>
      </c>
      <c r="D1070" s="281" t="s">
        <v>1343</v>
      </c>
      <c r="E1070" s="282" t="s">
        <v>2248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3261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1346</v>
      </c>
      <c r="C1071" s="281" t="s">
        <v>3200</v>
      </c>
      <c r="D1071" s="281" t="s">
        <v>1345</v>
      </c>
      <c r="E1071" s="282" t="s">
        <v>1344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3261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1346</v>
      </c>
      <c r="C1072" s="281" t="s">
        <v>3200</v>
      </c>
      <c r="D1072" s="281" t="s">
        <v>1343</v>
      </c>
      <c r="E1072" s="282" t="s">
        <v>2248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3261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1346</v>
      </c>
      <c r="C1073" s="281" t="s">
        <v>3200</v>
      </c>
      <c r="D1073" s="281" t="s">
        <v>1345</v>
      </c>
      <c r="E1073" s="282" t="s">
        <v>1344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3261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1346</v>
      </c>
      <c r="C1074" s="281" t="s">
        <v>3200</v>
      </c>
      <c r="D1074" s="281" t="s">
        <v>1343</v>
      </c>
      <c r="E1074" s="282" t="s">
        <v>2248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3261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1346</v>
      </c>
      <c r="C1075" s="281" t="s">
        <v>3200</v>
      </c>
      <c r="D1075" s="281" t="s">
        <v>1345</v>
      </c>
      <c r="E1075" s="282" t="s">
        <v>1344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3261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1346</v>
      </c>
      <c r="C1076" s="281" t="s">
        <v>3200</v>
      </c>
      <c r="D1076" s="281" t="s">
        <v>1343</v>
      </c>
      <c r="E1076" s="282" t="s">
        <v>2248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3261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1346</v>
      </c>
      <c r="C1077" s="281" t="s">
        <v>3200</v>
      </c>
      <c r="D1077" s="281" t="s">
        <v>1345</v>
      </c>
      <c r="E1077" s="282" t="s">
        <v>1344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3261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1346</v>
      </c>
      <c r="C1078" s="281" t="s">
        <v>3200</v>
      </c>
      <c r="D1078" s="281" t="s">
        <v>1343</v>
      </c>
      <c r="E1078" s="282" t="s">
        <v>2248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3261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1346</v>
      </c>
      <c r="C1079" s="281" t="s">
        <v>3200</v>
      </c>
      <c r="D1079" s="281" t="s">
        <v>1345</v>
      </c>
      <c r="E1079" s="282" t="s">
        <v>1344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3261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1346</v>
      </c>
      <c r="C1080" s="281" t="s">
        <v>3200</v>
      </c>
      <c r="D1080" s="281" t="s">
        <v>1343</v>
      </c>
      <c r="E1080" s="282" t="s">
        <v>1344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3261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1346</v>
      </c>
      <c r="C1081" s="281" t="s">
        <v>3200</v>
      </c>
      <c r="D1081" s="281" t="s">
        <v>1345</v>
      </c>
      <c r="E1081" s="282" t="s">
        <v>2248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3261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1346</v>
      </c>
      <c r="C1082" s="281" t="s">
        <v>3200</v>
      </c>
      <c r="D1082" s="281" t="s">
        <v>1343</v>
      </c>
      <c r="E1082" s="282" t="s">
        <v>2248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3145</v>
      </c>
      <c r="R1082" s="230" t="s">
        <v>3261</v>
      </c>
      <c r="S1082" s="230" t="s">
        <v>3261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1346</v>
      </c>
      <c r="C1083" s="281" t="s">
        <v>3200</v>
      </c>
      <c r="D1083" s="281" t="s">
        <v>1345</v>
      </c>
      <c r="E1083" s="282" t="s">
        <v>1344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3247</v>
      </c>
      <c r="R1083" s="230" t="s">
        <v>3261</v>
      </c>
      <c r="S1083" s="230" t="s">
        <v>3261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1346</v>
      </c>
      <c r="C1084" s="210" t="s">
        <v>3200</v>
      </c>
      <c r="D1084" s="210" t="s">
        <v>1343</v>
      </c>
      <c r="E1084" s="238" t="s">
        <v>2248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1346</v>
      </c>
      <c r="C1085" s="210" t="s">
        <v>3200</v>
      </c>
      <c r="D1085" s="210" t="s">
        <v>1345</v>
      </c>
      <c r="E1085" s="238" t="s">
        <v>1344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1346</v>
      </c>
      <c r="C1086" s="210" t="s">
        <v>3200</v>
      </c>
      <c r="D1086" s="210" t="s">
        <v>1343</v>
      </c>
      <c r="E1086" s="238" t="s">
        <v>2248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1346</v>
      </c>
      <c r="C1087" s="210" t="s">
        <v>3200</v>
      </c>
      <c r="D1087" s="210" t="s">
        <v>1345</v>
      </c>
      <c r="E1087" s="238" t="s">
        <v>1344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1346</v>
      </c>
      <c r="C1088" s="210" t="s">
        <v>3200</v>
      </c>
      <c r="D1088" s="210" t="s">
        <v>1343</v>
      </c>
      <c r="E1088" s="238" t="s">
        <v>2248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1346</v>
      </c>
      <c r="C1089" s="210" t="s">
        <v>3200</v>
      </c>
      <c r="D1089" s="210" t="s">
        <v>1345</v>
      </c>
      <c r="E1089" s="238" t="s">
        <v>1344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1346</v>
      </c>
      <c r="C1090" s="210" t="s">
        <v>3200</v>
      </c>
      <c r="D1090" s="210" t="s">
        <v>1343</v>
      </c>
      <c r="E1090" s="238" t="s">
        <v>2248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1346</v>
      </c>
      <c r="C1091" s="210" t="s">
        <v>3200</v>
      </c>
      <c r="D1091" s="210" t="s">
        <v>1345</v>
      </c>
      <c r="E1091" s="238" t="s">
        <v>1344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1346</v>
      </c>
      <c r="C1092" s="210" t="s">
        <v>3200</v>
      </c>
      <c r="D1092" s="210" t="s">
        <v>1343</v>
      </c>
      <c r="E1092" s="238" t="s">
        <v>2248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1346</v>
      </c>
      <c r="C1093" s="210" t="s">
        <v>3200</v>
      </c>
      <c r="D1093" s="210" t="s">
        <v>1345</v>
      </c>
      <c r="E1093" s="238" t="s">
        <v>1344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1346</v>
      </c>
      <c r="C1094" s="210" t="s">
        <v>3200</v>
      </c>
      <c r="D1094" s="210" t="s">
        <v>1343</v>
      </c>
      <c r="E1094" s="238" t="s">
        <v>2248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1346</v>
      </c>
      <c r="C1095" s="210" t="s">
        <v>3200</v>
      </c>
      <c r="D1095" s="210" t="s">
        <v>1345</v>
      </c>
      <c r="E1095" s="238" t="s">
        <v>1344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1346</v>
      </c>
      <c r="C1096" s="210" t="s">
        <v>3200</v>
      </c>
      <c r="D1096" s="210" t="s">
        <v>1343</v>
      </c>
      <c r="E1096" s="238" t="s">
        <v>2248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1346</v>
      </c>
      <c r="C1097" s="210" t="s">
        <v>3200</v>
      </c>
      <c r="D1097" s="210" t="s">
        <v>1345</v>
      </c>
      <c r="E1097" s="238" t="s">
        <v>1344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1346</v>
      </c>
      <c r="C1098" s="210" t="s">
        <v>3200</v>
      </c>
      <c r="D1098" s="210" t="s">
        <v>1343</v>
      </c>
      <c r="E1098" s="238" t="s">
        <v>2248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1346</v>
      </c>
      <c r="C1099" s="210" t="s">
        <v>3200</v>
      </c>
      <c r="D1099" s="210" t="s">
        <v>1345</v>
      </c>
      <c r="E1099" s="238" t="s">
        <v>1344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1346</v>
      </c>
      <c r="C1100" s="210" t="s">
        <v>3200</v>
      </c>
      <c r="D1100" s="210" t="s">
        <v>1343</v>
      </c>
      <c r="E1100" s="238" t="s">
        <v>2248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1346</v>
      </c>
      <c r="C1101" s="210" t="s">
        <v>3200</v>
      </c>
      <c r="D1101" s="210" t="s">
        <v>1345</v>
      </c>
      <c r="E1101" s="238" t="s">
        <v>1344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1346</v>
      </c>
      <c r="C1102" s="210" t="s">
        <v>3200</v>
      </c>
      <c r="D1102" s="210" t="s">
        <v>1343</v>
      </c>
      <c r="E1102" s="238" t="s">
        <v>2248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1346</v>
      </c>
      <c r="C1103" s="210" t="s">
        <v>3200</v>
      </c>
      <c r="D1103" s="210" t="s">
        <v>1345</v>
      </c>
      <c r="E1103" s="238" t="s">
        <v>1344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1346</v>
      </c>
      <c r="C1104" s="210" t="s">
        <v>3200</v>
      </c>
      <c r="D1104" s="210" t="s">
        <v>1343</v>
      </c>
      <c r="E1104" s="238" t="s">
        <v>2248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1346</v>
      </c>
      <c r="C1105" s="210" t="s">
        <v>3200</v>
      </c>
      <c r="D1105" s="210" t="s">
        <v>1345</v>
      </c>
      <c r="E1105" s="238" t="s">
        <v>1344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1346</v>
      </c>
      <c r="C1106" s="210" t="s">
        <v>3200</v>
      </c>
      <c r="D1106" s="210" t="s">
        <v>1343</v>
      </c>
      <c r="E1106" s="238" t="s">
        <v>2248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1346</v>
      </c>
      <c r="C1107" s="210" t="s">
        <v>3200</v>
      </c>
      <c r="D1107" s="210" t="s">
        <v>1345</v>
      </c>
      <c r="E1107" s="238" t="s">
        <v>1344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1346</v>
      </c>
      <c r="C1108" s="210" t="s">
        <v>3200</v>
      </c>
      <c r="D1108" s="210" t="s">
        <v>1343</v>
      </c>
      <c r="E1108" s="238" t="s">
        <v>2248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1346</v>
      </c>
      <c r="C1109" s="210" t="s">
        <v>3200</v>
      </c>
      <c r="D1109" s="210" t="s">
        <v>1345</v>
      </c>
      <c r="E1109" s="238" t="s">
        <v>1344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1346</v>
      </c>
      <c r="C1110" s="210" t="s">
        <v>3200</v>
      </c>
      <c r="D1110" s="210" t="s">
        <v>1343</v>
      </c>
      <c r="E1110" s="238" t="s">
        <v>2248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1346</v>
      </c>
      <c r="C1111" s="210" t="s">
        <v>3200</v>
      </c>
      <c r="D1111" s="210" t="s">
        <v>1345</v>
      </c>
      <c r="E1111" s="238" t="s">
        <v>1344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1346</v>
      </c>
      <c r="C1112" s="210" t="s">
        <v>3200</v>
      </c>
      <c r="D1112" s="210" t="s">
        <v>1343</v>
      </c>
      <c r="E1112" s="238" t="s">
        <v>2248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1346</v>
      </c>
      <c r="C1113" s="210" t="s">
        <v>3200</v>
      </c>
      <c r="D1113" s="210" t="s">
        <v>1345</v>
      </c>
      <c r="E1113" s="238" t="s">
        <v>1344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1346</v>
      </c>
      <c r="C1114" s="210" t="s">
        <v>3200</v>
      </c>
      <c r="D1114" s="210" t="s">
        <v>1343</v>
      </c>
      <c r="E1114" s="238" t="s">
        <v>2248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1346</v>
      </c>
      <c r="C1115" s="210" t="s">
        <v>3200</v>
      </c>
      <c r="D1115" s="210" t="s">
        <v>1345</v>
      </c>
      <c r="E1115" s="238" t="s">
        <v>1344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1346</v>
      </c>
      <c r="C1116" s="210" t="s">
        <v>3200</v>
      </c>
      <c r="D1116" s="210" t="s">
        <v>1343</v>
      </c>
      <c r="E1116" s="238" t="s">
        <v>2248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1346</v>
      </c>
      <c r="C1117" s="210" t="s">
        <v>3200</v>
      </c>
      <c r="D1117" s="210" t="s">
        <v>1345</v>
      </c>
      <c r="E1117" s="238" t="s">
        <v>1344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1346</v>
      </c>
      <c r="C1118" s="210" t="s">
        <v>3200</v>
      </c>
      <c r="D1118" s="210" t="s">
        <v>1343</v>
      </c>
      <c r="E1118" s="238" t="s">
        <v>1344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1346</v>
      </c>
      <c r="C1119" s="210" t="s">
        <v>3200</v>
      </c>
      <c r="D1119" s="210" t="s">
        <v>1345</v>
      </c>
      <c r="E1119" s="238" t="s">
        <v>2248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1346</v>
      </c>
      <c r="C1120" s="210" t="s">
        <v>3200</v>
      </c>
      <c r="D1120" s="210" t="s">
        <v>1343</v>
      </c>
      <c r="E1120" s="238" t="s">
        <v>1344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1346</v>
      </c>
      <c r="C1121" s="210" t="s">
        <v>3200</v>
      </c>
      <c r="D1121" s="210" t="s">
        <v>1345</v>
      </c>
      <c r="E1121" s="238" t="s">
        <v>2248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1346</v>
      </c>
      <c r="C1122" s="210" t="s">
        <v>3200</v>
      </c>
      <c r="D1122" s="210" t="s">
        <v>1343</v>
      </c>
      <c r="E1122" s="238" t="s">
        <v>1344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1346</v>
      </c>
      <c r="C1123" s="210" t="s">
        <v>3200</v>
      </c>
      <c r="D1123" s="210" t="s">
        <v>1345</v>
      </c>
      <c r="E1123" s="238" t="s">
        <v>2248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1342</v>
      </c>
      <c r="C1124" s="210" t="s">
        <v>3262</v>
      </c>
      <c r="D1124" s="210" t="s">
        <v>1343</v>
      </c>
      <c r="E1124" s="238" t="s">
        <v>1344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1342</v>
      </c>
      <c r="C1125" s="210" t="s">
        <v>3262</v>
      </c>
      <c r="D1125" s="210" t="s">
        <v>1345</v>
      </c>
      <c r="E1125" s="238" t="s">
        <v>2248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1342</v>
      </c>
      <c r="C1126" s="210" t="s">
        <v>3263</v>
      </c>
      <c r="D1126" s="210" t="s">
        <v>1343</v>
      </c>
      <c r="E1126" s="238" t="s">
        <v>1344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1342</v>
      </c>
      <c r="C1127" s="210" t="s">
        <v>3263</v>
      </c>
      <c r="D1127" s="210" t="s">
        <v>1345</v>
      </c>
      <c r="E1127" s="238" t="s">
        <v>2248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1342</v>
      </c>
      <c r="C1128" s="210" t="s">
        <v>3264</v>
      </c>
      <c r="D1128" s="210" t="s">
        <v>1343</v>
      </c>
      <c r="E1128" s="238" t="s">
        <v>1344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1342</v>
      </c>
      <c r="C1129" s="210" t="s">
        <v>3264</v>
      </c>
      <c r="D1129" s="210" t="s">
        <v>1345</v>
      </c>
      <c r="E1129" s="238" t="s">
        <v>2248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1346</v>
      </c>
      <c r="C1130" s="210" t="s">
        <v>3200</v>
      </c>
      <c r="D1130" s="210" t="s">
        <v>1343</v>
      </c>
      <c r="E1130" s="238" t="s">
        <v>2248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1346</v>
      </c>
      <c r="C1131" s="210" t="s">
        <v>3200</v>
      </c>
      <c r="D1131" s="210" t="s">
        <v>1345</v>
      </c>
      <c r="E1131" s="238" t="s">
        <v>1344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1342</v>
      </c>
      <c r="C1132" s="210" t="s">
        <v>3265</v>
      </c>
      <c r="D1132" s="210" t="s">
        <v>1343</v>
      </c>
      <c r="E1132" s="238" t="s">
        <v>1344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1342</v>
      </c>
      <c r="C1133" s="210" t="s">
        <v>3265</v>
      </c>
      <c r="D1133" s="210" t="s">
        <v>1345</v>
      </c>
      <c r="E1133" s="238" t="s">
        <v>2248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1342</v>
      </c>
      <c r="C1134" s="210" t="s">
        <v>3265</v>
      </c>
      <c r="D1134" s="210" t="s">
        <v>1343</v>
      </c>
      <c r="E1134" s="238" t="s">
        <v>1344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1342</v>
      </c>
      <c r="C1135" s="210" t="s">
        <v>3265</v>
      </c>
      <c r="D1135" s="210" t="s">
        <v>1345</v>
      </c>
      <c r="E1135" s="238" t="s">
        <v>2248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1342</v>
      </c>
      <c r="C1136" s="210" t="s">
        <v>3265</v>
      </c>
      <c r="D1136" s="210" t="s">
        <v>1343</v>
      </c>
      <c r="E1136" s="238" t="s">
        <v>1344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1342</v>
      </c>
      <c r="C1137" s="210" t="s">
        <v>3265</v>
      </c>
      <c r="D1137" s="210" t="s">
        <v>1343</v>
      </c>
      <c r="E1137" s="238" t="s">
        <v>1344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1346</v>
      </c>
      <c r="C1138" s="210" t="s">
        <v>3200</v>
      </c>
      <c r="D1138" s="210" t="s">
        <v>1343</v>
      </c>
      <c r="E1138" s="238" t="s">
        <v>2248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1346</v>
      </c>
      <c r="C1139" s="210" t="s">
        <v>3200</v>
      </c>
      <c r="D1139" s="210" t="s">
        <v>1345</v>
      </c>
      <c r="E1139" s="238" t="s">
        <v>1344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1346</v>
      </c>
      <c r="C1140" s="210" t="s">
        <v>3200</v>
      </c>
      <c r="D1140" s="210" t="s">
        <v>1343</v>
      </c>
      <c r="E1140" s="238" t="s">
        <v>2248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1346</v>
      </c>
      <c r="C1141" s="210" t="s">
        <v>3200</v>
      </c>
      <c r="D1141" s="210" t="s">
        <v>1345</v>
      </c>
      <c r="E1141" s="238" t="s">
        <v>1344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1346</v>
      </c>
      <c r="C1142" s="210" t="s">
        <v>3200</v>
      </c>
      <c r="D1142" s="210" t="s">
        <v>1343</v>
      </c>
      <c r="E1142" s="238" t="s">
        <v>2248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1346</v>
      </c>
      <c r="C1143" s="210" t="s">
        <v>3200</v>
      </c>
      <c r="D1143" s="210" t="s">
        <v>1345</v>
      </c>
      <c r="E1143" s="238" t="s">
        <v>1344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1346</v>
      </c>
      <c r="C1144" s="210" t="s">
        <v>3200</v>
      </c>
      <c r="D1144" s="210" t="s">
        <v>1343</v>
      </c>
      <c r="E1144" s="238" t="s">
        <v>2248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1346</v>
      </c>
      <c r="C1145" s="210" t="s">
        <v>3200</v>
      </c>
      <c r="D1145" s="210" t="s">
        <v>1345</v>
      </c>
      <c r="E1145" s="238" t="s">
        <v>1344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1346</v>
      </c>
      <c r="C1146" s="210" t="s">
        <v>3200</v>
      </c>
      <c r="D1146" s="210" t="s">
        <v>1343</v>
      </c>
      <c r="E1146" s="238" t="s">
        <v>1344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1346</v>
      </c>
      <c r="C1147" s="210" t="s">
        <v>3200</v>
      </c>
      <c r="D1147" s="210" t="s">
        <v>1345</v>
      </c>
      <c r="E1147" s="238" t="s">
        <v>2248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1346</v>
      </c>
      <c r="C1148" s="210" t="s">
        <v>3200</v>
      </c>
      <c r="D1148" s="210" t="s">
        <v>1343</v>
      </c>
      <c r="E1148" s="238" t="s">
        <v>1344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1346</v>
      </c>
      <c r="C1149" s="210" t="s">
        <v>3200</v>
      </c>
      <c r="D1149" s="210" t="s">
        <v>1345</v>
      </c>
      <c r="E1149" s="238" t="s">
        <v>2248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1346</v>
      </c>
      <c r="C1150" s="210" t="s">
        <v>3200</v>
      </c>
      <c r="D1150" s="210" t="s">
        <v>1343</v>
      </c>
      <c r="E1150" s="238" t="s">
        <v>2248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1346</v>
      </c>
      <c r="C1151" s="210" t="s">
        <v>3200</v>
      </c>
      <c r="D1151" s="210" t="s">
        <v>1345</v>
      </c>
      <c r="E1151" s="238" t="s">
        <v>1344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1346</v>
      </c>
      <c r="C1152" s="210" t="s">
        <v>3200</v>
      </c>
      <c r="D1152" s="210" t="s">
        <v>1343</v>
      </c>
      <c r="E1152" s="238" t="s">
        <v>2248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1346</v>
      </c>
      <c r="C1153" s="210" t="s">
        <v>3200</v>
      </c>
      <c r="D1153" s="210" t="s">
        <v>1345</v>
      </c>
      <c r="E1153" s="238" t="s">
        <v>1344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1346</v>
      </c>
      <c r="C1154" s="210" t="s">
        <v>3200</v>
      </c>
      <c r="D1154" s="210" t="s">
        <v>1343</v>
      </c>
      <c r="E1154" s="238" t="s">
        <v>2248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1346</v>
      </c>
      <c r="C1155" s="210" t="s">
        <v>3200</v>
      </c>
      <c r="D1155" s="210" t="s">
        <v>1345</v>
      </c>
      <c r="E1155" s="238" t="s">
        <v>1344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1346</v>
      </c>
      <c r="C1156" s="210" t="s">
        <v>3200</v>
      </c>
      <c r="D1156" s="210" t="s">
        <v>1343</v>
      </c>
      <c r="E1156" s="238" t="s">
        <v>2248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2997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1346</v>
      </c>
      <c r="C1157" s="210" t="s">
        <v>3200</v>
      </c>
      <c r="D1157" s="210" t="s">
        <v>1345</v>
      </c>
      <c r="E1157" s="238" t="s">
        <v>1344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2997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1346</v>
      </c>
      <c r="C1158" s="210" t="s">
        <v>3200</v>
      </c>
      <c r="D1158" s="210" t="s">
        <v>1343</v>
      </c>
      <c r="E1158" s="238" t="s">
        <v>2248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2997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1346</v>
      </c>
      <c r="C1159" s="210" t="s">
        <v>3200</v>
      </c>
      <c r="D1159" s="210" t="s">
        <v>1345</v>
      </c>
      <c r="E1159" s="238" t="s">
        <v>1344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2997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1346</v>
      </c>
      <c r="C1160" s="210" t="s">
        <v>3200</v>
      </c>
      <c r="D1160" s="210" t="s">
        <v>1343</v>
      </c>
      <c r="E1160" s="238" t="s">
        <v>2248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2997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1346</v>
      </c>
      <c r="C1161" s="210" t="s">
        <v>3200</v>
      </c>
      <c r="D1161" s="210" t="s">
        <v>1345</v>
      </c>
      <c r="E1161" s="238" t="s">
        <v>1344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2997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1346</v>
      </c>
      <c r="C1162" s="210" t="s">
        <v>3200</v>
      </c>
      <c r="D1162" s="210" t="s">
        <v>1343</v>
      </c>
      <c r="E1162" s="238" t="s">
        <v>2248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2997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1346</v>
      </c>
      <c r="C1163" s="210" t="s">
        <v>3200</v>
      </c>
      <c r="D1163" s="210" t="s">
        <v>1345</v>
      </c>
      <c r="E1163" s="238" t="s">
        <v>1344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2997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1346</v>
      </c>
      <c r="C1164" s="210" t="s">
        <v>3200</v>
      </c>
      <c r="D1164" s="210" t="s">
        <v>1343</v>
      </c>
      <c r="E1164" s="238" t="s">
        <v>2248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2997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1346</v>
      </c>
      <c r="C1165" s="210" t="s">
        <v>3200</v>
      </c>
      <c r="D1165" s="210" t="s">
        <v>1345</v>
      </c>
      <c r="E1165" s="238" t="s">
        <v>1344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2997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1346</v>
      </c>
      <c r="C1166" s="210" t="s">
        <v>3200</v>
      </c>
      <c r="D1166" s="210" t="s">
        <v>1343</v>
      </c>
      <c r="E1166" s="238" t="s">
        <v>2248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2997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1346</v>
      </c>
      <c r="C1167" s="210" t="s">
        <v>3200</v>
      </c>
      <c r="D1167" s="210" t="s">
        <v>1345</v>
      </c>
      <c r="E1167" s="238" t="s">
        <v>1344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2997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1346</v>
      </c>
      <c r="C1168" s="210" t="s">
        <v>3200</v>
      </c>
      <c r="D1168" s="210" t="s">
        <v>1343</v>
      </c>
      <c r="E1168" s="238" t="s">
        <v>2248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2997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1346</v>
      </c>
      <c r="C1169" s="210" t="s">
        <v>3200</v>
      </c>
      <c r="D1169" s="210" t="s">
        <v>1345</v>
      </c>
      <c r="E1169" s="238" t="s">
        <v>1344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2997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1346</v>
      </c>
      <c r="C1170" s="210" t="s">
        <v>3200</v>
      </c>
      <c r="D1170" s="210" t="s">
        <v>1343</v>
      </c>
      <c r="E1170" s="238" t="s">
        <v>1344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2997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1346</v>
      </c>
      <c r="C1171" s="210" t="s">
        <v>3200</v>
      </c>
      <c r="D1171" s="210" t="s">
        <v>1345</v>
      </c>
      <c r="E1171" s="238" t="s">
        <v>2248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2997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1346</v>
      </c>
      <c r="C1172" s="210" t="s">
        <v>3200</v>
      </c>
      <c r="D1172" s="210" t="s">
        <v>1343</v>
      </c>
      <c r="E1172" s="238" t="s">
        <v>1344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2997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1346</v>
      </c>
      <c r="C1173" s="210" t="s">
        <v>3200</v>
      </c>
      <c r="D1173" s="210" t="s">
        <v>1345</v>
      </c>
      <c r="E1173" s="238" t="s">
        <v>2248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2997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1346</v>
      </c>
      <c r="C1174" s="210" t="s">
        <v>3200</v>
      </c>
      <c r="D1174" s="210" t="s">
        <v>1343</v>
      </c>
      <c r="E1174" s="238" t="s">
        <v>2248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2997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1346</v>
      </c>
      <c r="C1175" s="210" t="s">
        <v>3200</v>
      </c>
      <c r="D1175" s="210" t="s">
        <v>1345</v>
      </c>
      <c r="E1175" s="238" t="s">
        <v>1344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2997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1346</v>
      </c>
      <c r="C1176" s="210" t="s">
        <v>3200</v>
      </c>
      <c r="D1176" s="210" t="s">
        <v>1343</v>
      </c>
      <c r="E1176" s="238" t="s">
        <v>2248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2997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1346</v>
      </c>
      <c r="C1177" s="210" t="s">
        <v>3200</v>
      </c>
      <c r="D1177" s="210" t="s">
        <v>1345</v>
      </c>
      <c r="E1177" s="238" t="s">
        <v>1344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2997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1346</v>
      </c>
      <c r="C1178" s="210" t="s">
        <v>3200</v>
      </c>
      <c r="D1178" s="210" t="s">
        <v>1343</v>
      </c>
      <c r="E1178" s="238" t="s">
        <v>2248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2997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1346</v>
      </c>
      <c r="C1179" s="210" t="s">
        <v>3200</v>
      </c>
      <c r="D1179" s="210" t="s">
        <v>1345</v>
      </c>
      <c r="E1179" s="238" t="s">
        <v>1344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2997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1346</v>
      </c>
      <c r="C1180" s="210" t="s">
        <v>3200</v>
      </c>
      <c r="D1180" s="210" t="s">
        <v>1343</v>
      </c>
      <c r="E1180" s="238" t="s">
        <v>1344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2997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1346</v>
      </c>
      <c r="C1181" s="210" t="s">
        <v>3200</v>
      </c>
      <c r="D1181" s="210" t="s">
        <v>1345</v>
      </c>
      <c r="E1181" s="238" t="s">
        <v>2248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2997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1346</v>
      </c>
      <c r="C1182" s="210" t="s">
        <v>3200</v>
      </c>
      <c r="D1182" s="210" t="s">
        <v>1343</v>
      </c>
      <c r="E1182" s="238" t="s">
        <v>1344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2997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1346</v>
      </c>
      <c r="C1183" s="210" t="s">
        <v>3200</v>
      </c>
      <c r="D1183" s="210" t="s">
        <v>1345</v>
      </c>
      <c r="E1183" s="238" t="s">
        <v>2248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2997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1346</v>
      </c>
      <c r="C1184" s="210" t="s">
        <v>3200</v>
      </c>
      <c r="D1184" s="210" t="s">
        <v>1343</v>
      </c>
      <c r="E1184" s="238" t="s">
        <v>1344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2997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1346</v>
      </c>
      <c r="C1185" s="210" t="s">
        <v>3200</v>
      </c>
      <c r="D1185" s="210" t="s">
        <v>1345</v>
      </c>
      <c r="E1185" s="238" t="s">
        <v>2248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2997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1346</v>
      </c>
      <c r="C1186" s="210" t="s">
        <v>3200</v>
      </c>
      <c r="D1186" s="210" t="s">
        <v>1343</v>
      </c>
      <c r="E1186" s="238" t="s">
        <v>1344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2997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1346</v>
      </c>
      <c r="C1187" s="210" t="s">
        <v>3200</v>
      </c>
      <c r="D1187" s="210" t="s">
        <v>1345</v>
      </c>
      <c r="E1187" s="238" t="s">
        <v>2248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2997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1346</v>
      </c>
      <c r="C1188" s="210" t="s">
        <v>3200</v>
      </c>
      <c r="D1188" s="210" t="s">
        <v>1343</v>
      </c>
      <c r="E1188" s="238" t="s">
        <v>1344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2997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1346</v>
      </c>
      <c r="C1189" s="210" t="s">
        <v>3200</v>
      </c>
      <c r="D1189" s="210" t="s">
        <v>1345</v>
      </c>
      <c r="E1189" s="238" t="s">
        <v>2248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2997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1346</v>
      </c>
      <c r="C1190" s="210" t="s">
        <v>3200</v>
      </c>
      <c r="D1190" s="210" t="s">
        <v>1343</v>
      </c>
      <c r="E1190" s="238" t="s">
        <v>1344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2997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1346</v>
      </c>
      <c r="C1191" s="210" t="s">
        <v>3200</v>
      </c>
      <c r="D1191" s="210" t="s">
        <v>1345</v>
      </c>
      <c r="E1191" s="238" t="s">
        <v>2248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2997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1346</v>
      </c>
      <c r="C1192" s="210" t="s">
        <v>3200</v>
      </c>
      <c r="D1192" s="210" t="s">
        <v>1343</v>
      </c>
      <c r="E1192" s="238" t="s">
        <v>1344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2997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1346</v>
      </c>
      <c r="C1193" s="210" t="s">
        <v>3200</v>
      </c>
      <c r="D1193" s="210" t="s">
        <v>1345</v>
      </c>
      <c r="E1193" s="238" t="s">
        <v>2248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2997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1346</v>
      </c>
      <c r="C1194" s="210" t="s">
        <v>3200</v>
      </c>
      <c r="D1194" s="210" t="s">
        <v>1343</v>
      </c>
      <c r="E1194" s="238" t="s">
        <v>2248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2997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1346</v>
      </c>
      <c r="C1195" s="210" t="s">
        <v>3200</v>
      </c>
      <c r="D1195" s="210" t="s">
        <v>1345</v>
      </c>
      <c r="E1195" s="238" t="s">
        <v>1344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2997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1346</v>
      </c>
      <c r="C1196" s="210" t="s">
        <v>3200</v>
      </c>
      <c r="D1196" s="210" t="s">
        <v>1343</v>
      </c>
      <c r="E1196" s="238" t="s">
        <v>2248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2997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1346</v>
      </c>
      <c r="C1197" s="210" t="s">
        <v>3200</v>
      </c>
      <c r="D1197" s="210" t="s">
        <v>1345</v>
      </c>
      <c r="E1197" s="238" t="s">
        <v>1344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2997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1346</v>
      </c>
      <c r="C1198" s="210" t="s">
        <v>3200</v>
      </c>
      <c r="D1198" s="210" t="s">
        <v>1343</v>
      </c>
      <c r="E1198" s="238" t="s">
        <v>1344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2997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1346</v>
      </c>
      <c r="C1199" s="210" t="s">
        <v>3200</v>
      </c>
      <c r="D1199" s="210" t="s">
        <v>1345</v>
      </c>
      <c r="E1199" s="238" t="s">
        <v>2248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2997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1346</v>
      </c>
      <c r="C1200" s="210" t="s">
        <v>3200</v>
      </c>
      <c r="D1200" s="210" t="s">
        <v>1343</v>
      </c>
      <c r="E1200" s="238" t="s">
        <v>1344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2997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1346</v>
      </c>
      <c r="C1201" s="210" t="s">
        <v>3200</v>
      </c>
      <c r="D1201" s="210" t="s">
        <v>1345</v>
      </c>
      <c r="E1201" s="238" t="s">
        <v>2248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2997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1346</v>
      </c>
      <c r="C1202" s="281" t="s">
        <v>3200</v>
      </c>
      <c r="D1202" s="281" t="s">
        <v>1343</v>
      </c>
      <c r="E1202" s="282" t="s">
        <v>2248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1346</v>
      </c>
      <c r="C1203" s="281" t="s">
        <v>3200</v>
      </c>
      <c r="D1203" s="281" t="s">
        <v>1345</v>
      </c>
      <c r="E1203" s="282" t="s">
        <v>1344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1346</v>
      </c>
      <c r="C1204" s="281" t="s">
        <v>3200</v>
      </c>
      <c r="D1204" s="281" t="s">
        <v>1343</v>
      </c>
      <c r="E1204" s="282" t="s">
        <v>2248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1346</v>
      </c>
      <c r="C1205" s="281" t="s">
        <v>3200</v>
      </c>
      <c r="D1205" s="281" t="s">
        <v>1345</v>
      </c>
      <c r="E1205" s="282" t="s">
        <v>1344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1346</v>
      </c>
      <c r="C1206" s="281" t="s">
        <v>3200</v>
      </c>
      <c r="D1206" s="281" t="s">
        <v>1343</v>
      </c>
      <c r="E1206" s="282" t="s">
        <v>1344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1346</v>
      </c>
      <c r="C1207" s="281" t="s">
        <v>3200</v>
      </c>
      <c r="D1207" s="281" t="s">
        <v>1345</v>
      </c>
      <c r="E1207" s="282" t="s">
        <v>2248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1346</v>
      </c>
      <c r="C1208" s="281" t="s">
        <v>3200</v>
      </c>
      <c r="D1208" s="281" t="s">
        <v>1343</v>
      </c>
      <c r="E1208" s="282" t="s">
        <v>1344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1346</v>
      </c>
      <c r="C1209" s="281" t="s">
        <v>3200</v>
      </c>
      <c r="D1209" s="281" t="s">
        <v>1345</v>
      </c>
      <c r="E1209" s="282" t="s">
        <v>2248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1346</v>
      </c>
      <c r="C1210" s="281" t="s">
        <v>3200</v>
      </c>
      <c r="D1210" s="281" t="s">
        <v>1343</v>
      </c>
      <c r="E1210" s="282" t="s">
        <v>1344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1346</v>
      </c>
      <c r="C1211" s="281" t="s">
        <v>3200</v>
      </c>
      <c r="D1211" s="281" t="s">
        <v>1345</v>
      </c>
      <c r="E1211" s="282" t="s">
        <v>2248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1346</v>
      </c>
      <c r="C1212" s="281" t="s">
        <v>3200</v>
      </c>
      <c r="D1212" s="281" t="s">
        <v>1343</v>
      </c>
      <c r="E1212" s="282" t="s">
        <v>1344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1346</v>
      </c>
      <c r="C1213" s="281" t="s">
        <v>3200</v>
      </c>
      <c r="D1213" s="281" t="s">
        <v>1345</v>
      </c>
      <c r="E1213" s="282" t="s">
        <v>2248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1346</v>
      </c>
      <c r="C1214" s="281" t="s">
        <v>3200</v>
      </c>
      <c r="D1214" s="281" t="s">
        <v>1343</v>
      </c>
      <c r="E1214" s="282" t="s">
        <v>1344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1346</v>
      </c>
      <c r="C1215" s="281" t="s">
        <v>3200</v>
      </c>
      <c r="D1215" s="281" t="s">
        <v>1345</v>
      </c>
      <c r="E1215" s="282" t="s">
        <v>2248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1346</v>
      </c>
      <c r="C1216" s="281" t="s">
        <v>3200</v>
      </c>
      <c r="D1216" s="281" t="s">
        <v>1343</v>
      </c>
      <c r="E1216" s="282" t="s">
        <v>1344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1346</v>
      </c>
      <c r="C1217" s="281" t="s">
        <v>3200</v>
      </c>
      <c r="D1217" s="281" t="s">
        <v>1345</v>
      </c>
      <c r="E1217" s="282" t="s">
        <v>2248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1346</v>
      </c>
      <c r="C1218" s="281" t="s">
        <v>3200</v>
      </c>
      <c r="D1218" s="281" t="s">
        <v>1343</v>
      </c>
      <c r="E1218" s="282" t="s">
        <v>1344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1346</v>
      </c>
      <c r="C1219" s="281" t="s">
        <v>3200</v>
      </c>
      <c r="D1219" s="281" t="s">
        <v>1345</v>
      </c>
      <c r="E1219" s="282" t="s">
        <v>2248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1346</v>
      </c>
      <c r="C1220" s="281" t="s">
        <v>3200</v>
      </c>
      <c r="D1220" s="281" t="s">
        <v>1343</v>
      </c>
      <c r="E1220" s="282" t="s">
        <v>1344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1346</v>
      </c>
      <c r="C1221" s="281" t="s">
        <v>3200</v>
      </c>
      <c r="D1221" s="281" t="s">
        <v>1345</v>
      </c>
      <c r="E1221" s="282" t="s">
        <v>2248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1346</v>
      </c>
      <c r="C1222" s="281" t="s">
        <v>3200</v>
      </c>
      <c r="D1222" s="281" t="s">
        <v>1343</v>
      </c>
      <c r="E1222" s="282" t="s">
        <v>1344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1346</v>
      </c>
      <c r="C1223" s="281" t="s">
        <v>3200</v>
      </c>
      <c r="D1223" s="281" t="s">
        <v>1345</v>
      </c>
      <c r="E1223" s="282" t="s">
        <v>2248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1346</v>
      </c>
      <c r="C1224" s="281" t="s">
        <v>3200</v>
      </c>
      <c r="D1224" s="281" t="s">
        <v>1343</v>
      </c>
      <c r="E1224" s="282" t="s">
        <v>1344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1346</v>
      </c>
      <c r="C1225" s="281" t="s">
        <v>3200</v>
      </c>
      <c r="D1225" s="281" t="s">
        <v>1345</v>
      </c>
      <c r="E1225" s="282" t="s">
        <v>2248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1346</v>
      </c>
      <c r="C1226" s="281" t="s">
        <v>3200</v>
      </c>
      <c r="D1226" s="281" t="s">
        <v>1343</v>
      </c>
      <c r="E1226" s="282" t="s">
        <v>1344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1346</v>
      </c>
      <c r="C1227" s="281" t="s">
        <v>3200</v>
      </c>
      <c r="D1227" s="281" t="s">
        <v>1345</v>
      </c>
      <c r="E1227" s="282" t="s">
        <v>2248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1346</v>
      </c>
      <c r="C1228" s="281" t="s">
        <v>3200</v>
      </c>
      <c r="D1228" s="281" t="s">
        <v>1343</v>
      </c>
      <c r="E1228" s="282" t="s">
        <v>1344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1346</v>
      </c>
      <c r="C1229" s="281" t="s">
        <v>3200</v>
      </c>
      <c r="D1229" s="281" t="s">
        <v>1345</v>
      </c>
      <c r="E1229" s="282" t="s">
        <v>2248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1346</v>
      </c>
      <c r="C1230" s="281" t="s">
        <v>3200</v>
      </c>
      <c r="D1230" s="281" t="s">
        <v>1343</v>
      </c>
      <c r="E1230" s="282" t="s">
        <v>1344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1346</v>
      </c>
      <c r="C1231" s="281" t="s">
        <v>3200</v>
      </c>
      <c r="D1231" s="281" t="s">
        <v>1345</v>
      </c>
      <c r="E1231" s="282" t="s">
        <v>2248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1346</v>
      </c>
      <c r="C1232" s="281" t="s">
        <v>3200</v>
      </c>
      <c r="D1232" s="281" t="s">
        <v>1343</v>
      </c>
      <c r="E1232" s="282" t="s">
        <v>1344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1346</v>
      </c>
      <c r="C1233" s="281" t="s">
        <v>3200</v>
      </c>
      <c r="D1233" s="281" t="s">
        <v>1345</v>
      </c>
      <c r="E1233" s="282" t="s">
        <v>2248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1346</v>
      </c>
      <c r="C1234" s="281" t="s">
        <v>3200</v>
      </c>
      <c r="D1234" s="281" t="s">
        <v>1343</v>
      </c>
      <c r="E1234" s="282" t="s">
        <v>1344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1346</v>
      </c>
      <c r="C1235" s="281" t="s">
        <v>3200</v>
      </c>
      <c r="D1235" s="281" t="s">
        <v>1345</v>
      </c>
      <c r="E1235" s="282" t="s">
        <v>2248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1346</v>
      </c>
      <c r="C1236" s="281" t="s">
        <v>3200</v>
      </c>
      <c r="D1236" s="281" t="s">
        <v>1343</v>
      </c>
      <c r="E1236" s="282" t="s">
        <v>1344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1346</v>
      </c>
      <c r="C1237" s="281" t="s">
        <v>3200</v>
      </c>
      <c r="D1237" s="281" t="s">
        <v>1345</v>
      </c>
      <c r="E1237" s="282" t="s">
        <v>2248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1346</v>
      </c>
      <c r="C1238" s="281" t="s">
        <v>3200</v>
      </c>
      <c r="D1238" s="281" t="s">
        <v>1343</v>
      </c>
      <c r="E1238" s="282" t="s">
        <v>2248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1346</v>
      </c>
      <c r="C1239" s="281" t="s">
        <v>3200</v>
      </c>
      <c r="D1239" s="281" t="s">
        <v>1345</v>
      </c>
      <c r="E1239" s="282" t="s">
        <v>1344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1346</v>
      </c>
      <c r="C1240" s="281" t="s">
        <v>3200</v>
      </c>
      <c r="D1240" s="281" t="s">
        <v>1343</v>
      </c>
      <c r="E1240" s="282" t="s">
        <v>2248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1346</v>
      </c>
      <c r="C1241" s="281" t="s">
        <v>3200</v>
      </c>
      <c r="D1241" s="281" t="s">
        <v>1345</v>
      </c>
      <c r="E1241" s="282" t="s">
        <v>1344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1346</v>
      </c>
      <c r="C1242" s="281" t="s">
        <v>3200</v>
      </c>
      <c r="D1242" s="281" t="s">
        <v>1343</v>
      </c>
      <c r="E1242" s="282" t="s">
        <v>1344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1346</v>
      </c>
      <c r="C1243" s="281" t="s">
        <v>3200</v>
      </c>
      <c r="D1243" s="281" t="s">
        <v>1345</v>
      </c>
      <c r="E1243" s="282" t="s">
        <v>2248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1346</v>
      </c>
      <c r="C1244" s="281" t="s">
        <v>3200</v>
      </c>
      <c r="D1244" s="281" t="s">
        <v>1343</v>
      </c>
      <c r="E1244" s="282" t="s">
        <v>1344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1346</v>
      </c>
      <c r="C1245" s="281" t="s">
        <v>3200</v>
      </c>
      <c r="D1245" s="281" t="s">
        <v>1345</v>
      </c>
      <c r="E1245" s="282" t="s">
        <v>2248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1346</v>
      </c>
      <c r="C1246" s="281" t="s">
        <v>3200</v>
      </c>
      <c r="D1246" s="281" t="s">
        <v>1343</v>
      </c>
      <c r="E1246" s="282" t="s">
        <v>1344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1346</v>
      </c>
      <c r="C1247" s="281" t="s">
        <v>3200</v>
      </c>
      <c r="D1247" s="281" t="s">
        <v>1345</v>
      </c>
      <c r="E1247" s="282" t="s">
        <v>2248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1346</v>
      </c>
      <c r="C1248" s="281" t="s">
        <v>3200</v>
      </c>
      <c r="D1248" s="281" t="s">
        <v>1343</v>
      </c>
      <c r="E1248" s="282" t="s">
        <v>1344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1346</v>
      </c>
      <c r="C1249" s="281" t="s">
        <v>3200</v>
      </c>
      <c r="D1249" s="281" t="s">
        <v>1345</v>
      </c>
      <c r="E1249" s="282" t="s">
        <v>2248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1346</v>
      </c>
      <c r="C1250" s="281" t="s">
        <v>3200</v>
      </c>
      <c r="D1250" s="281" t="s">
        <v>1343</v>
      </c>
      <c r="E1250" s="282" t="s">
        <v>1344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1346</v>
      </c>
      <c r="C1251" s="281" t="s">
        <v>3200</v>
      </c>
      <c r="D1251" s="281" t="s">
        <v>1345</v>
      </c>
      <c r="E1251" s="282" t="s">
        <v>2248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1346</v>
      </c>
      <c r="C1252" s="281" t="s">
        <v>3200</v>
      </c>
      <c r="D1252" s="281" t="s">
        <v>1343</v>
      </c>
      <c r="E1252" s="282" t="s">
        <v>1344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1346</v>
      </c>
      <c r="C1253" s="281" t="s">
        <v>3200</v>
      </c>
      <c r="D1253" s="281" t="s">
        <v>1345</v>
      </c>
      <c r="E1253" s="282" t="s">
        <v>2248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1346</v>
      </c>
      <c r="C1254" s="281" t="s">
        <v>3200</v>
      </c>
      <c r="D1254" s="281" t="s">
        <v>1343</v>
      </c>
      <c r="E1254" s="282" t="s">
        <v>1344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1346</v>
      </c>
      <c r="C1255" s="281" t="s">
        <v>3200</v>
      </c>
      <c r="D1255" s="281" t="s">
        <v>1345</v>
      </c>
      <c r="E1255" s="282" t="s">
        <v>2248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1346</v>
      </c>
      <c r="C1256" s="281" t="s">
        <v>3200</v>
      </c>
      <c r="D1256" s="281" t="s">
        <v>1343</v>
      </c>
      <c r="E1256" s="282" t="s">
        <v>1344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1346</v>
      </c>
      <c r="C1257" s="281" t="s">
        <v>3200</v>
      </c>
      <c r="D1257" s="281" t="s">
        <v>1345</v>
      </c>
      <c r="E1257" s="282" t="s">
        <v>2248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1346</v>
      </c>
      <c r="C1258" s="281" t="s">
        <v>3200</v>
      </c>
      <c r="D1258" s="281" t="s">
        <v>1343</v>
      </c>
      <c r="E1258" s="282" t="s">
        <v>1344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1346</v>
      </c>
      <c r="C1259" s="281" t="s">
        <v>3200</v>
      </c>
      <c r="D1259" s="281" t="s">
        <v>1345</v>
      </c>
      <c r="E1259" s="282" t="s">
        <v>2248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1346</v>
      </c>
      <c r="C1260" s="281" t="s">
        <v>3200</v>
      </c>
      <c r="D1260" s="281" t="s">
        <v>1343</v>
      </c>
      <c r="E1260" s="282" t="s">
        <v>1344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1346</v>
      </c>
      <c r="C1261" s="281" t="s">
        <v>3200</v>
      </c>
      <c r="D1261" s="281" t="s">
        <v>1345</v>
      </c>
      <c r="E1261" s="282" t="s">
        <v>2248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1346</v>
      </c>
      <c r="C1262" s="281" t="s">
        <v>3200</v>
      </c>
      <c r="D1262" s="281" t="s">
        <v>1343</v>
      </c>
      <c r="E1262" s="282" t="s">
        <v>1344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1346</v>
      </c>
      <c r="C1263" s="281" t="s">
        <v>3200</v>
      </c>
      <c r="D1263" s="281" t="s">
        <v>1345</v>
      </c>
      <c r="E1263" s="282" t="s">
        <v>2248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1346</v>
      </c>
      <c r="C1264" s="281" t="s">
        <v>3200</v>
      </c>
      <c r="D1264" s="281" t="s">
        <v>1343</v>
      </c>
      <c r="E1264" s="282" t="s">
        <v>1344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1346</v>
      </c>
      <c r="C1265" s="281" t="s">
        <v>3200</v>
      </c>
      <c r="D1265" s="281" t="s">
        <v>1345</v>
      </c>
      <c r="E1265" s="282" t="s">
        <v>2248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1346</v>
      </c>
      <c r="C1266" s="281" t="s">
        <v>3200</v>
      </c>
      <c r="D1266" s="281" t="s">
        <v>1343</v>
      </c>
      <c r="E1266" s="282" t="s">
        <v>1344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1346</v>
      </c>
      <c r="C1267" s="281" t="s">
        <v>3200</v>
      </c>
      <c r="D1267" s="281" t="s">
        <v>1345</v>
      </c>
      <c r="E1267" s="282" t="s">
        <v>2248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1346</v>
      </c>
      <c r="C1268" s="281" t="s">
        <v>3200</v>
      </c>
      <c r="D1268" s="281" t="s">
        <v>1343</v>
      </c>
      <c r="E1268" s="282" t="s">
        <v>1344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1346</v>
      </c>
      <c r="C1269" s="281" t="s">
        <v>3200</v>
      </c>
      <c r="D1269" s="281" t="s">
        <v>1345</v>
      </c>
      <c r="E1269" s="282" t="s">
        <v>2248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1346</v>
      </c>
      <c r="C1270" s="281" t="s">
        <v>3200</v>
      </c>
      <c r="D1270" s="281" t="s">
        <v>1343</v>
      </c>
      <c r="E1270" s="282" t="s">
        <v>1344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1346</v>
      </c>
      <c r="C1271" s="281" t="s">
        <v>3200</v>
      </c>
      <c r="D1271" s="281" t="s">
        <v>1345</v>
      </c>
      <c r="E1271" s="282" t="s">
        <v>2248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1346</v>
      </c>
      <c r="C1272" s="281" t="s">
        <v>3200</v>
      </c>
      <c r="D1272" s="281" t="s">
        <v>1343</v>
      </c>
      <c r="E1272" s="282" t="s">
        <v>1344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1346</v>
      </c>
      <c r="C1273" s="281" t="s">
        <v>3200</v>
      </c>
      <c r="D1273" s="281" t="s">
        <v>1345</v>
      </c>
      <c r="E1273" s="282" t="s">
        <v>2248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1346</v>
      </c>
      <c r="C1274" s="281" t="s">
        <v>3200</v>
      </c>
      <c r="D1274" s="281" t="s">
        <v>1343</v>
      </c>
      <c r="E1274" s="282" t="s">
        <v>1344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3250</v>
      </c>
      <c r="R1274" s="230" t="s">
        <v>2997</v>
      </c>
      <c r="S1274" s="230" t="s">
        <v>2997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1346</v>
      </c>
      <c r="C1275" s="281" t="s">
        <v>3200</v>
      </c>
      <c r="D1275" s="281" t="s">
        <v>1345</v>
      </c>
      <c r="E1275" s="282" t="s">
        <v>2248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3247</v>
      </c>
      <c r="R1275" s="230" t="s">
        <v>2997</v>
      </c>
      <c r="S1275" s="230" t="s">
        <v>2997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1346</v>
      </c>
      <c r="C1276" s="281" t="s">
        <v>3200</v>
      </c>
      <c r="D1276" s="281" t="s">
        <v>1343</v>
      </c>
      <c r="E1276" s="282" t="s">
        <v>1344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2997</v>
      </c>
      <c r="S1276" s="230" t="s">
        <v>2997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1346</v>
      </c>
      <c r="C1277" s="281" t="s">
        <v>3200</v>
      </c>
      <c r="D1277" s="281" t="s">
        <v>1345</v>
      </c>
      <c r="E1277" s="282" t="s">
        <v>2248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3247</v>
      </c>
      <c r="R1277" s="230" t="s">
        <v>2997</v>
      </c>
      <c r="S1277" s="230" t="s">
        <v>2997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1346</v>
      </c>
      <c r="C1278" s="281" t="s">
        <v>3200</v>
      </c>
      <c r="D1278" s="281" t="s">
        <v>1343</v>
      </c>
      <c r="E1278" s="282" t="s">
        <v>2248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3145</v>
      </c>
      <c r="R1278" s="230" t="s">
        <v>2997</v>
      </c>
      <c r="S1278" s="230" t="s">
        <v>2997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1346</v>
      </c>
      <c r="C1279" s="281" t="s">
        <v>3200</v>
      </c>
      <c r="D1279" s="281" t="s">
        <v>1345</v>
      </c>
      <c r="E1279" s="282" t="s">
        <v>1344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2998</v>
      </c>
      <c r="R1279" s="230" t="s">
        <v>2997</v>
      </c>
      <c r="S1279" s="230" t="s">
        <v>2997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1346</v>
      </c>
      <c r="C1280" s="281" t="s">
        <v>3200</v>
      </c>
      <c r="D1280" s="281" t="s">
        <v>1343</v>
      </c>
      <c r="E1280" s="282" t="s">
        <v>2248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2997</v>
      </c>
      <c r="S1280" s="230" t="s">
        <v>2997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1346</v>
      </c>
      <c r="C1281" s="281" t="s">
        <v>3200</v>
      </c>
      <c r="D1281" s="281" t="s">
        <v>1345</v>
      </c>
      <c r="E1281" s="282" t="s">
        <v>1344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3032</v>
      </c>
      <c r="R1281" s="230" t="s">
        <v>2997</v>
      </c>
      <c r="S1281" s="230" t="s">
        <v>2997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1346</v>
      </c>
      <c r="C1282" s="281" t="s">
        <v>3200</v>
      </c>
      <c r="D1282" s="281" t="s">
        <v>1343</v>
      </c>
      <c r="E1282" s="282" t="s">
        <v>2248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2997</v>
      </c>
      <c r="S1282" s="230" t="s">
        <v>2997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1346</v>
      </c>
      <c r="C1283" s="281" t="s">
        <v>3200</v>
      </c>
      <c r="D1283" s="281" t="s">
        <v>1345</v>
      </c>
      <c r="E1283" s="282" t="s">
        <v>1344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3032</v>
      </c>
      <c r="R1283" s="230" t="s">
        <v>2997</v>
      </c>
      <c r="S1283" s="230" t="s">
        <v>2997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1346</v>
      </c>
      <c r="C1284" s="281" t="s">
        <v>3200</v>
      </c>
      <c r="D1284" s="281" t="s">
        <v>1343</v>
      </c>
      <c r="E1284" s="282" t="s">
        <v>2248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3266</v>
      </c>
      <c r="S1284" s="230" t="s">
        <v>2997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1346</v>
      </c>
      <c r="C1285" s="281" t="s">
        <v>3200</v>
      </c>
      <c r="D1285" s="281" t="s">
        <v>1345</v>
      </c>
      <c r="E1285" s="282" t="s">
        <v>1344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3247</v>
      </c>
      <c r="S1285" s="230" t="s">
        <v>2997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1346</v>
      </c>
      <c r="C1286" s="281" t="s">
        <v>3200</v>
      </c>
      <c r="D1286" s="281" t="s">
        <v>1343</v>
      </c>
      <c r="E1286" s="282" t="s">
        <v>2248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3145</v>
      </c>
      <c r="R1286" s="230" t="s">
        <v>2997</v>
      </c>
      <c r="S1286" s="230" t="s">
        <v>2997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1346</v>
      </c>
      <c r="C1287" s="281" t="s">
        <v>3200</v>
      </c>
      <c r="D1287" s="281" t="s">
        <v>1345</v>
      </c>
      <c r="E1287" s="282" t="s">
        <v>1344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2998</v>
      </c>
      <c r="R1287" s="230" t="s">
        <v>2997</v>
      </c>
      <c r="S1287" s="230" t="s">
        <v>2997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1346</v>
      </c>
      <c r="C1288" s="281" t="s">
        <v>3200</v>
      </c>
      <c r="D1288" s="281" t="s">
        <v>1343</v>
      </c>
      <c r="E1288" s="282" t="s">
        <v>2248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2997</v>
      </c>
      <c r="S1288" s="230" t="s">
        <v>2997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1346</v>
      </c>
      <c r="C1289" s="281" t="s">
        <v>3200</v>
      </c>
      <c r="D1289" s="281" t="s">
        <v>1345</v>
      </c>
      <c r="E1289" s="282" t="s">
        <v>1344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2998</v>
      </c>
      <c r="R1289" s="230" t="s">
        <v>2997</v>
      </c>
      <c r="S1289" s="230" t="s">
        <v>2997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1346</v>
      </c>
      <c r="C1290" s="281" t="s">
        <v>3200</v>
      </c>
      <c r="D1290" s="281" t="s">
        <v>1343</v>
      </c>
      <c r="E1290" s="282" t="s">
        <v>2248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2997</v>
      </c>
      <c r="S1290" s="230" t="s">
        <v>2997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1346</v>
      </c>
      <c r="C1291" s="281" t="s">
        <v>3200</v>
      </c>
      <c r="D1291" s="281" t="s">
        <v>1345</v>
      </c>
      <c r="E1291" s="282" t="s">
        <v>1344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3032</v>
      </c>
      <c r="R1291" s="230" t="s">
        <v>2997</v>
      </c>
      <c r="S1291" s="230" t="s">
        <v>2997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1346</v>
      </c>
      <c r="C1292" s="281" t="s">
        <v>3200</v>
      </c>
      <c r="D1292" s="281" t="s">
        <v>1343</v>
      </c>
      <c r="E1292" s="282" t="s">
        <v>2248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3266</v>
      </c>
      <c r="R1292" s="230" t="s">
        <v>2997</v>
      </c>
      <c r="S1292" s="230" t="s">
        <v>2997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1346</v>
      </c>
      <c r="C1293" s="281" t="s">
        <v>3200</v>
      </c>
      <c r="D1293" s="281" t="s">
        <v>1345</v>
      </c>
      <c r="E1293" s="282" t="s">
        <v>1344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2997</v>
      </c>
      <c r="S1293" s="230" t="s">
        <v>2997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1346</v>
      </c>
      <c r="C1294" s="281" t="s">
        <v>3200</v>
      </c>
      <c r="D1294" s="281" t="s">
        <v>1343</v>
      </c>
      <c r="E1294" s="282" t="s">
        <v>2248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3145</v>
      </c>
      <c r="R1294" s="230" t="s">
        <v>2997</v>
      </c>
      <c r="S1294" s="230" t="s">
        <v>2997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1346</v>
      </c>
      <c r="C1295" s="281" t="s">
        <v>3200</v>
      </c>
      <c r="D1295" s="281" t="s">
        <v>1345</v>
      </c>
      <c r="E1295" s="282" t="s">
        <v>1344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2998</v>
      </c>
      <c r="R1295" s="230" t="s">
        <v>2997</v>
      </c>
      <c r="S1295" s="230" t="s">
        <v>2997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1346</v>
      </c>
      <c r="C1296" s="281" t="s">
        <v>3200</v>
      </c>
      <c r="D1296" s="281" t="s">
        <v>1343</v>
      </c>
      <c r="E1296" s="282" t="s">
        <v>2248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2997</v>
      </c>
      <c r="S1296" s="230" t="s">
        <v>2997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1346</v>
      </c>
      <c r="C1297" s="281" t="s">
        <v>3200</v>
      </c>
      <c r="D1297" s="281" t="s">
        <v>1345</v>
      </c>
      <c r="E1297" s="282" t="s">
        <v>1344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3032</v>
      </c>
      <c r="R1297" s="230" t="s">
        <v>2997</v>
      </c>
      <c r="S1297" s="230" t="s">
        <v>2997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1346</v>
      </c>
      <c r="C1298" s="281" t="s">
        <v>3200</v>
      </c>
      <c r="D1298" s="281" t="s">
        <v>1343</v>
      </c>
      <c r="E1298" s="282" t="s">
        <v>2248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3013</v>
      </c>
      <c r="S1298" s="230" t="s">
        <v>2997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1346</v>
      </c>
      <c r="C1299" s="281" t="s">
        <v>3200</v>
      </c>
      <c r="D1299" s="281" t="s">
        <v>1345</v>
      </c>
      <c r="E1299" s="282" t="s">
        <v>1344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2997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1346</v>
      </c>
      <c r="C1300" s="281" t="s">
        <v>3200</v>
      </c>
      <c r="D1300" s="281" t="s">
        <v>1343</v>
      </c>
      <c r="E1300" s="282" t="s">
        <v>2248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3013</v>
      </c>
      <c r="S1300" s="230" t="s">
        <v>2997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1346</v>
      </c>
      <c r="C1301" s="281" t="s">
        <v>3200</v>
      </c>
      <c r="D1301" s="281" t="s">
        <v>1345</v>
      </c>
      <c r="E1301" s="282" t="s">
        <v>1344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2997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1346</v>
      </c>
      <c r="C1302" s="210" t="s">
        <v>3200</v>
      </c>
      <c r="D1302" s="210" t="s">
        <v>1343</v>
      </c>
      <c r="E1302" s="238" t="s">
        <v>1344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3223</v>
      </c>
      <c r="R1302" s="230" t="s">
        <v>2997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1346</v>
      </c>
      <c r="C1303" s="210" t="s">
        <v>3200</v>
      </c>
      <c r="D1303" s="210" t="s">
        <v>1345</v>
      </c>
      <c r="E1303" s="238" t="s">
        <v>2248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3032</v>
      </c>
      <c r="R1303" s="230" t="s">
        <v>2997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1346</v>
      </c>
      <c r="C1304" s="210" t="s">
        <v>3200</v>
      </c>
      <c r="D1304" s="210" t="s">
        <v>1343</v>
      </c>
      <c r="E1304" s="238" t="s">
        <v>1344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2997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1346</v>
      </c>
      <c r="C1305" s="210" t="s">
        <v>3200</v>
      </c>
      <c r="D1305" s="210" t="s">
        <v>1345</v>
      </c>
      <c r="E1305" s="238" t="s">
        <v>2248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3032</v>
      </c>
      <c r="R1305" s="230" t="s">
        <v>2997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1346</v>
      </c>
      <c r="C1306" s="210" t="s">
        <v>3200</v>
      </c>
      <c r="D1306" s="210" t="s">
        <v>1343</v>
      </c>
      <c r="E1306" s="238" t="s">
        <v>1344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2997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1346</v>
      </c>
      <c r="C1307" s="210" t="s">
        <v>3200</v>
      </c>
      <c r="D1307" s="210" t="s">
        <v>1345</v>
      </c>
      <c r="E1307" s="238" t="s">
        <v>2248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3032</v>
      </c>
      <c r="R1307" s="230" t="s">
        <v>2997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1346</v>
      </c>
      <c r="C1308" s="210" t="s">
        <v>3200</v>
      </c>
      <c r="D1308" s="210" t="s">
        <v>1343</v>
      </c>
      <c r="E1308" s="238" t="s">
        <v>1344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3267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1346</v>
      </c>
      <c r="C1309" s="210" t="s">
        <v>3200</v>
      </c>
      <c r="D1309" s="210" t="s">
        <v>1345</v>
      </c>
      <c r="E1309" s="238" t="s">
        <v>2248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3004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1346</v>
      </c>
      <c r="C1310" s="210" t="s">
        <v>3200</v>
      </c>
      <c r="D1310" s="210" t="s">
        <v>1343</v>
      </c>
      <c r="E1310" s="238" t="s">
        <v>1344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3268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1346</v>
      </c>
      <c r="C1311" s="210" t="s">
        <v>3200</v>
      </c>
      <c r="D1311" s="210" t="s">
        <v>1345</v>
      </c>
      <c r="E1311" s="238" t="s">
        <v>2248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3014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1346</v>
      </c>
      <c r="C1312" s="210" t="s">
        <v>3200</v>
      </c>
      <c r="D1312" s="210" t="s">
        <v>1343</v>
      </c>
      <c r="E1312" s="238" t="s">
        <v>1344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1346</v>
      </c>
      <c r="C1313" s="210" t="s">
        <v>3200</v>
      </c>
      <c r="D1313" s="210" t="s">
        <v>1345</v>
      </c>
      <c r="E1313" s="238" t="s">
        <v>2248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3014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1346</v>
      </c>
      <c r="C1314" s="210" t="s">
        <v>3200</v>
      </c>
      <c r="D1314" s="210" t="s">
        <v>1343</v>
      </c>
      <c r="E1314" s="238" t="s">
        <v>1344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1346</v>
      </c>
      <c r="C1315" s="210" t="s">
        <v>3200</v>
      </c>
      <c r="D1315" s="210" t="s">
        <v>1345</v>
      </c>
      <c r="E1315" s="238" t="s">
        <v>2248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3014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1346</v>
      </c>
      <c r="C1316" s="210" t="s">
        <v>3200</v>
      </c>
      <c r="D1316" s="210" t="s">
        <v>1343</v>
      </c>
      <c r="E1316" s="238" t="s">
        <v>1344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3267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1346</v>
      </c>
      <c r="C1317" s="210" t="s">
        <v>3200</v>
      </c>
      <c r="D1317" s="210" t="s">
        <v>1345</v>
      </c>
      <c r="E1317" s="238" t="s">
        <v>2248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3014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1346</v>
      </c>
      <c r="C1318" s="210" t="s">
        <v>3200</v>
      </c>
      <c r="D1318" s="210" t="s">
        <v>1343</v>
      </c>
      <c r="E1318" s="238" t="s">
        <v>1344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1346</v>
      </c>
      <c r="C1319" s="210" t="s">
        <v>3200</v>
      </c>
      <c r="D1319" s="210" t="s">
        <v>1345</v>
      </c>
      <c r="E1319" s="238" t="s">
        <v>2248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3019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1346</v>
      </c>
      <c r="C1320" s="210" t="s">
        <v>3200</v>
      </c>
      <c r="D1320" s="210" t="s">
        <v>1343</v>
      </c>
      <c r="E1320" s="238" t="s">
        <v>1344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1346</v>
      </c>
      <c r="C1321" s="210" t="s">
        <v>3200</v>
      </c>
      <c r="D1321" s="210" t="s">
        <v>1345</v>
      </c>
      <c r="E1321" s="238" t="s">
        <v>2248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3019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1346</v>
      </c>
      <c r="C1322" s="210" t="s">
        <v>3200</v>
      </c>
      <c r="D1322" s="210" t="s">
        <v>1343</v>
      </c>
      <c r="E1322" s="238" t="s">
        <v>1344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3267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1346</v>
      </c>
      <c r="C1323" s="210" t="s">
        <v>3200</v>
      </c>
      <c r="D1323" s="210" t="s">
        <v>1345</v>
      </c>
      <c r="E1323" s="238" t="s">
        <v>2248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3019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1346</v>
      </c>
      <c r="C1324" s="210" t="s">
        <v>3200</v>
      </c>
      <c r="D1324" s="210" t="s">
        <v>1343</v>
      </c>
      <c r="E1324" s="238" t="s">
        <v>1344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3267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1346</v>
      </c>
      <c r="C1325" s="210" t="s">
        <v>3200</v>
      </c>
      <c r="D1325" s="210" t="s">
        <v>1345</v>
      </c>
      <c r="E1325" s="238" t="s">
        <v>2248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3019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1346</v>
      </c>
      <c r="C1326" s="210" t="s">
        <v>3200</v>
      </c>
      <c r="D1326" s="210" t="s">
        <v>1343</v>
      </c>
      <c r="E1326" s="238" t="s">
        <v>2248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3145</v>
      </c>
      <c r="R1326" s="230" t="s">
        <v>2997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1346</v>
      </c>
      <c r="C1327" s="210" t="s">
        <v>3200</v>
      </c>
      <c r="D1327" s="210" t="s">
        <v>1345</v>
      </c>
      <c r="E1327" s="238" t="s">
        <v>1344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2998</v>
      </c>
      <c r="R1327" s="230" t="s">
        <v>2997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1346</v>
      </c>
      <c r="C1328" s="210" t="s">
        <v>3200</v>
      </c>
      <c r="D1328" s="210" t="s">
        <v>1343</v>
      </c>
      <c r="E1328" s="238" t="s">
        <v>2248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1346</v>
      </c>
      <c r="C1329" s="210" t="s">
        <v>3200</v>
      </c>
      <c r="D1329" s="210" t="s">
        <v>1345</v>
      </c>
      <c r="E1329" s="238" t="s">
        <v>1344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3004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1346</v>
      </c>
      <c r="C1330" s="210" t="s">
        <v>3200</v>
      </c>
      <c r="D1330" s="210" t="s">
        <v>1343</v>
      </c>
      <c r="E1330" s="238" t="s">
        <v>2248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1346</v>
      </c>
      <c r="C1331" s="210" t="s">
        <v>3200</v>
      </c>
      <c r="D1331" s="210" t="s">
        <v>1345</v>
      </c>
      <c r="E1331" s="238" t="s">
        <v>1344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3004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1346</v>
      </c>
      <c r="C1332" s="210" t="s">
        <v>3200</v>
      </c>
      <c r="D1332" s="210" t="s">
        <v>1343</v>
      </c>
      <c r="E1332" s="238" t="s">
        <v>2248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3013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1346</v>
      </c>
      <c r="C1333" s="210" t="s">
        <v>3200</v>
      </c>
      <c r="D1333" s="210" t="s">
        <v>1345</v>
      </c>
      <c r="E1333" s="238" t="s">
        <v>1344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3004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1346</v>
      </c>
      <c r="C1334" s="210" t="s">
        <v>3200</v>
      </c>
      <c r="D1334" s="210" t="s">
        <v>1343</v>
      </c>
      <c r="E1334" s="238" t="s">
        <v>1344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3145</v>
      </c>
      <c r="R1334" s="230" t="s">
        <v>2997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1346</v>
      </c>
      <c r="C1335" s="210" t="s">
        <v>3200</v>
      </c>
      <c r="D1335" s="210" t="s">
        <v>1345</v>
      </c>
      <c r="E1335" s="238" t="s">
        <v>2248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3247</v>
      </c>
      <c r="R1335" s="230" t="s">
        <v>2997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1346</v>
      </c>
      <c r="C1336" s="210" t="s">
        <v>3200</v>
      </c>
      <c r="D1336" s="210" t="s">
        <v>1343</v>
      </c>
      <c r="E1336" s="238" t="s">
        <v>2248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3145</v>
      </c>
      <c r="R1336" s="230" t="s">
        <v>2997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1346</v>
      </c>
      <c r="C1337" s="210" t="s">
        <v>3200</v>
      </c>
      <c r="D1337" s="210" t="s">
        <v>1345</v>
      </c>
      <c r="E1337" s="238" t="s">
        <v>1344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3247</v>
      </c>
      <c r="R1337" s="230" t="s">
        <v>2997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1346</v>
      </c>
      <c r="C1338" s="210" t="s">
        <v>3200</v>
      </c>
      <c r="D1338" s="210" t="s">
        <v>1343</v>
      </c>
      <c r="E1338" s="238" t="s">
        <v>1344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3269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1346</v>
      </c>
      <c r="C1339" s="210" t="s">
        <v>3200</v>
      </c>
      <c r="D1339" s="210" t="s">
        <v>1345</v>
      </c>
      <c r="E1339" s="238" t="s">
        <v>2248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3247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1346</v>
      </c>
      <c r="C1340" s="210" t="s">
        <v>3200</v>
      </c>
      <c r="D1340" s="210" t="s">
        <v>1343</v>
      </c>
      <c r="E1340" s="238" t="s">
        <v>1344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3270</v>
      </c>
      <c r="S1340" s="230" t="s">
        <v>2997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1346</v>
      </c>
      <c r="C1341" s="210" t="s">
        <v>3200</v>
      </c>
      <c r="D1341" s="210" t="s">
        <v>1345</v>
      </c>
      <c r="E1341" s="238" t="s">
        <v>2248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3271</v>
      </c>
      <c r="S1341" s="230" t="s">
        <v>2997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1346</v>
      </c>
      <c r="C1342" s="210" t="s">
        <v>3200</v>
      </c>
      <c r="D1342" s="210" t="s">
        <v>1343</v>
      </c>
      <c r="E1342" s="238" t="s">
        <v>1344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3270</v>
      </c>
      <c r="S1342" s="230" t="s">
        <v>2997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1346</v>
      </c>
      <c r="C1343" s="210" t="s">
        <v>3200</v>
      </c>
      <c r="D1343" s="210" t="s">
        <v>1345</v>
      </c>
      <c r="E1343" s="238" t="s">
        <v>2248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2997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1346</v>
      </c>
      <c r="C1344" s="210" t="s">
        <v>3200</v>
      </c>
      <c r="D1344" s="210" t="s">
        <v>1343</v>
      </c>
      <c r="E1344" s="238" t="s">
        <v>1344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3270</v>
      </c>
      <c r="S1344" s="230" t="s">
        <v>2997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1346</v>
      </c>
      <c r="C1345" s="210" t="s">
        <v>3200</v>
      </c>
      <c r="D1345" s="210" t="s">
        <v>1345</v>
      </c>
      <c r="E1345" s="238" t="s">
        <v>2248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2997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1346</v>
      </c>
      <c r="C1346" s="210" t="s">
        <v>3200</v>
      </c>
      <c r="D1346" s="210" t="s">
        <v>1343</v>
      </c>
      <c r="E1346" s="238" t="s">
        <v>1344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3270</v>
      </c>
      <c r="S1346" s="230" t="s">
        <v>2997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1346</v>
      </c>
      <c r="C1347" s="210" t="s">
        <v>3200</v>
      </c>
      <c r="D1347" s="210" t="s">
        <v>1345</v>
      </c>
      <c r="E1347" s="238" t="s">
        <v>2248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2997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1346</v>
      </c>
      <c r="C1348" s="210" t="s">
        <v>3200</v>
      </c>
      <c r="D1348" s="210" t="s">
        <v>1343</v>
      </c>
      <c r="E1348" s="238" t="s">
        <v>1344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3145</v>
      </c>
      <c r="S1348" s="230" t="s">
        <v>2997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1346</v>
      </c>
      <c r="C1349" s="210" t="s">
        <v>3200</v>
      </c>
      <c r="D1349" s="210" t="s">
        <v>1345</v>
      </c>
      <c r="E1349" s="238" t="s">
        <v>2248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2998</v>
      </c>
      <c r="S1349" s="230" t="s">
        <v>2997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1346</v>
      </c>
      <c r="C1350" s="210" t="s">
        <v>3200</v>
      </c>
      <c r="D1350" s="210" t="s">
        <v>1343</v>
      </c>
      <c r="E1350" s="238" t="s">
        <v>1344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3145</v>
      </c>
      <c r="S1350" s="230" t="s">
        <v>2997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1346</v>
      </c>
      <c r="C1351" s="210" t="s">
        <v>3200</v>
      </c>
      <c r="D1351" s="210" t="s">
        <v>1345</v>
      </c>
      <c r="E1351" s="238" t="s">
        <v>2248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3272</v>
      </c>
      <c r="S1351" s="230" t="s">
        <v>2997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1346</v>
      </c>
      <c r="C1352" s="281" t="s">
        <v>3200</v>
      </c>
      <c r="D1352" s="281" t="s">
        <v>1343</v>
      </c>
      <c r="E1352" s="282" t="s">
        <v>1344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3273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1346</v>
      </c>
      <c r="C1353" s="281" t="s">
        <v>3200</v>
      </c>
      <c r="D1353" s="281" t="s">
        <v>1345</v>
      </c>
      <c r="E1353" s="282" t="s">
        <v>2248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3014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1346</v>
      </c>
      <c r="C1354" s="281" t="s">
        <v>3200</v>
      </c>
      <c r="D1354" s="281" t="s">
        <v>1343</v>
      </c>
      <c r="E1354" s="282" t="s">
        <v>1344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1346</v>
      </c>
      <c r="C1355" s="281" t="s">
        <v>3200</v>
      </c>
      <c r="D1355" s="281" t="s">
        <v>1345</v>
      </c>
      <c r="E1355" s="282" t="s">
        <v>2248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3014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1346</v>
      </c>
      <c r="C1356" s="281" t="s">
        <v>3200</v>
      </c>
      <c r="D1356" s="281" t="s">
        <v>1343</v>
      </c>
      <c r="E1356" s="282" t="s">
        <v>2248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3013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1346</v>
      </c>
      <c r="C1357" s="281" t="s">
        <v>3200</v>
      </c>
      <c r="D1357" s="281" t="s">
        <v>1345</v>
      </c>
      <c r="E1357" s="282" t="s">
        <v>1344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3004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1346</v>
      </c>
      <c r="C1358" s="281" t="s">
        <v>3200</v>
      </c>
      <c r="D1358" s="281" t="s">
        <v>1343</v>
      </c>
      <c r="E1358" s="282" t="s">
        <v>2248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3013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1346</v>
      </c>
      <c r="C1359" s="281" t="s">
        <v>3200</v>
      </c>
      <c r="D1359" s="281" t="s">
        <v>1345</v>
      </c>
      <c r="E1359" s="282" t="s">
        <v>1344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3004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1346</v>
      </c>
      <c r="C1360" s="281" t="s">
        <v>3200</v>
      </c>
      <c r="D1360" s="281" t="s">
        <v>1343</v>
      </c>
      <c r="E1360" s="282" t="s">
        <v>2248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3013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1346</v>
      </c>
      <c r="C1361" s="281" t="s">
        <v>3200</v>
      </c>
      <c r="D1361" s="281" t="s">
        <v>1345</v>
      </c>
      <c r="E1361" s="282" t="s">
        <v>1344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1346</v>
      </c>
      <c r="C1362" s="281" t="s">
        <v>3200</v>
      </c>
      <c r="D1362" s="281" t="s">
        <v>1343</v>
      </c>
      <c r="E1362" s="282" t="s">
        <v>2248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3013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1346</v>
      </c>
      <c r="C1363" s="281" t="s">
        <v>3200</v>
      </c>
      <c r="D1363" s="281" t="s">
        <v>1345</v>
      </c>
      <c r="E1363" s="282" t="s">
        <v>1344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1346</v>
      </c>
      <c r="C1364" s="281" t="s">
        <v>3200</v>
      </c>
      <c r="D1364" s="281" t="s">
        <v>1343</v>
      </c>
      <c r="E1364" s="282" t="s">
        <v>1344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3013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1346</v>
      </c>
      <c r="C1365" s="281" t="s">
        <v>3200</v>
      </c>
      <c r="D1365" s="281" t="s">
        <v>1345</v>
      </c>
      <c r="E1365" s="282" t="s">
        <v>2248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3004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1346</v>
      </c>
      <c r="C1366" s="281" t="s">
        <v>3200</v>
      </c>
      <c r="D1366" s="281" t="s">
        <v>1343</v>
      </c>
      <c r="E1366" s="282" t="s">
        <v>2248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1346</v>
      </c>
      <c r="C1367" s="281" t="s">
        <v>3200</v>
      </c>
      <c r="D1367" s="281" t="s">
        <v>1345</v>
      </c>
      <c r="E1367" s="282" t="s">
        <v>1344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1346</v>
      </c>
      <c r="C1368" s="281" t="s">
        <v>3200</v>
      </c>
      <c r="D1368" s="281" t="s">
        <v>1343</v>
      </c>
      <c r="E1368" s="282" t="s">
        <v>1344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1346</v>
      </c>
      <c r="C1369" s="281" t="s">
        <v>3200</v>
      </c>
      <c r="D1369" s="281" t="s">
        <v>1345</v>
      </c>
      <c r="E1369" s="282" t="s">
        <v>2248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1346</v>
      </c>
      <c r="C1370" s="210" t="s">
        <v>3274</v>
      </c>
      <c r="D1370" s="210" t="s">
        <v>1343</v>
      </c>
      <c r="E1370" s="238" t="s">
        <v>2248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2997</v>
      </c>
      <c r="S1370" s="230" t="s">
        <v>2997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1346</v>
      </c>
      <c r="C1371" s="210" t="s">
        <v>3274</v>
      </c>
      <c r="D1371" s="210" t="s">
        <v>1345</v>
      </c>
      <c r="E1371" s="238" t="s">
        <v>1344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2997</v>
      </c>
      <c r="S1371" s="230" t="s">
        <v>2997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1346</v>
      </c>
      <c r="C1372" s="210" t="s">
        <v>3274</v>
      </c>
      <c r="D1372" s="210" t="s">
        <v>1343</v>
      </c>
      <c r="E1372" s="238" t="s">
        <v>2248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2997</v>
      </c>
      <c r="S1372" s="230" t="s">
        <v>2997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1346</v>
      </c>
      <c r="C1373" s="210" t="s">
        <v>3274</v>
      </c>
      <c r="D1373" s="210" t="s">
        <v>1345</v>
      </c>
      <c r="E1373" s="238" t="s">
        <v>1344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2997</v>
      </c>
      <c r="S1373" s="230" t="s">
        <v>2997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1346</v>
      </c>
      <c r="C1374" s="210" t="s">
        <v>3274</v>
      </c>
      <c r="D1374" s="210" t="s">
        <v>1343</v>
      </c>
      <c r="E1374" s="238" t="s">
        <v>2248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2997</v>
      </c>
      <c r="S1374" s="230" t="s">
        <v>2997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1346</v>
      </c>
      <c r="C1375" s="210" t="s">
        <v>3274</v>
      </c>
      <c r="D1375" s="210" t="s">
        <v>1345</v>
      </c>
      <c r="E1375" s="238" t="s">
        <v>1344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2997</v>
      </c>
      <c r="S1375" s="230" t="s">
        <v>2997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1346</v>
      </c>
      <c r="C1376" s="210" t="s">
        <v>3274</v>
      </c>
      <c r="D1376" s="210" t="s">
        <v>1343</v>
      </c>
      <c r="E1376" s="238" t="s">
        <v>2248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2997</v>
      </c>
      <c r="S1376" s="230" t="s">
        <v>2997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1346</v>
      </c>
      <c r="C1377" s="210" t="s">
        <v>3274</v>
      </c>
      <c r="D1377" s="210" t="s">
        <v>1345</v>
      </c>
      <c r="E1377" s="238" t="s">
        <v>1344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2997</v>
      </c>
      <c r="S1377" s="230" t="s">
        <v>2997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1346</v>
      </c>
      <c r="C1378" s="210" t="s">
        <v>3274</v>
      </c>
      <c r="D1378" s="210" t="s">
        <v>1343</v>
      </c>
      <c r="E1378" s="238" t="s">
        <v>2248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2997</v>
      </c>
      <c r="S1378" s="230" t="s">
        <v>2997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1346</v>
      </c>
      <c r="C1379" s="210" t="s">
        <v>3274</v>
      </c>
      <c r="D1379" s="210" t="s">
        <v>1345</v>
      </c>
      <c r="E1379" s="238" t="s">
        <v>1344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2997</v>
      </c>
      <c r="S1379" s="230" t="s">
        <v>2997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1346</v>
      </c>
      <c r="C1380" s="281" t="s">
        <v>3274</v>
      </c>
      <c r="D1380" s="281" t="s">
        <v>1343</v>
      </c>
      <c r="E1380" s="282" t="s">
        <v>1344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1346</v>
      </c>
      <c r="C1381" s="281" t="s">
        <v>3274</v>
      </c>
      <c r="D1381" s="281" t="s">
        <v>1345</v>
      </c>
      <c r="E1381" s="282" t="s">
        <v>2248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1346</v>
      </c>
      <c r="C1382" s="281" t="s">
        <v>3274</v>
      </c>
      <c r="D1382" s="281" t="s">
        <v>1343</v>
      </c>
      <c r="E1382" s="282" t="s">
        <v>2248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1346</v>
      </c>
      <c r="C1383" s="281" t="s">
        <v>3274</v>
      </c>
      <c r="D1383" s="281" t="s">
        <v>1345</v>
      </c>
      <c r="E1383" s="282" t="s">
        <v>1344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1346</v>
      </c>
      <c r="C1384" s="281" t="s">
        <v>3274</v>
      </c>
      <c r="D1384" s="281" t="s">
        <v>1343</v>
      </c>
      <c r="E1384" s="282" t="s">
        <v>2248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1346</v>
      </c>
      <c r="C1385" s="281" t="s">
        <v>3274</v>
      </c>
      <c r="D1385" s="281" t="s">
        <v>1345</v>
      </c>
      <c r="E1385" s="282" t="s">
        <v>1344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1346</v>
      </c>
      <c r="C1386" s="281" t="s">
        <v>3274</v>
      </c>
      <c r="D1386" s="281" t="s">
        <v>1343</v>
      </c>
      <c r="E1386" s="282" t="s">
        <v>2248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2997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1346</v>
      </c>
      <c r="C1387" s="281" t="s">
        <v>3274</v>
      </c>
      <c r="D1387" s="281" t="s">
        <v>1345</v>
      </c>
      <c r="E1387" s="282" t="s">
        <v>1344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2997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1346</v>
      </c>
      <c r="C1388" s="281" t="s">
        <v>3274</v>
      </c>
      <c r="D1388" s="281" t="s">
        <v>1343</v>
      </c>
      <c r="E1388" s="282" t="s">
        <v>2248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2997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1346</v>
      </c>
      <c r="C1389" s="281" t="s">
        <v>3274</v>
      </c>
      <c r="D1389" s="281" t="s">
        <v>1345</v>
      </c>
      <c r="E1389" s="282" t="s">
        <v>1344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2997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1346</v>
      </c>
      <c r="C1390" s="281" t="s">
        <v>3274</v>
      </c>
      <c r="D1390" s="281" t="s">
        <v>1343</v>
      </c>
      <c r="E1390" s="282" t="s">
        <v>2248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2997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1346</v>
      </c>
      <c r="C1391" s="281" t="s">
        <v>3274</v>
      </c>
      <c r="D1391" s="281" t="s">
        <v>1345</v>
      </c>
      <c r="E1391" s="282" t="s">
        <v>1344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2997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1346</v>
      </c>
      <c r="C1392" s="210" t="s">
        <v>3274</v>
      </c>
      <c r="D1392" s="210" t="s">
        <v>1343</v>
      </c>
      <c r="E1392" s="238" t="s">
        <v>1344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3145</v>
      </c>
      <c r="R1392" s="230" t="s">
        <v>2997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1346</v>
      </c>
      <c r="C1393" s="210" t="s">
        <v>3274</v>
      </c>
      <c r="D1393" s="210" t="s">
        <v>1345</v>
      </c>
      <c r="E1393" s="238" t="s">
        <v>2248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2998</v>
      </c>
      <c r="R1393" s="230" t="s">
        <v>2997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1346</v>
      </c>
      <c r="C1394" s="210" t="s">
        <v>3274</v>
      </c>
      <c r="D1394" s="210" t="s">
        <v>1343</v>
      </c>
      <c r="E1394" s="238" t="s">
        <v>1344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2997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1346</v>
      </c>
      <c r="C1395" s="210" t="s">
        <v>3274</v>
      </c>
      <c r="D1395" s="210" t="s">
        <v>1345</v>
      </c>
      <c r="E1395" s="238" t="s">
        <v>2248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3014</v>
      </c>
      <c r="R1395" s="230" t="s">
        <v>2997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1346</v>
      </c>
      <c r="C1396" s="210" t="s">
        <v>3274</v>
      </c>
      <c r="D1396" s="210" t="s">
        <v>1343</v>
      </c>
      <c r="E1396" s="238" t="s">
        <v>1344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2997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1346</v>
      </c>
      <c r="C1397" s="210" t="s">
        <v>3274</v>
      </c>
      <c r="D1397" s="210" t="s">
        <v>1345</v>
      </c>
      <c r="E1397" s="238" t="s">
        <v>2248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3014</v>
      </c>
      <c r="R1397" s="230" t="s">
        <v>2997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1346</v>
      </c>
      <c r="C1398" s="210" t="s">
        <v>3274</v>
      </c>
      <c r="D1398" s="210" t="s">
        <v>1343</v>
      </c>
      <c r="E1398" s="238" t="s">
        <v>1344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1346</v>
      </c>
      <c r="C1399" s="210" t="s">
        <v>3274</v>
      </c>
      <c r="D1399" s="210" t="s">
        <v>1345</v>
      </c>
      <c r="E1399" s="238" t="s">
        <v>2248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1346</v>
      </c>
      <c r="C1400" s="210" t="s">
        <v>3274</v>
      </c>
      <c r="D1400" s="210" t="s">
        <v>1343</v>
      </c>
      <c r="E1400" s="238" t="s">
        <v>1344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1346</v>
      </c>
      <c r="C1401" s="210" t="s">
        <v>3274</v>
      </c>
      <c r="D1401" s="210" t="s">
        <v>1345</v>
      </c>
      <c r="E1401" s="238" t="s">
        <v>2248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1346</v>
      </c>
      <c r="C1402" s="210" t="s">
        <v>3274</v>
      </c>
      <c r="D1402" s="210" t="s">
        <v>1343</v>
      </c>
      <c r="E1402" s="238" t="s">
        <v>2248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3275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1346</v>
      </c>
      <c r="C1403" s="210" t="s">
        <v>3274</v>
      </c>
      <c r="D1403" s="210" t="s">
        <v>1345</v>
      </c>
      <c r="E1403" s="238" t="s">
        <v>1344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3014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1346</v>
      </c>
      <c r="C1404" s="210" t="s">
        <v>3274</v>
      </c>
      <c r="D1404" s="210" t="s">
        <v>1343</v>
      </c>
      <c r="E1404" s="238" t="s">
        <v>2248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1346</v>
      </c>
      <c r="C1405" s="210" t="s">
        <v>3274</v>
      </c>
      <c r="D1405" s="210" t="s">
        <v>1345</v>
      </c>
      <c r="E1405" s="238" t="s">
        <v>1344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3014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1346</v>
      </c>
      <c r="C1406" s="210" t="s">
        <v>3274</v>
      </c>
      <c r="D1406" s="210" t="s">
        <v>1343</v>
      </c>
      <c r="E1406" s="238" t="s">
        <v>2248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1346</v>
      </c>
      <c r="C1407" s="210" t="s">
        <v>3274</v>
      </c>
      <c r="D1407" s="210" t="s">
        <v>1345</v>
      </c>
      <c r="E1407" s="238" t="s">
        <v>1344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3014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1346</v>
      </c>
      <c r="C1408" s="210" t="s">
        <v>3274</v>
      </c>
      <c r="D1408" s="210" t="s">
        <v>1343</v>
      </c>
      <c r="E1408" s="238" t="s">
        <v>1344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1346</v>
      </c>
      <c r="C1409" s="210" t="s">
        <v>3274</v>
      </c>
      <c r="D1409" s="210" t="s">
        <v>1345</v>
      </c>
      <c r="E1409" s="238" t="s">
        <v>2248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1346</v>
      </c>
      <c r="C1410" s="210" t="s">
        <v>3274</v>
      </c>
      <c r="D1410" s="210" t="s">
        <v>1343</v>
      </c>
      <c r="E1410" s="238" t="s">
        <v>1344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1346</v>
      </c>
      <c r="C1411" s="210" t="s">
        <v>3274</v>
      </c>
      <c r="D1411" s="210" t="s">
        <v>1345</v>
      </c>
      <c r="E1411" s="238" t="s">
        <v>2248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1346</v>
      </c>
      <c r="C1412" s="210" t="s">
        <v>3274</v>
      </c>
      <c r="D1412" s="210" t="s">
        <v>1343</v>
      </c>
      <c r="E1412" s="238" t="s">
        <v>1344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1346</v>
      </c>
      <c r="C1413" s="210" t="s">
        <v>3274</v>
      </c>
      <c r="D1413" s="210" t="s">
        <v>1345</v>
      </c>
      <c r="E1413" s="238" t="s">
        <v>2248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1346</v>
      </c>
      <c r="C1414" s="210" t="s">
        <v>3274</v>
      </c>
      <c r="D1414" s="210" t="s">
        <v>1343</v>
      </c>
      <c r="E1414" s="238" t="s">
        <v>1344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1346</v>
      </c>
      <c r="C1415" s="210" t="s">
        <v>3274</v>
      </c>
      <c r="D1415" s="210" t="s">
        <v>1345</v>
      </c>
      <c r="E1415" s="238" t="s">
        <v>2248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1346</v>
      </c>
      <c r="C1416" s="210" t="s">
        <v>3274</v>
      </c>
      <c r="D1416" s="210" t="s">
        <v>1343</v>
      </c>
      <c r="E1416" s="238" t="s">
        <v>1344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1346</v>
      </c>
      <c r="C1417" s="210" t="s">
        <v>3274</v>
      </c>
      <c r="D1417" s="210" t="s">
        <v>1345</v>
      </c>
      <c r="E1417" s="238" t="s">
        <v>2248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1346</v>
      </c>
      <c r="C1418" s="210" t="s">
        <v>3274</v>
      </c>
      <c r="D1418" s="210" t="s">
        <v>1343</v>
      </c>
      <c r="E1418" s="238" t="s">
        <v>1344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1346</v>
      </c>
      <c r="C1419" s="210" t="s">
        <v>3274</v>
      </c>
      <c r="D1419" s="210" t="s">
        <v>1345</v>
      </c>
      <c r="E1419" s="238" t="s">
        <v>2248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1346</v>
      </c>
      <c r="C1420" s="210" t="s">
        <v>3274</v>
      </c>
      <c r="D1420" s="210" t="s">
        <v>1343</v>
      </c>
      <c r="E1420" s="238" t="s">
        <v>1344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1346</v>
      </c>
      <c r="C1421" s="210" t="s">
        <v>3274</v>
      </c>
      <c r="D1421" s="210" t="s">
        <v>1345</v>
      </c>
      <c r="E1421" s="238" t="s">
        <v>2248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1346</v>
      </c>
      <c r="C1422" s="210" t="s">
        <v>3274</v>
      </c>
      <c r="D1422" s="210" t="s">
        <v>1343</v>
      </c>
      <c r="E1422" s="238" t="s">
        <v>1344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1346</v>
      </c>
      <c r="C1423" s="210" t="s">
        <v>3274</v>
      </c>
      <c r="D1423" s="210" t="s">
        <v>1345</v>
      </c>
      <c r="E1423" s="238" t="s">
        <v>2248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1346</v>
      </c>
      <c r="C1424" s="210" t="s">
        <v>3274</v>
      </c>
      <c r="D1424" s="210" t="s">
        <v>1343</v>
      </c>
      <c r="E1424" s="238" t="s">
        <v>1344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1346</v>
      </c>
      <c r="C1425" s="210" t="s">
        <v>3274</v>
      </c>
      <c r="D1425" s="210" t="s">
        <v>1345</v>
      </c>
      <c r="E1425" s="238" t="s">
        <v>2248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1346</v>
      </c>
      <c r="C1426" s="210" t="s">
        <v>3274</v>
      </c>
      <c r="D1426" s="210" t="s">
        <v>1343</v>
      </c>
      <c r="E1426" s="238" t="s">
        <v>1344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1346</v>
      </c>
      <c r="C1427" s="210" t="s">
        <v>3274</v>
      </c>
      <c r="D1427" s="210" t="s">
        <v>1345</v>
      </c>
      <c r="E1427" s="238" t="s">
        <v>2248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1346</v>
      </c>
      <c r="C1428" s="210" t="s">
        <v>3274</v>
      </c>
      <c r="D1428" s="210" t="s">
        <v>1343</v>
      </c>
      <c r="E1428" s="238" t="s">
        <v>2248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1346</v>
      </c>
      <c r="C1429" s="210" t="s">
        <v>3274</v>
      </c>
      <c r="D1429" s="210" t="s">
        <v>1345</v>
      </c>
      <c r="E1429" s="238" t="s">
        <v>1344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1346</v>
      </c>
      <c r="C1430" s="210" t="s">
        <v>3274</v>
      </c>
      <c r="D1430" s="210" t="s">
        <v>1343</v>
      </c>
      <c r="E1430" s="238" t="s">
        <v>2248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1346</v>
      </c>
      <c r="C1431" s="210" t="s">
        <v>3274</v>
      </c>
      <c r="D1431" s="210" t="s">
        <v>1345</v>
      </c>
      <c r="E1431" s="238" t="s">
        <v>1344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1346</v>
      </c>
      <c r="C1432" s="210" t="s">
        <v>3274</v>
      </c>
      <c r="D1432" s="210" t="s">
        <v>1343</v>
      </c>
      <c r="E1432" s="238" t="s">
        <v>2248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1346</v>
      </c>
      <c r="C1433" s="210" t="s">
        <v>3274</v>
      </c>
      <c r="D1433" s="210" t="s">
        <v>1345</v>
      </c>
      <c r="E1433" s="238" t="s">
        <v>1344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1346</v>
      </c>
      <c r="C1434" s="210" t="s">
        <v>3274</v>
      </c>
      <c r="D1434" s="210" t="s">
        <v>1343</v>
      </c>
      <c r="E1434" s="238" t="s">
        <v>2248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2997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1346</v>
      </c>
      <c r="C1435" s="210" t="s">
        <v>3274</v>
      </c>
      <c r="D1435" s="210" t="s">
        <v>1345</v>
      </c>
      <c r="E1435" s="238" t="s">
        <v>1344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2997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1346</v>
      </c>
      <c r="C1436" s="210" t="s">
        <v>3274</v>
      </c>
      <c r="D1436" s="210" t="s">
        <v>1343</v>
      </c>
      <c r="E1436" s="238" t="s">
        <v>1344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2997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1346</v>
      </c>
      <c r="C1437" s="210" t="s">
        <v>3274</v>
      </c>
      <c r="D1437" s="210" t="s">
        <v>1345</v>
      </c>
      <c r="E1437" s="238" t="s">
        <v>2248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2997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1346</v>
      </c>
      <c r="C1438" s="210" t="s">
        <v>3274</v>
      </c>
      <c r="D1438" s="210" t="s">
        <v>1343</v>
      </c>
      <c r="E1438" s="238" t="s">
        <v>1344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2997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1346</v>
      </c>
      <c r="C1439" s="210" t="s">
        <v>3274</v>
      </c>
      <c r="D1439" s="210" t="s">
        <v>1345</v>
      </c>
      <c r="E1439" s="238" t="s">
        <v>2248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2997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1346</v>
      </c>
      <c r="C1440" s="210" t="s">
        <v>3274</v>
      </c>
      <c r="D1440" s="210" t="s">
        <v>1343</v>
      </c>
      <c r="E1440" s="238" t="s">
        <v>1344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2997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1346</v>
      </c>
      <c r="C1441" s="210" t="s">
        <v>3274</v>
      </c>
      <c r="D1441" s="210" t="s">
        <v>1345</v>
      </c>
      <c r="E1441" s="238" t="s">
        <v>2248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2997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1346</v>
      </c>
      <c r="C1442" s="210" t="s">
        <v>3274</v>
      </c>
      <c r="D1442" s="210" t="s">
        <v>1343</v>
      </c>
      <c r="E1442" s="238" t="s">
        <v>1344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2997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1346</v>
      </c>
      <c r="C1443" s="210" t="s">
        <v>3274</v>
      </c>
      <c r="D1443" s="210" t="s">
        <v>1345</v>
      </c>
      <c r="E1443" s="238" t="s">
        <v>2248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2997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1346</v>
      </c>
      <c r="C1444" s="210" t="s">
        <v>3274</v>
      </c>
      <c r="D1444" s="210" t="s">
        <v>1343</v>
      </c>
      <c r="E1444" s="238" t="s">
        <v>2248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2997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1346</v>
      </c>
      <c r="C1445" s="210" t="s">
        <v>3274</v>
      </c>
      <c r="D1445" s="210" t="s">
        <v>1345</v>
      </c>
      <c r="E1445" s="238" t="s">
        <v>1344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2997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1346</v>
      </c>
      <c r="C1446" s="210" t="s">
        <v>3274</v>
      </c>
      <c r="D1446" s="210" t="s">
        <v>1343</v>
      </c>
      <c r="E1446" s="238" t="s">
        <v>2248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2997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1346</v>
      </c>
      <c r="C1447" s="210" t="s">
        <v>3274</v>
      </c>
      <c r="D1447" s="210" t="s">
        <v>1345</v>
      </c>
      <c r="E1447" s="238" t="s">
        <v>1344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2997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1346</v>
      </c>
      <c r="C1448" s="210" t="s">
        <v>3274</v>
      </c>
      <c r="D1448" s="210" t="s">
        <v>1343</v>
      </c>
      <c r="E1448" s="238" t="s">
        <v>2248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2997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1346</v>
      </c>
      <c r="C1449" s="210" t="s">
        <v>3274</v>
      </c>
      <c r="D1449" s="210" t="s">
        <v>1345</v>
      </c>
      <c r="E1449" s="238" t="s">
        <v>1344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2997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1346</v>
      </c>
      <c r="C1450" s="281" t="s">
        <v>3274</v>
      </c>
      <c r="D1450" s="281" t="s">
        <v>1343</v>
      </c>
      <c r="E1450" s="282" t="s">
        <v>1344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3145</v>
      </c>
      <c r="R1450" s="230" t="s">
        <v>2997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1346</v>
      </c>
      <c r="C1451" s="281" t="s">
        <v>3274</v>
      </c>
      <c r="D1451" s="281" t="s">
        <v>1345</v>
      </c>
      <c r="E1451" s="282" t="s">
        <v>2248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2997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1346</v>
      </c>
      <c r="C1452" s="281" t="s">
        <v>3274</v>
      </c>
      <c r="D1452" s="281" t="s">
        <v>1343</v>
      </c>
      <c r="E1452" s="282" t="s">
        <v>1344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2997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1346</v>
      </c>
      <c r="C1453" s="281" t="s">
        <v>3274</v>
      </c>
      <c r="D1453" s="281" t="s">
        <v>1345</v>
      </c>
      <c r="E1453" s="282" t="s">
        <v>2248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3247</v>
      </c>
      <c r="R1453" s="230" t="s">
        <v>2997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1346</v>
      </c>
      <c r="C1454" s="281" t="s">
        <v>3274</v>
      </c>
      <c r="D1454" s="281" t="s">
        <v>1343</v>
      </c>
      <c r="E1454" s="282" t="s">
        <v>1344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2997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1346</v>
      </c>
      <c r="C1455" s="281" t="s">
        <v>3274</v>
      </c>
      <c r="D1455" s="281" t="s">
        <v>1345</v>
      </c>
      <c r="E1455" s="282" t="s">
        <v>2248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3247</v>
      </c>
      <c r="R1455" s="230" t="s">
        <v>2997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1346</v>
      </c>
      <c r="C1456" s="281" t="s">
        <v>3274</v>
      </c>
      <c r="D1456" s="281" t="s">
        <v>1343</v>
      </c>
      <c r="E1456" s="282" t="s">
        <v>2248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3145</v>
      </c>
      <c r="R1456" s="230" t="s">
        <v>2997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1346</v>
      </c>
      <c r="C1457" s="281" t="s">
        <v>3274</v>
      </c>
      <c r="D1457" s="281" t="s">
        <v>1345</v>
      </c>
      <c r="E1457" s="282" t="s">
        <v>1344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2997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1346</v>
      </c>
      <c r="C1458" s="281" t="s">
        <v>3274</v>
      </c>
      <c r="D1458" s="281" t="s">
        <v>1343</v>
      </c>
      <c r="E1458" s="282" t="s">
        <v>2248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2997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1346</v>
      </c>
      <c r="C1459" s="281" t="s">
        <v>3274</v>
      </c>
      <c r="D1459" s="281" t="s">
        <v>1345</v>
      </c>
      <c r="E1459" s="282" t="s">
        <v>1344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3271</v>
      </c>
      <c r="R1459" s="230" t="s">
        <v>2997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1346</v>
      </c>
      <c r="C1460" s="281" t="s">
        <v>3274</v>
      </c>
      <c r="D1460" s="281" t="s">
        <v>1343</v>
      </c>
      <c r="E1460" s="282" t="s">
        <v>2248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2997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1346</v>
      </c>
      <c r="C1461" s="281" t="s">
        <v>3274</v>
      </c>
      <c r="D1461" s="281" t="s">
        <v>1345</v>
      </c>
      <c r="E1461" s="282" t="s">
        <v>1344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3271</v>
      </c>
      <c r="R1461" s="230" t="s">
        <v>2997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1346</v>
      </c>
      <c r="C1462" s="281" t="s">
        <v>3274</v>
      </c>
      <c r="D1462" s="281" t="s">
        <v>1343</v>
      </c>
      <c r="E1462" s="282" t="s">
        <v>2248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3145</v>
      </c>
      <c r="R1462" s="230" t="s">
        <v>2997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1346</v>
      </c>
      <c r="C1463" s="281" t="s">
        <v>3274</v>
      </c>
      <c r="D1463" s="281" t="s">
        <v>1345</v>
      </c>
      <c r="E1463" s="282" t="s">
        <v>1344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2997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1346</v>
      </c>
      <c r="C1464" s="281" t="s">
        <v>3274</v>
      </c>
      <c r="D1464" s="281" t="s">
        <v>1343</v>
      </c>
      <c r="E1464" s="282" t="s">
        <v>2248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2997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1346</v>
      </c>
      <c r="C1465" s="281" t="s">
        <v>3274</v>
      </c>
      <c r="D1465" s="281" t="s">
        <v>1345</v>
      </c>
      <c r="E1465" s="282" t="s">
        <v>1344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3247</v>
      </c>
      <c r="R1465" s="230" t="s">
        <v>2997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1346</v>
      </c>
      <c r="C1466" s="281" t="s">
        <v>3274</v>
      </c>
      <c r="D1466" s="281" t="s">
        <v>1343</v>
      </c>
      <c r="E1466" s="282" t="s">
        <v>2248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2997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1346</v>
      </c>
      <c r="C1467" s="281" t="s">
        <v>3274</v>
      </c>
      <c r="D1467" s="281" t="s">
        <v>1345</v>
      </c>
      <c r="E1467" s="282" t="s">
        <v>1344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3247</v>
      </c>
      <c r="R1467" s="230" t="s">
        <v>2997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1346</v>
      </c>
      <c r="C1468" s="281" t="s">
        <v>3274</v>
      </c>
      <c r="D1468" s="281" t="s">
        <v>1343</v>
      </c>
      <c r="E1468" s="282" t="s">
        <v>1344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3145</v>
      </c>
      <c r="R1468" s="230" t="s">
        <v>2997</v>
      </c>
      <c r="S1468" s="230" t="s">
        <v>2997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1346</v>
      </c>
      <c r="C1469" s="281" t="s">
        <v>3274</v>
      </c>
      <c r="D1469" s="281" t="s">
        <v>1345</v>
      </c>
      <c r="E1469" s="282" t="s">
        <v>2248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2998</v>
      </c>
      <c r="R1469" s="230" t="s">
        <v>2997</v>
      </c>
      <c r="S1469" s="230" t="s">
        <v>2997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1346</v>
      </c>
      <c r="C1470" s="281" t="s">
        <v>3274</v>
      </c>
      <c r="D1470" s="281" t="s">
        <v>1343</v>
      </c>
      <c r="E1470" s="282" t="s">
        <v>1344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2997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1346</v>
      </c>
      <c r="C1471" s="281" t="s">
        <v>3274</v>
      </c>
      <c r="D1471" s="281" t="s">
        <v>1345</v>
      </c>
      <c r="E1471" s="282" t="s">
        <v>2248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2997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1346</v>
      </c>
      <c r="C1472" s="281" t="s">
        <v>3274</v>
      </c>
      <c r="D1472" s="281" t="s">
        <v>1343</v>
      </c>
      <c r="E1472" s="282" t="s">
        <v>1344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2997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1346</v>
      </c>
      <c r="C1473" s="281" t="s">
        <v>3274</v>
      </c>
      <c r="D1473" s="281" t="s">
        <v>1345</v>
      </c>
      <c r="E1473" s="282" t="s">
        <v>2248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2997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1346</v>
      </c>
      <c r="C1474" s="281" t="s">
        <v>3274</v>
      </c>
      <c r="D1474" s="281" t="s">
        <v>1343</v>
      </c>
      <c r="E1474" s="282" t="s">
        <v>1344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2997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1346</v>
      </c>
      <c r="C1475" s="281" t="s">
        <v>3274</v>
      </c>
      <c r="D1475" s="281" t="s">
        <v>1345</v>
      </c>
      <c r="E1475" s="282" t="s">
        <v>2248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2997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1346</v>
      </c>
      <c r="C1476" s="281" t="s">
        <v>3274</v>
      </c>
      <c r="D1476" s="281" t="s">
        <v>1343</v>
      </c>
      <c r="E1476" s="282" t="s">
        <v>1344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2997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1346</v>
      </c>
      <c r="C1477" s="281" t="s">
        <v>3274</v>
      </c>
      <c r="D1477" s="281" t="s">
        <v>1345</v>
      </c>
      <c r="E1477" s="282" t="s">
        <v>2248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2997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1346</v>
      </c>
      <c r="C1478" s="281" t="s">
        <v>3274</v>
      </c>
      <c r="D1478" s="281" t="s">
        <v>1343</v>
      </c>
      <c r="E1478" s="282" t="s">
        <v>1344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2997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1346</v>
      </c>
      <c r="C1479" s="281" t="s">
        <v>3274</v>
      </c>
      <c r="D1479" s="281" t="s">
        <v>1345</v>
      </c>
      <c r="E1479" s="282" t="s">
        <v>2248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2997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1346</v>
      </c>
      <c r="C1480" s="281" t="s">
        <v>3274</v>
      </c>
      <c r="D1480" s="281" t="s">
        <v>1343</v>
      </c>
      <c r="E1480" s="282" t="s">
        <v>1344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2997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1346</v>
      </c>
      <c r="C1481" s="281" t="s">
        <v>3274</v>
      </c>
      <c r="D1481" s="281" t="s">
        <v>1345</v>
      </c>
      <c r="E1481" s="282" t="s">
        <v>2248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2997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1346</v>
      </c>
      <c r="C1482" s="281" t="s">
        <v>3274</v>
      </c>
      <c r="D1482" s="281" t="s">
        <v>1343</v>
      </c>
      <c r="E1482" s="282" t="s">
        <v>1344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2997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1346</v>
      </c>
      <c r="C1483" s="281" t="s">
        <v>3274</v>
      </c>
      <c r="D1483" s="281" t="s">
        <v>1345</v>
      </c>
      <c r="E1483" s="282" t="s">
        <v>2248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2997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1346</v>
      </c>
      <c r="C1484" s="281" t="s">
        <v>3274</v>
      </c>
      <c r="D1484" s="281" t="s">
        <v>1343</v>
      </c>
      <c r="E1484" s="282" t="s">
        <v>1344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2997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1346</v>
      </c>
      <c r="C1485" s="281" t="s">
        <v>3274</v>
      </c>
      <c r="D1485" s="281" t="s">
        <v>1345</v>
      </c>
      <c r="E1485" s="282" t="s">
        <v>2248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2997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1346</v>
      </c>
      <c r="C1486" s="281" t="s">
        <v>3274</v>
      </c>
      <c r="D1486" s="281" t="s">
        <v>1343</v>
      </c>
      <c r="E1486" s="282" t="s">
        <v>1344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2997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1346</v>
      </c>
      <c r="C1487" s="281" t="s">
        <v>3274</v>
      </c>
      <c r="D1487" s="281" t="s">
        <v>1345</v>
      </c>
      <c r="E1487" s="282" t="s">
        <v>2248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2997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1346</v>
      </c>
      <c r="C1488" s="210" t="s">
        <v>3274</v>
      </c>
      <c r="D1488" s="210" t="s">
        <v>1343</v>
      </c>
      <c r="E1488" s="238" t="s">
        <v>1344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1346</v>
      </c>
      <c r="C1489" s="210" t="s">
        <v>3274</v>
      </c>
      <c r="D1489" s="210" t="s">
        <v>1345</v>
      </c>
      <c r="E1489" s="238" t="s">
        <v>2248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1346</v>
      </c>
      <c r="C1490" s="210" t="s">
        <v>3274</v>
      </c>
      <c r="D1490" s="210" t="s">
        <v>1343</v>
      </c>
      <c r="E1490" s="238" t="s">
        <v>2248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1346</v>
      </c>
      <c r="C1491" s="210" t="s">
        <v>3274</v>
      </c>
      <c r="D1491" s="210" t="s">
        <v>1345</v>
      </c>
      <c r="E1491" s="238" t="s">
        <v>1344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1346</v>
      </c>
      <c r="C1492" s="210" t="s">
        <v>3274</v>
      </c>
      <c r="D1492" s="210" t="s">
        <v>1343</v>
      </c>
      <c r="E1492" s="238" t="s">
        <v>1344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1346</v>
      </c>
      <c r="C1493" s="210" t="s">
        <v>3274</v>
      </c>
      <c r="D1493" s="210" t="s">
        <v>1345</v>
      </c>
      <c r="E1493" s="238" t="s">
        <v>2248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1346</v>
      </c>
      <c r="C1494" s="210" t="s">
        <v>3274</v>
      </c>
      <c r="D1494" s="210" t="s">
        <v>1343</v>
      </c>
      <c r="E1494" s="238" t="s">
        <v>1344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1346</v>
      </c>
      <c r="C1495" s="210" t="s">
        <v>3274</v>
      </c>
      <c r="D1495" s="210" t="s">
        <v>1345</v>
      </c>
      <c r="E1495" s="238" t="s">
        <v>2248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1346</v>
      </c>
      <c r="C1496" s="210" t="s">
        <v>3274</v>
      </c>
      <c r="D1496" s="210" t="s">
        <v>1343</v>
      </c>
      <c r="E1496" s="238" t="s">
        <v>2248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1346</v>
      </c>
      <c r="C1497" s="210" t="s">
        <v>3274</v>
      </c>
      <c r="D1497" s="210" t="s">
        <v>1345</v>
      </c>
      <c r="E1497" s="238" t="s">
        <v>1344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1346</v>
      </c>
      <c r="C1498" s="210" t="s">
        <v>3274</v>
      </c>
      <c r="D1498" s="210" t="s">
        <v>1343</v>
      </c>
      <c r="E1498" s="238" t="s">
        <v>2248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1346</v>
      </c>
      <c r="C1499" s="210" t="s">
        <v>3274</v>
      </c>
      <c r="D1499" s="210" t="s">
        <v>1345</v>
      </c>
      <c r="E1499" s="238" t="s">
        <v>1344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1346</v>
      </c>
      <c r="C1500" s="210" t="s">
        <v>3274</v>
      </c>
      <c r="D1500" s="210" t="s">
        <v>1343</v>
      </c>
      <c r="E1500" s="238" t="s">
        <v>2248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3145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1346</v>
      </c>
      <c r="C1501" s="210" t="s">
        <v>3274</v>
      </c>
      <c r="D1501" s="210" t="s">
        <v>1345</v>
      </c>
      <c r="E1501" s="238" t="s">
        <v>1344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1346</v>
      </c>
      <c r="C1502" s="210" t="s">
        <v>3274</v>
      </c>
      <c r="D1502" s="210" t="s">
        <v>1343</v>
      </c>
      <c r="E1502" s="238" t="s">
        <v>2248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2997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1346</v>
      </c>
      <c r="C1503" s="210" t="s">
        <v>3274</v>
      </c>
      <c r="D1503" s="210" t="s">
        <v>1345</v>
      </c>
      <c r="E1503" s="238" t="s">
        <v>1344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2998</v>
      </c>
      <c r="R1503" s="230" t="s">
        <v>2997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1346</v>
      </c>
      <c r="C1504" s="210" t="s">
        <v>3274</v>
      </c>
      <c r="D1504" s="210" t="s">
        <v>1343</v>
      </c>
      <c r="E1504" s="238" t="s">
        <v>2248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2997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1346</v>
      </c>
      <c r="C1505" s="210" t="s">
        <v>3274</v>
      </c>
      <c r="D1505" s="210" t="s">
        <v>1345</v>
      </c>
      <c r="E1505" s="238" t="s">
        <v>1344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3032</v>
      </c>
      <c r="R1505" s="230" t="s">
        <v>2997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1346</v>
      </c>
      <c r="C1506" s="210" t="s">
        <v>3274</v>
      </c>
      <c r="D1506" s="210" t="s">
        <v>1343</v>
      </c>
      <c r="E1506" s="238" t="s">
        <v>2248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2997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1346</v>
      </c>
      <c r="C1507" s="210" t="s">
        <v>3274</v>
      </c>
      <c r="D1507" s="210" t="s">
        <v>1345</v>
      </c>
      <c r="E1507" s="238" t="s">
        <v>1344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3032</v>
      </c>
      <c r="R1507" s="230" t="s">
        <v>2997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1346</v>
      </c>
      <c r="C1508" s="210" t="s">
        <v>3274</v>
      </c>
      <c r="D1508" s="210" t="s">
        <v>1343</v>
      </c>
      <c r="E1508" s="238" t="s">
        <v>2248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3145</v>
      </c>
      <c r="R1508" s="230" t="s">
        <v>2997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1346</v>
      </c>
      <c r="C1509" s="210" t="s">
        <v>3274</v>
      </c>
      <c r="D1509" s="210" t="s">
        <v>1345</v>
      </c>
      <c r="E1509" s="238" t="s">
        <v>1344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3003</v>
      </c>
      <c r="R1509" s="230" t="s">
        <v>2997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1346</v>
      </c>
      <c r="C1510" s="210" t="s">
        <v>3274</v>
      </c>
      <c r="D1510" s="210" t="s">
        <v>1343</v>
      </c>
      <c r="E1510" s="238" t="s">
        <v>2248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1346</v>
      </c>
      <c r="C1511" s="210" t="s">
        <v>3274</v>
      </c>
      <c r="D1511" s="210" t="s">
        <v>1345</v>
      </c>
      <c r="E1511" s="238" t="s">
        <v>1344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1346</v>
      </c>
      <c r="C1512" s="210" t="s">
        <v>3274</v>
      </c>
      <c r="D1512" s="210" t="s">
        <v>1343</v>
      </c>
      <c r="E1512" s="238" t="s">
        <v>2248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3145</v>
      </c>
      <c r="R1512" s="230" t="s">
        <v>2997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1346</v>
      </c>
      <c r="C1513" s="210" t="s">
        <v>3274</v>
      </c>
      <c r="D1513" s="210" t="s">
        <v>1345</v>
      </c>
      <c r="E1513" s="238" t="s">
        <v>1344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2998</v>
      </c>
      <c r="R1513" s="230" t="s">
        <v>2997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1346</v>
      </c>
      <c r="C1514" s="210" t="s">
        <v>3274</v>
      </c>
      <c r="D1514" s="210" t="s">
        <v>1343</v>
      </c>
      <c r="E1514" s="238" t="s">
        <v>2248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2997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1346</v>
      </c>
      <c r="C1515" s="210" t="s">
        <v>3274</v>
      </c>
      <c r="D1515" s="210" t="s">
        <v>1345</v>
      </c>
      <c r="E1515" s="238" t="s">
        <v>1344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3004</v>
      </c>
      <c r="R1515" s="230" t="s">
        <v>2997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1346</v>
      </c>
      <c r="C1516" s="210" t="s">
        <v>3274</v>
      </c>
      <c r="D1516" s="210" t="s">
        <v>1343</v>
      </c>
      <c r="E1516" s="238" t="s">
        <v>2248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2997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1346</v>
      </c>
      <c r="C1517" s="210" t="s">
        <v>3274</v>
      </c>
      <c r="D1517" s="210" t="s">
        <v>1345</v>
      </c>
      <c r="E1517" s="238" t="s">
        <v>1344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3004</v>
      </c>
      <c r="R1517" s="230" t="s">
        <v>2997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1346</v>
      </c>
      <c r="C1518" s="210" t="s">
        <v>3274</v>
      </c>
      <c r="D1518" s="210" t="s">
        <v>1343</v>
      </c>
      <c r="E1518" s="238" t="s">
        <v>2248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2997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1346</v>
      </c>
      <c r="C1519" s="210" t="s">
        <v>3274</v>
      </c>
      <c r="D1519" s="210" t="s">
        <v>1345</v>
      </c>
      <c r="E1519" s="238" t="s">
        <v>1344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2997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1346</v>
      </c>
      <c r="C1520" s="210" t="s">
        <v>3274</v>
      </c>
      <c r="D1520" s="210" t="s">
        <v>1343</v>
      </c>
      <c r="E1520" s="238" t="s">
        <v>2248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2997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1346</v>
      </c>
      <c r="C1521" s="210" t="s">
        <v>3274</v>
      </c>
      <c r="D1521" s="210" t="s">
        <v>1345</v>
      </c>
      <c r="E1521" s="238" t="s">
        <v>1344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2997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1346</v>
      </c>
      <c r="C1522" s="210" t="s">
        <v>3274</v>
      </c>
      <c r="D1522" s="210" t="s">
        <v>1343</v>
      </c>
      <c r="E1522" s="238" t="s">
        <v>2248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2997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1346</v>
      </c>
      <c r="C1523" s="210" t="s">
        <v>3274</v>
      </c>
      <c r="D1523" s="210" t="s">
        <v>1345</v>
      </c>
      <c r="E1523" s="238" t="s">
        <v>1344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2997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1346</v>
      </c>
      <c r="C1524" s="210" t="s">
        <v>3274</v>
      </c>
      <c r="D1524" s="210" t="s">
        <v>1343</v>
      </c>
      <c r="E1524" s="238" t="s">
        <v>2248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2997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1346</v>
      </c>
      <c r="C1525" s="210" t="s">
        <v>3274</v>
      </c>
      <c r="D1525" s="210" t="s">
        <v>1345</v>
      </c>
      <c r="E1525" s="238" t="s">
        <v>1344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2997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1346</v>
      </c>
      <c r="C1526" s="210" t="s">
        <v>3274</v>
      </c>
      <c r="D1526" s="210" t="s">
        <v>1343</v>
      </c>
      <c r="E1526" s="238" t="s">
        <v>2248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2997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1346</v>
      </c>
      <c r="C1527" s="210" t="s">
        <v>3274</v>
      </c>
      <c r="D1527" s="210" t="s">
        <v>1345</v>
      </c>
      <c r="E1527" s="238" t="s">
        <v>1344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2997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2263</v>
      </c>
      <c r="C1528" s="210" t="s">
        <v>3276</v>
      </c>
      <c r="D1528" s="210" t="s">
        <v>1343</v>
      </c>
      <c r="E1528" s="238" t="s">
        <v>1344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2997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2263</v>
      </c>
      <c r="C1529" s="210" t="s">
        <v>3276</v>
      </c>
      <c r="D1529" s="210" t="s">
        <v>1345</v>
      </c>
      <c r="E1529" s="238" t="s">
        <v>2248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2997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2263</v>
      </c>
      <c r="C1530" s="210" t="s">
        <v>3276</v>
      </c>
      <c r="D1530" s="210" t="s">
        <v>1343</v>
      </c>
      <c r="E1530" s="238" t="s">
        <v>1344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2997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2263</v>
      </c>
      <c r="C1531" s="210" t="s">
        <v>3276</v>
      </c>
      <c r="D1531" s="210" t="s">
        <v>1345</v>
      </c>
      <c r="E1531" s="238" t="s">
        <v>2248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2997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2263</v>
      </c>
      <c r="C1532" s="210" t="s">
        <v>3277</v>
      </c>
      <c r="D1532" s="210" t="s">
        <v>1343</v>
      </c>
      <c r="E1532" s="238" t="s">
        <v>1344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2997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2263</v>
      </c>
      <c r="C1533" s="210" t="s">
        <v>3278</v>
      </c>
      <c r="D1533" s="210" t="s">
        <v>1343</v>
      </c>
      <c r="E1533" s="238" t="s">
        <v>1344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2997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2263</v>
      </c>
      <c r="C1534" s="210" t="s">
        <v>3278</v>
      </c>
      <c r="D1534" s="210" t="s">
        <v>1345</v>
      </c>
      <c r="E1534" s="238" t="s">
        <v>2248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2997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2263</v>
      </c>
      <c r="C1535" s="210" t="s">
        <v>3279</v>
      </c>
      <c r="D1535" s="210" t="s">
        <v>1343</v>
      </c>
      <c r="E1535" s="238" t="s">
        <v>1344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2997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2263</v>
      </c>
      <c r="C1536" s="210" t="s">
        <v>3280</v>
      </c>
      <c r="D1536" s="210" t="s">
        <v>1343</v>
      </c>
      <c r="E1536" s="238" t="s">
        <v>1344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2997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2263</v>
      </c>
      <c r="C1537" s="210" t="s">
        <v>3279</v>
      </c>
      <c r="D1537" s="210" t="s">
        <v>1343</v>
      </c>
      <c r="E1537" s="238" t="s">
        <v>1344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2997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2263</v>
      </c>
      <c r="C1538" s="210" t="s">
        <v>3277</v>
      </c>
      <c r="D1538" s="210" t="s">
        <v>1343</v>
      </c>
      <c r="E1538" s="238" t="s">
        <v>1344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2997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2263</v>
      </c>
      <c r="C1539" s="210" t="s">
        <v>3278</v>
      </c>
      <c r="D1539" s="210" t="s">
        <v>1343</v>
      </c>
      <c r="E1539" s="238" t="s">
        <v>1344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2997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2263</v>
      </c>
      <c r="C1540" s="210" t="s">
        <v>3279</v>
      </c>
      <c r="D1540" s="210" t="s">
        <v>1343</v>
      </c>
      <c r="E1540" s="238" t="s">
        <v>1344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2997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1346</v>
      </c>
      <c r="C1541" s="281" t="s">
        <v>3274</v>
      </c>
      <c r="D1541" s="281" t="s">
        <v>1343</v>
      </c>
      <c r="E1541" s="282" t="s">
        <v>2248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1346</v>
      </c>
      <c r="C1542" s="281" t="s">
        <v>3274</v>
      </c>
      <c r="D1542" s="281" t="s">
        <v>1345</v>
      </c>
      <c r="E1542" s="282" t="s">
        <v>1344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1346</v>
      </c>
      <c r="C1543" s="281" t="s">
        <v>3274</v>
      </c>
      <c r="D1543" s="281" t="s">
        <v>1343</v>
      </c>
      <c r="E1543" s="282" t="s">
        <v>2248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1346</v>
      </c>
      <c r="C1544" s="281" t="s">
        <v>3274</v>
      </c>
      <c r="D1544" s="281" t="s">
        <v>1345</v>
      </c>
      <c r="E1544" s="282" t="s">
        <v>1344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1346</v>
      </c>
      <c r="C1545" s="281" t="s">
        <v>3274</v>
      </c>
      <c r="D1545" s="281" t="s">
        <v>1343</v>
      </c>
      <c r="E1545" s="282" t="s">
        <v>2248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1346</v>
      </c>
      <c r="C1546" s="281" t="s">
        <v>3274</v>
      </c>
      <c r="D1546" s="281" t="s">
        <v>1345</v>
      </c>
      <c r="E1546" s="282" t="s">
        <v>1344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1346</v>
      </c>
      <c r="C1547" s="281" t="s">
        <v>3274</v>
      </c>
      <c r="D1547" s="281" t="s">
        <v>1343</v>
      </c>
      <c r="E1547" s="282" t="s">
        <v>2248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1346</v>
      </c>
      <c r="C1548" s="281" t="s">
        <v>3274</v>
      </c>
      <c r="D1548" s="281" t="s">
        <v>1345</v>
      </c>
      <c r="E1548" s="282" t="s">
        <v>1344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1346</v>
      </c>
      <c r="C1549" s="281" t="s">
        <v>3274</v>
      </c>
      <c r="D1549" s="281" t="s">
        <v>1343</v>
      </c>
      <c r="E1549" s="282" t="s">
        <v>2248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3281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1346</v>
      </c>
      <c r="C1550" s="281" t="s">
        <v>3274</v>
      </c>
      <c r="D1550" s="281" t="s">
        <v>1345</v>
      </c>
      <c r="E1550" s="282" t="s">
        <v>1344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3003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1346</v>
      </c>
      <c r="C1551" s="281" t="s">
        <v>3274</v>
      </c>
      <c r="D1551" s="281" t="s">
        <v>1343</v>
      </c>
      <c r="E1551" s="282" t="s">
        <v>2248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3145</v>
      </c>
      <c r="R1551" s="230" t="s">
        <v>2997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1346</v>
      </c>
      <c r="C1552" s="281" t="s">
        <v>3274</v>
      </c>
      <c r="D1552" s="281" t="s">
        <v>1345</v>
      </c>
      <c r="E1552" s="282" t="s">
        <v>1344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2998</v>
      </c>
      <c r="R1552" s="230" t="s">
        <v>2997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1346</v>
      </c>
      <c r="C1553" s="281" t="s">
        <v>3274</v>
      </c>
      <c r="D1553" s="281" t="s">
        <v>1343</v>
      </c>
      <c r="E1553" s="282" t="s">
        <v>2248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2997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1346</v>
      </c>
      <c r="C1554" s="281" t="s">
        <v>3274</v>
      </c>
      <c r="D1554" s="281" t="s">
        <v>1345</v>
      </c>
      <c r="E1554" s="282" t="s">
        <v>1344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3032</v>
      </c>
      <c r="R1554" s="230" t="s">
        <v>2997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1346</v>
      </c>
      <c r="C1555" s="281" t="s">
        <v>3274</v>
      </c>
      <c r="D1555" s="281" t="s">
        <v>1343</v>
      </c>
      <c r="E1555" s="282" t="s">
        <v>2248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1346</v>
      </c>
      <c r="C1556" s="281" t="s">
        <v>3274</v>
      </c>
      <c r="D1556" s="281" t="s">
        <v>1345</v>
      </c>
      <c r="E1556" s="282" t="s">
        <v>1344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2998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1346</v>
      </c>
      <c r="C1557" s="281" t="s">
        <v>3274</v>
      </c>
      <c r="D1557" s="281" t="s">
        <v>1343</v>
      </c>
      <c r="E1557" s="282" t="s">
        <v>2248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1346</v>
      </c>
      <c r="C1558" s="281" t="s">
        <v>3274</v>
      </c>
      <c r="D1558" s="281" t="s">
        <v>1345</v>
      </c>
      <c r="E1558" s="282" t="s">
        <v>1344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3003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1346</v>
      </c>
      <c r="C1559" s="281" t="s">
        <v>3274</v>
      </c>
      <c r="D1559" s="281" t="s">
        <v>1343</v>
      </c>
      <c r="E1559" s="282" t="s">
        <v>2248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1346</v>
      </c>
      <c r="C1560" s="281" t="s">
        <v>3274</v>
      </c>
      <c r="D1560" s="281" t="s">
        <v>1345</v>
      </c>
      <c r="E1560" s="282" t="s">
        <v>1344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3003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1346</v>
      </c>
      <c r="C1561" s="281" t="s">
        <v>3274</v>
      </c>
      <c r="D1561" s="281" t="s">
        <v>1343</v>
      </c>
      <c r="E1561" s="282" t="s">
        <v>2248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1346</v>
      </c>
      <c r="C1562" s="281" t="s">
        <v>3274</v>
      </c>
      <c r="D1562" s="281" t="s">
        <v>1345</v>
      </c>
      <c r="E1562" s="282" t="s">
        <v>1344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3003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1346</v>
      </c>
      <c r="C1563" s="281" t="s">
        <v>3274</v>
      </c>
      <c r="D1563" s="281" t="s">
        <v>1343</v>
      </c>
      <c r="E1563" s="282" t="s">
        <v>2248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1346</v>
      </c>
      <c r="C1564" s="281" t="s">
        <v>3274</v>
      </c>
      <c r="D1564" s="281" t="s">
        <v>1345</v>
      </c>
      <c r="E1564" s="282" t="s">
        <v>1344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3003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1346</v>
      </c>
      <c r="C1565" s="281" t="s">
        <v>3274</v>
      </c>
      <c r="D1565" s="281" t="s">
        <v>1343</v>
      </c>
      <c r="E1565" s="282" t="s">
        <v>2248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3145</v>
      </c>
      <c r="R1565" s="230" t="s">
        <v>2997</v>
      </c>
      <c r="S1565" s="230" t="s">
        <v>2997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1346</v>
      </c>
      <c r="C1566" s="281" t="s">
        <v>3274</v>
      </c>
      <c r="D1566" s="281" t="s">
        <v>1345</v>
      </c>
      <c r="E1566" s="282" t="s">
        <v>1344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2998</v>
      </c>
      <c r="R1566" s="230" t="s">
        <v>2997</v>
      </c>
      <c r="S1566" s="230" t="s">
        <v>2997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1346</v>
      </c>
      <c r="C1567" s="281" t="s">
        <v>3274</v>
      </c>
      <c r="D1567" s="281" t="s">
        <v>1343</v>
      </c>
      <c r="E1567" s="282" t="s">
        <v>2248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2997</v>
      </c>
      <c r="S1567" s="230" t="s">
        <v>2997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1346</v>
      </c>
      <c r="C1568" s="281" t="s">
        <v>3274</v>
      </c>
      <c r="D1568" s="281" t="s">
        <v>1345</v>
      </c>
      <c r="E1568" s="282" t="s">
        <v>1344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3032</v>
      </c>
      <c r="R1568" s="230" t="s">
        <v>2997</v>
      </c>
      <c r="S1568" s="230" t="s">
        <v>2997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1346</v>
      </c>
      <c r="C1569" s="281" t="s">
        <v>3274</v>
      </c>
      <c r="D1569" s="281" t="s">
        <v>1343</v>
      </c>
      <c r="E1569" s="282" t="s">
        <v>2248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3145</v>
      </c>
      <c r="S1569" s="230" t="s">
        <v>2997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1346</v>
      </c>
      <c r="C1570" s="281" t="s">
        <v>3274</v>
      </c>
      <c r="D1570" s="281" t="s">
        <v>1345</v>
      </c>
      <c r="E1570" s="282" t="s">
        <v>1344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3282</v>
      </c>
      <c r="S1570" s="230" t="s">
        <v>2997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1346</v>
      </c>
      <c r="C1571" s="281" t="s">
        <v>3274</v>
      </c>
      <c r="D1571" s="281" t="s">
        <v>1343</v>
      </c>
      <c r="E1571" s="282" t="s">
        <v>2248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3145</v>
      </c>
      <c r="S1571" s="230" t="s">
        <v>2997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1346</v>
      </c>
      <c r="C1572" s="281" t="s">
        <v>3274</v>
      </c>
      <c r="D1572" s="281" t="s">
        <v>1345</v>
      </c>
      <c r="E1572" s="282" t="s">
        <v>1344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3282</v>
      </c>
      <c r="S1572" s="230" t="s">
        <v>2997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1346</v>
      </c>
      <c r="C1573" s="281" t="s">
        <v>3274</v>
      </c>
      <c r="D1573" s="281" t="s">
        <v>1343</v>
      </c>
      <c r="E1573" s="282" t="s">
        <v>2248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3145</v>
      </c>
      <c r="S1573" s="230" t="s">
        <v>2997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1346</v>
      </c>
      <c r="C1574" s="281" t="s">
        <v>3274</v>
      </c>
      <c r="D1574" s="281" t="s">
        <v>1345</v>
      </c>
      <c r="E1574" s="282" t="s">
        <v>1344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3282</v>
      </c>
      <c r="S1574" s="230" t="s">
        <v>2997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1346</v>
      </c>
      <c r="C1575" s="281" t="s">
        <v>3274</v>
      </c>
      <c r="D1575" s="281" t="s">
        <v>1343</v>
      </c>
      <c r="E1575" s="282" t="s">
        <v>2248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3145</v>
      </c>
      <c r="S1575" s="230" t="s">
        <v>2997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1346</v>
      </c>
      <c r="C1576" s="281" t="s">
        <v>3274</v>
      </c>
      <c r="D1576" s="281" t="s">
        <v>1345</v>
      </c>
      <c r="E1576" s="282" t="s">
        <v>1344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3282</v>
      </c>
      <c r="S1576" s="230" t="s">
        <v>2997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1346</v>
      </c>
      <c r="C1577" s="281" t="s">
        <v>3274</v>
      </c>
      <c r="D1577" s="281" t="s">
        <v>1343</v>
      </c>
      <c r="E1577" s="282" t="s">
        <v>2248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2997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1346</v>
      </c>
      <c r="C1578" s="281" t="s">
        <v>3274</v>
      </c>
      <c r="D1578" s="281" t="s">
        <v>1345</v>
      </c>
      <c r="E1578" s="282" t="s">
        <v>1344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2997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1346</v>
      </c>
      <c r="C1579" s="281" t="s">
        <v>3274</v>
      </c>
      <c r="D1579" s="281" t="s">
        <v>1343</v>
      </c>
      <c r="E1579" s="282" t="s">
        <v>2248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2997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1346</v>
      </c>
      <c r="C1580" s="281" t="s">
        <v>3274</v>
      </c>
      <c r="D1580" s="281" t="s">
        <v>1345</v>
      </c>
      <c r="E1580" s="282" t="s">
        <v>1344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2997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1346</v>
      </c>
      <c r="C1581" s="281" t="s">
        <v>3274</v>
      </c>
      <c r="D1581" s="281" t="s">
        <v>1343</v>
      </c>
      <c r="E1581" s="282" t="s">
        <v>2248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2997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1346</v>
      </c>
      <c r="C1582" s="281" t="s">
        <v>3274</v>
      </c>
      <c r="D1582" s="281" t="s">
        <v>1345</v>
      </c>
      <c r="E1582" s="282" t="s">
        <v>1344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2997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1346</v>
      </c>
      <c r="C1583" s="281" t="s">
        <v>3274</v>
      </c>
      <c r="D1583" s="281" t="s">
        <v>1343</v>
      </c>
      <c r="E1583" s="282" t="s">
        <v>2248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2997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1346</v>
      </c>
      <c r="C1584" s="281" t="s">
        <v>3274</v>
      </c>
      <c r="D1584" s="281" t="s">
        <v>1345</v>
      </c>
      <c r="E1584" s="282" t="s">
        <v>1344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2997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1346</v>
      </c>
      <c r="C1585" s="281" t="s">
        <v>3274</v>
      </c>
      <c r="D1585" s="281" t="s">
        <v>1343</v>
      </c>
      <c r="E1585" s="282" t="s">
        <v>2248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3170</v>
      </c>
      <c r="S1585" s="230" t="s">
        <v>2997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1346</v>
      </c>
      <c r="C1586" s="281" t="s">
        <v>3274</v>
      </c>
      <c r="D1586" s="281" t="s">
        <v>1345</v>
      </c>
      <c r="E1586" s="282" t="s">
        <v>1344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3283</v>
      </c>
      <c r="S1586" s="230" t="s">
        <v>2997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1342</v>
      </c>
      <c r="C1587" s="210" t="s">
        <v>3284</v>
      </c>
      <c r="D1587" s="210" t="s">
        <v>1343</v>
      </c>
      <c r="E1587" s="238" t="s">
        <v>1344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1342</v>
      </c>
      <c r="C1588" s="210" t="s">
        <v>3284</v>
      </c>
      <c r="D1588" s="210" t="s">
        <v>1345</v>
      </c>
      <c r="E1588" s="238" t="s">
        <v>2248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1342</v>
      </c>
      <c r="C1589" s="210" t="s">
        <v>3285</v>
      </c>
      <c r="D1589" s="210" t="s">
        <v>1343</v>
      </c>
      <c r="E1589" s="238" t="s">
        <v>1344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1342</v>
      </c>
      <c r="C1590" s="210" t="s">
        <v>3286</v>
      </c>
      <c r="D1590" s="210" t="s">
        <v>1345</v>
      </c>
      <c r="E1590" s="238" t="s">
        <v>2248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2997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1342</v>
      </c>
      <c r="C1591" s="210" t="s">
        <v>3285</v>
      </c>
      <c r="D1591" s="210" t="s">
        <v>1343</v>
      </c>
      <c r="E1591" s="238" t="s">
        <v>1344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1342</v>
      </c>
      <c r="C1592" s="210" t="s">
        <v>3286</v>
      </c>
      <c r="D1592" s="210" t="s">
        <v>1345</v>
      </c>
      <c r="E1592" s="238" t="s">
        <v>2248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2997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1346</v>
      </c>
      <c r="C1593" s="210" t="s">
        <v>3274</v>
      </c>
      <c r="D1593" s="210" t="s">
        <v>1343</v>
      </c>
      <c r="E1593" s="238" t="s">
        <v>2248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3216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1346</v>
      </c>
      <c r="C1594" s="210" t="s">
        <v>3274</v>
      </c>
      <c r="D1594" s="210" t="s">
        <v>1345</v>
      </c>
      <c r="E1594" s="238" t="s">
        <v>1344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3014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1346</v>
      </c>
      <c r="C1595" s="210" t="s">
        <v>3274</v>
      </c>
      <c r="D1595" s="210" t="s">
        <v>1343</v>
      </c>
      <c r="E1595" s="238" t="s">
        <v>2248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3216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1346</v>
      </c>
      <c r="C1596" s="210" t="s">
        <v>3274</v>
      </c>
      <c r="D1596" s="210" t="s">
        <v>1345</v>
      </c>
      <c r="E1596" s="238" t="s">
        <v>1344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1346</v>
      </c>
      <c r="C1597" s="210" t="s">
        <v>3274</v>
      </c>
      <c r="D1597" s="210" t="s">
        <v>1343</v>
      </c>
      <c r="E1597" s="238" t="s">
        <v>1344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3287</v>
      </c>
      <c r="S1597" s="230" t="s">
        <v>2997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1346</v>
      </c>
      <c r="C1598" s="210" t="s">
        <v>3274</v>
      </c>
      <c r="D1598" s="210" t="s">
        <v>1345</v>
      </c>
      <c r="E1598" s="238" t="s">
        <v>2248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3003</v>
      </c>
      <c r="S1598" s="230" t="s">
        <v>2997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1346</v>
      </c>
      <c r="C1599" s="210" t="s">
        <v>3274</v>
      </c>
      <c r="D1599" s="210" t="s">
        <v>1343</v>
      </c>
      <c r="E1599" s="238" t="s">
        <v>2248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3287</v>
      </c>
      <c r="S1599" s="230" t="s">
        <v>2997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1346</v>
      </c>
      <c r="C1600" s="210" t="s">
        <v>3274</v>
      </c>
      <c r="D1600" s="210" t="s">
        <v>1345</v>
      </c>
      <c r="E1600" s="238" t="s">
        <v>1344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3003</v>
      </c>
      <c r="S1600" s="230" t="s">
        <v>2997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1346</v>
      </c>
      <c r="C1601" s="210" t="s">
        <v>3274</v>
      </c>
      <c r="D1601" s="210" t="s">
        <v>1343</v>
      </c>
      <c r="E1601" s="238" t="s">
        <v>1344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1346</v>
      </c>
      <c r="C1602" s="210" t="s">
        <v>3274</v>
      </c>
      <c r="D1602" s="210" t="s">
        <v>1345</v>
      </c>
      <c r="E1602" s="238" t="s">
        <v>2248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1346</v>
      </c>
      <c r="C1603" s="210" t="s">
        <v>3274</v>
      </c>
      <c r="D1603" s="210" t="s">
        <v>1343</v>
      </c>
      <c r="E1603" s="238" t="s">
        <v>2248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1346</v>
      </c>
      <c r="C1604" s="210" t="s">
        <v>3274</v>
      </c>
      <c r="D1604" s="210" t="s">
        <v>1345</v>
      </c>
      <c r="E1604" s="238" t="s">
        <v>1344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1346</v>
      </c>
      <c r="C1605" s="210" t="s">
        <v>3274</v>
      </c>
      <c r="D1605" s="210" t="s">
        <v>1343</v>
      </c>
      <c r="E1605" s="238" t="s">
        <v>2248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1346</v>
      </c>
      <c r="C1606" s="210" t="s">
        <v>3274</v>
      </c>
      <c r="D1606" s="210" t="s">
        <v>1345</v>
      </c>
      <c r="E1606" s="238" t="s">
        <v>1344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1346</v>
      </c>
      <c r="C1607" s="210" t="s">
        <v>3274</v>
      </c>
      <c r="D1607" s="210" t="s">
        <v>1343</v>
      </c>
      <c r="E1607" s="238" t="s">
        <v>2248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1346</v>
      </c>
      <c r="C1608" s="210" t="s">
        <v>3274</v>
      </c>
      <c r="D1608" s="210" t="s">
        <v>1345</v>
      </c>
      <c r="E1608" s="238" t="s">
        <v>1344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1346</v>
      </c>
      <c r="C1609" s="210" t="s">
        <v>3274</v>
      </c>
      <c r="D1609" s="210" t="s">
        <v>1343</v>
      </c>
      <c r="E1609" s="238" t="s">
        <v>1344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3170</v>
      </c>
      <c r="S1609" s="230" t="s">
        <v>2997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1346</v>
      </c>
      <c r="C1610" s="210" t="s">
        <v>3274</v>
      </c>
      <c r="D1610" s="210" t="s">
        <v>1345</v>
      </c>
      <c r="E1610" s="238" t="s">
        <v>2248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2998</v>
      </c>
      <c r="S1610" s="230" t="s">
        <v>2997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1346</v>
      </c>
      <c r="C1611" s="210" t="s">
        <v>3274</v>
      </c>
      <c r="D1611" s="210" t="s">
        <v>1343</v>
      </c>
      <c r="E1611" s="238" t="s">
        <v>1344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2997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1346</v>
      </c>
      <c r="C1612" s="210" t="s">
        <v>3274</v>
      </c>
      <c r="D1612" s="210" t="s">
        <v>1345</v>
      </c>
      <c r="E1612" s="238" t="s">
        <v>2248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3003</v>
      </c>
      <c r="S1612" s="230" t="s">
        <v>2997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1346</v>
      </c>
      <c r="C1613" s="210" t="s">
        <v>3274</v>
      </c>
      <c r="D1613" s="210" t="s">
        <v>1343</v>
      </c>
      <c r="E1613" s="238" t="s">
        <v>2248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3170</v>
      </c>
      <c r="S1613" s="230" t="s">
        <v>2997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1346</v>
      </c>
      <c r="C1614" s="210" t="s">
        <v>3274</v>
      </c>
      <c r="D1614" s="210" t="s">
        <v>1345</v>
      </c>
      <c r="E1614" s="238" t="s">
        <v>1344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2998</v>
      </c>
      <c r="S1614" s="230" t="s">
        <v>2997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1346</v>
      </c>
      <c r="C1615" s="210" t="s">
        <v>3274</v>
      </c>
      <c r="D1615" s="210" t="s">
        <v>1343</v>
      </c>
      <c r="E1615" s="238" t="s">
        <v>2248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2997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1346</v>
      </c>
      <c r="C1616" s="210" t="s">
        <v>3274</v>
      </c>
      <c r="D1616" s="210" t="s">
        <v>1345</v>
      </c>
      <c r="E1616" s="238" t="s">
        <v>1344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2998</v>
      </c>
      <c r="S1616" s="230" t="s">
        <v>2997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1346</v>
      </c>
      <c r="C1617" s="281" t="s">
        <v>3274</v>
      </c>
      <c r="D1617" s="281" t="s">
        <v>1343</v>
      </c>
      <c r="E1617" s="282" t="s">
        <v>1344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3223</v>
      </c>
      <c r="S1617" s="230" t="s">
        <v>2997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1346</v>
      </c>
      <c r="C1618" s="281" t="s">
        <v>3274</v>
      </c>
      <c r="D1618" s="281" t="s">
        <v>1345</v>
      </c>
      <c r="E1618" s="282" t="s">
        <v>2248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3004</v>
      </c>
      <c r="S1618" s="230" t="s">
        <v>2997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1346</v>
      </c>
      <c r="C1619" s="281" t="s">
        <v>3274</v>
      </c>
      <c r="D1619" s="281" t="s">
        <v>1343</v>
      </c>
      <c r="E1619" s="282" t="s">
        <v>1344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3223</v>
      </c>
      <c r="S1619" s="230" t="s">
        <v>2997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1346</v>
      </c>
      <c r="C1620" s="281" t="s">
        <v>3274</v>
      </c>
      <c r="D1620" s="281" t="s">
        <v>1345</v>
      </c>
      <c r="E1620" s="282" t="s">
        <v>2248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3004</v>
      </c>
      <c r="S1620" s="230" t="s">
        <v>2997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1346</v>
      </c>
      <c r="C1621" s="281" t="s">
        <v>3274</v>
      </c>
      <c r="D1621" s="281" t="s">
        <v>1343</v>
      </c>
      <c r="E1621" s="282" t="s">
        <v>2248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3170</v>
      </c>
      <c r="S1621" s="230" t="s">
        <v>2997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1346</v>
      </c>
      <c r="C1622" s="281" t="s">
        <v>3274</v>
      </c>
      <c r="D1622" s="281" t="s">
        <v>1345</v>
      </c>
      <c r="E1622" s="282" t="s">
        <v>1344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2998</v>
      </c>
      <c r="S1622" s="230" t="s">
        <v>2997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1346</v>
      </c>
      <c r="C1623" s="281" t="s">
        <v>3274</v>
      </c>
      <c r="D1623" s="281" t="s">
        <v>1343</v>
      </c>
      <c r="E1623" s="282" t="s">
        <v>2248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2997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1346</v>
      </c>
      <c r="C1624" s="281" t="s">
        <v>3274</v>
      </c>
      <c r="D1624" s="281" t="s">
        <v>1345</v>
      </c>
      <c r="E1624" s="282" t="s">
        <v>1344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3003</v>
      </c>
      <c r="S1624" s="230" t="s">
        <v>2997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1346</v>
      </c>
      <c r="C1625" s="281" t="s">
        <v>3274</v>
      </c>
      <c r="D1625" s="281" t="s">
        <v>1343</v>
      </c>
      <c r="E1625" s="282" t="s">
        <v>2248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3142</v>
      </c>
      <c r="R1625" s="230" t="s">
        <v>2997</v>
      </c>
      <c r="S1625" s="230" t="s">
        <v>2997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1346</v>
      </c>
      <c r="C1626" s="281" t="s">
        <v>3274</v>
      </c>
      <c r="D1626" s="281" t="s">
        <v>1345</v>
      </c>
      <c r="E1626" s="282" t="s">
        <v>1344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3003</v>
      </c>
      <c r="R1626" s="230" t="s">
        <v>2997</v>
      </c>
      <c r="S1626" s="230" t="s">
        <v>2997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1346</v>
      </c>
      <c r="C1627" s="281" t="s">
        <v>3274</v>
      </c>
      <c r="D1627" s="281" t="s">
        <v>1343</v>
      </c>
      <c r="E1627" s="282" t="s">
        <v>1344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2997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1346</v>
      </c>
      <c r="C1628" s="281" t="s">
        <v>3274</v>
      </c>
      <c r="D1628" s="281" t="s">
        <v>1345</v>
      </c>
      <c r="E1628" s="282" t="s">
        <v>2248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2997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1346</v>
      </c>
      <c r="C1629" s="210" t="s">
        <v>3274</v>
      </c>
      <c r="D1629" s="210" t="s">
        <v>1343</v>
      </c>
      <c r="E1629" s="238" t="s">
        <v>2248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3223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1346</v>
      </c>
      <c r="C1630" s="210" t="s">
        <v>3274</v>
      </c>
      <c r="D1630" s="210" t="s">
        <v>1345</v>
      </c>
      <c r="E1630" s="238" t="s">
        <v>1344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3004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1346</v>
      </c>
      <c r="C1631" s="210" t="s">
        <v>3274</v>
      </c>
      <c r="D1631" s="210" t="s">
        <v>1343</v>
      </c>
      <c r="E1631" s="238" t="s">
        <v>2248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3223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1346</v>
      </c>
      <c r="C1632" s="210" t="s">
        <v>3274</v>
      </c>
      <c r="D1632" s="210" t="s">
        <v>1345</v>
      </c>
      <c r="E1632" s="238" t="s">
        <v>1344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3004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1346</v>
      </c>
      <c r="C1633" s="210" t="s">
        <v>3274</v>
      </c>
      <c r="D1633" s="210" t="s">
        <v>1343</v>
      </c>
      <c r="E1633" s="238" t="s">
        <v>1344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3170</v>
      </c>
      <c r="S1633" s="230" t="s">
        <v>2997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1346</v>
      </c>
      <c r="C1634" s="210" t="s">
        <v>3274</v>
      </c>
      <c r="D1634" s="210" t="s">
        <v>1345</v>
      </c>
      <c r="E1634" s="238" t="s">
        <v>2248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2998</v>
      </c>
      <c r="S1634" s="230" t="s">
        <v>2997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1346</v>
      </c>
      <c r="C1635" s="210" t="s">
        <v>3274</v>
      </c>
      <c r="D1635" s="210" t="s">
        <v>1343</v>
      </c>
      <c r="E1635" s="238" t="s">
        <v>1344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3170</v>
      </c>
      <c r="S1635" s="230" t="s">
        <v>2997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1346</v>
      </c>
      <c r="C1636" s="210" t="s">
        <v>3274</v>
      </c>
      <c r="D1636" s="210" t="s">
        <v>1345</v>
      </c>
      <c r="E1636" s="238" t="s">
        <v>2248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2998</v>
      </c>
      <c r="S1636" s="230" t="s">
        <v>2997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1342</v>
      </c>
      <c r="C1637" s="210" t="s">
        <v>3288</v>
      </c>
      <c r="D1637" s="210" t="s">
        <v>1343</v>
      </c>
      <c r="E1637" s="238" t="s">
        <v>1344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2997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1342</v>
      </c>
      <c r="C1638" s="210" t="s">
        <v>3289</v>
      </c>
      <c r="D1638" s="210" t="s">
        <v>1345</v>
      </c>
      <c r="E1638" s="238" t="s">
        <v>2248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2997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1342</v>
      </c>
      <c r="C1639" s="210" t="s">
        <v>3290</v>
      </c>
      <c r="D1639" s="210" t="s">
        <v>1343</v>
      </c>
      <c r="E1639" s="238" t="s">
        <v>1344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2997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1346</v>
      </c>
      <c r="C1640" s="210" t="s">
        <v>3274</v>
      </c>
      <c r="D1640" s="210" t="s">
        <v>1343</v>
      </c>
      <c r="E1640" s="238" t="s">
        <v>2248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2997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1346</v>
      </c>
      <c r="C1641" s="210" t="s">
        <v>3274</v>
      </c>
      <c r="D1641" s="210" t="s">
        <v>1345</v>
      </c>
      <c r="E1641" s="238" t="s">
        <v>1344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2997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3291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2988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2989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2903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3292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2991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2992</v>
      </c>
      <c r="S1645" s="158"/>
    </row>
    <row r="1646" spans="1:27" ht="33.75" hidden="1" outlineLevel="1" thickBot="1">
      <c r="A1646" s="237">
        <v>43405</v>
      </c>
      <c r="B1646" s="215" t="s">
        <v>1346</v>
      </c>
      <c r="C1646" s="210" t="s">
        <v>3274</v>
      </c>
      <c r="D1646" s="210" t="s">
        <v>1343</v>
      </c>
      <c r="E1646" s="238" t="s">
        <v>2248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3293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1346</v>
      </c>
      <c r="C1647" s="210" t="s">
        <v>3274</v>
      </c>
      <c r="D1647" s="210" t="s">
        <v>1345</v>
      </c>
      <c r="E1647" s="238" t="s">
        <v>1344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1346</v>
      </c>
      <c r="C1648" s="210" t="s">
        <v>3274</v>
      </c>
      <c r="D1648" s="210" t="s">
        <v>1343</v>
      </c>
      <c r="E1648" s="238" t="s">
        <v>1344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3170</v>
      </c>
      <c r="R1648" s="230" t="s">
        <v>2997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1346</v>
      </c>
      <c r="C1649" s="210" t="s">
        <v>3274</v>
      </c>
      <c r="D1649" s="210" t="s">
        <v>1345</v>
      </c>
      <c r="E1649" s="238" t="s">
        <v>2248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2998</v>
      </c>
      <c r="R1649" s="230" t="s">
        <v>2997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1346</v>
      </c>
      <c r="C1650" s="210" t="s">
        <v>3274</v>
      </c>
      <c r="D1650" s="210" t="s">
        <v>1343</v>
      </c>
      <c r="E1650" s="238" t="s">
        <v>1344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3170</v>
      </c>
      <c r="R1650" s="230" t="s">
        <v>2997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1346</v>
      </c>
      <c r="C1651" s="210" t="s">
        <v>3274</v>
      </c>
      <c r="D1651" s="210" t="s">
        <v>1345</v>
      </c>
      <c r="E1651" s="238" t="s">
        <v>2248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3032</v>
      </c>
      <c r="R1651" s="230" t="s">
        <v>2997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1346</v>
      </c>
      <c r="C1652" s="210" t="s">
        <v>3274</v>
      </c>
      <c r="D1652" s="210" t="s">
        <v>1343</v>
      </c>
      <c r="E1652" s="238" t="s">
        <v>2248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3142</v>
      </c>
      <c r="R1652" s="230" t="s">
        <v>2997</v>
      </c>
      <c r="S1652" s="230" t="s">
        <v>2997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1346</v>
      </c>
      <c r="C1653" s="210" t="s">
        <v>3274</v>
      </c>
      <c r="D1653" s="210" t="s">
        <v>1345</v>
      </c>
      <c r="E1653" s="238" t="s">
        <v>1344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2998</v>
      </c>
      <c r="R1653" s="230" t="s">
        <v>2997</v>
      </c>
      <c r="S1653" s="230" t="s">
        <v>2997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2263</v>
      </c>
      <c r="C1654" s="281" t="s">
        <v>3294</v>
      </c>
      <c r="D1654" s="281" t="s">
        <v>1343</v>
      </c>
      <c r="E1654" s="282" t="s">
        <v>1344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2263</v>
      </c>
      <c r="C1655" s="281" t="s">
        <v>3294</v>
      </c>
      <c r="D1655" s="281" t="s">
        <v>1345</v>
      </c>
      <c r="E1655" s="282" t="s">
        <v>2248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2263</v>
      </c>
      <c r="C1656" s="281" t="s">
        <v>3295</v>
      </c>
      <c r="D1656" s="281" t="s">
        <v>1343</v>
      </c>
      <c r="E1656" s="282" t="s">
        <v>1344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2263</v>
      </c>
      <c r="C1657" s="281" t="s">
        <v>3296</v>
      </c>
      <c r="D1657" s="281" t="s">
        <v>1343</v>
      </c>
      <c r="E1657" s="282" t="s">
        <v>1344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2263</v>
      </c>
      <c r="C1658" s="281" t="s">
        <v>3296</v>
      </c>
      <c r="D1658" s="281" t="s">
        <v>1343</v>
      </c>
      <c r="E1658" s="282" t="s">
        <v>1344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2263</v>
      </c>
      <c r="C1659" s="281" t="s">
        <v>3296</v>
      </c>
      <c r="D1659" s="281" t="s">
        <v>1343</v>
      </c>
      <c r="E1659" s="282" t="s">
        <v>1344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2263</v>
      </c>
      <c r="C1660" s="281" t="s">
        <v>3296</v>
      </c>
      <c r="D1660" s="281" t="s">
        <v>1343</v>
      </c>
      <c r="E1660" s="282" t="s">
        <v>1344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1346</v>
      </c>
      <c r="C1661" s="210" t="s">
        <v>3274</v>
      </c>
      <c r="D1661" s="210" t="s">
        <v>1343</v>
      </c>
      <c r="E1661" s="238" t="s">
        <v>2248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1346</v>
      </c>
      <c r="C1662" s="210" t="s">
        <v>3274</v>
      </c>
      <c r="D1662" s="210" t="s">
        <v>1345</v>
      </c>
      <c r="E1662" s="238" t="s">
        <v>1344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1346</v>
      </c>
      <c r="C1663" s="210" t="s">
        <v>3274</v>
      </c>
      <c r="D1663" s="210" t="s">
        <v>1343</v>
      </c>
      <c r="E1663" s="238" t="s">
        <v>1344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1346</v>
      </c>
      <c r="C1664" s="210" t="s">
        <v>3274</v>
      </c>
      <c r="D1664" s="210" t="s">
        <v>1345</v>
      </c>
      <c r="E1664" s="238" t="s">
        <v>2248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1346</v>
      </c>
      <c r="C1665" s="281" t="s">
        <v>3274</v>
      </c>
      <c r="D1665" s="281" t="s">
        <v>1343</v>
      </c>
      <c r="E1665" s="282" t="s">
        <v>2248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1346</v>
      </c>
      <c r="C1666" s="281" t="s">
        <v>3274</v>
      </c>
      <c r="D1666" s="281" t="s">
        <v>1345</v>
      </c>
      <c r="E1666" s="282" t="s">
        <v>1344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2263</v>
      </c>
      <c r="C1667" s="210" t="s">
        <v>3297</v>
      </c>
      <c r="D1667" s="210" t="s">
        <v>1343</v>
      </c>
      <c r="E1667" s="238" t="s">
        <v>1344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1346</v>
      </c>
      <c r="C1668" s="281" t="s">
        <v>3274</v>
      </c>
      <c r="D1668" s="281" t="s">
        <v>1343</v>
      </c>
      <c r="E1668" s="282" t="s">
        <v>2248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1346</v>
      </c>
      <c r="C1669" s="281" t="s">
        <v>3274</v>
      </c>
      <c r="D1669" s="281" t="s">
        <v>1345</v>
      </c>
      <c r="E1669" s="282" t="s">
        <v>1344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2263</v>
      </c>
      <c r="C1670" s="281" t="s">
        <v>3298</v>
      </c>
      <c r="D1670" s="281" t="s">
        <v>1343</v>
      </c>
      <c r="E1670" s="282" t="s">
        <v>1344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2263</v>
      </c>
      <c r="C1671" s="210" t="s">
        <v>3299</v>
      </c>
      <c r="D1671" s="210" t="s">
        <v>1343</v>
      </c>
      <c r="E1671" s="238" t="s">
        <v>1344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1346</v>
      </c>
      <c r="C1672" s="281" t="s">
        <v>3274</v>
      </c>
      <c r="D1672" s="281" t="s">
        <v>1343</v>
      </c>
      <c r="E1672" s="282" t="s">
        <v>2248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1346</v>
      </c>
      <c r="C1673" s="281" t="s">
        <v>3274</v>
      </c>
      <c r="D1673" s="281" t="s">
        <v>1345</v>
      </c>
      <c r="E1673" s="282" t="s">
        <v>1344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2263</v>
      </c>
      <c r="C1674" s="281" t="s">
        <v>3300</v>
      </c>
      <c r="D1674" s="281" t="s">
        <v>1343</v>
      </c>
      <c r="E1674" s="282" t="s">
        <v>1344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2263</v>
      </c>
      <c r="C1675" s="281" t="s">
        <v>3300</v>
      </c>
      <c r="D1675" s="281" t="s">
        <v>1345</v>
      </c>
      <c r="E1675" s="282" t="s">
        <v>2248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2263</v>
      </c>
      <c r="C1676" s="281" t="s">
        <v>3299</v>
      </c>
      <c r="D1676" s="281" t="s">
        <v>1343</v>
      </c>
      <c r="E1676" s="282" t="s">
        <v>1344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2263</v>
      </c>
      <c r="C1677" s="281" t="s">
        <v>3301</v>
      </c>
      <c r="D1677" s="281" t="s">
        <v>1343</v>
      </c>
      <c r="E1677" s="282" t="s">
        <v>1344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2263</v>
      </c>
      <c r="C1678" s="281" t="s">
        <v>3301</v>
      </c>
      <c r="D1678" s="281" t="s">
        <v>1345</v>
      </c>
      <c r="E1678" s="282" t="s">
        <v>2248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1346</v>
      </c>
      <c r="C1679" s="281" t="s">
        <v>3274</v>
      </c>
      <c r="D1679" s="281" t="s">
        <v>1343</v>
      </c>
      <c r="E1679" s="282" t="s">
        <v>1344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1346</v>
      </c>
      <c r="C1680" s="281" t="s">
        <v>3274</v>
      </c>
      <c r="D1680" s="281" t="s">
        <v>1345</v>
      </c>
      <c r="E1680" s="282" t="s">
        <v>2248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1346</v>
      </c>
      <c r="C1681" s="210" t="s">
        <v>3302</v>
      </c>
      <c r="D1681" s="210" t="s">
        <v>1343</v>
      </c>
      <c r="E1681" s="238" t="s">
        <v>2248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3142</v>
      </c>
      <c r="R1681" s="230" t="s">
        <v>2997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1346</v>
      </c>
      <c r="C1682" s="210" t="s">
        <v>3302</v>
      </c>
      <c r="D1682" s="210" t="s">
        <v>1345</v>
      </c>
      <c r="E1682" s="238" t="s">
        <v>1344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3003</v>
      </c>
      <c r="R1682" s="230" t="s">
        <v>2997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2263</v>
      </c>
      <c r="C1683" s="210" t="s">
        <v>3303</v>
      </c>
      <c r="D1683" s="210" t="s">
        <v>1343</v>
      </c>
      <c r="E1683" s="238" t="s">
        <v>1344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2263</v>
      </c>
      <c r="C1684" s="210" t="s">
        <v>3304</v>
      </c>
      <c r="D1684" s="210" t="s">
        <v>1343</v>
      </c>
      <c r="E1684" s="238" t="s">
        <v>1344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1346</v>
      </c>
      <c r="C1685" s="210" t="s">
        <v>3302</v>
      </c>
      <c r="D1685" s="210" t="s">
        <v>1343</v>
      </c>
      <c r="E1685" s="238" t="s">
        <v>2248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3305</v>
      </c>
      <c r="R1685" s="230" t="s">
        <v>2997</v>
      </c>
      <c r="S1685" s="230" t="s">
        <v>2997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1346</v>
      </c>
      <c r="C1686" s="210" t="s">
        <v>3302</v>
      </c>
      <c r="D1686" s="210" t="s">
        <v>1345</v>
      </c>
      <c r="E1686" s="238" t="s">
        <v>1344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3003</v>
      </c>
      <c r="R1686" s="230" t="s">
        <v>2997</v>
      </c>
      <c r="S1686" s="230" t="s">
        <v>2997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1346</v>
      </c>
      <c r="C1687" s="210" t="s">
        <v>3302</v>
      </c>
      <c r="D1687" s="210" t="s">
        <v>1343</v>
      </c>
      <c r="E1687" s="238" t="s">
        <v>1344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3305</v>
      </c>
      <c r="R1687" s="230" t="s">
        <v>2997</v>
      </c>
      <c r="S1687" s="230" t="s">
        <v>2997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1346</v>
      </c>
      <c r="C1688" s="210" t="s">
        <v>3302</v>
      </c>
      <c r="D1688" s="210" t="s">
        <v>1345</v>
      </c>
      <c r="E1688" s="238" t="s">
        <v>2248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3003</v>
      </c>
      <c r="R1688" s="230" t="s">
        <v>2997</v>
      </c>
      <c r="S1688" s="230" t="s">
        <v>2997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1346</v>
      </c>
      <c r="C1689" s="281" t="s">
        <v>3302</v>
      </c>
      <c r="D1689" s="281" t="s">
        <v>1343</v>
      </c>
      <c r="E1689" s="282" t="s">
        <v>2248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2999</v>
      </c>
      <c r="R1689" s="230" t="s">
        <v>2997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1346</v>
      </c>
      <c r="C1690" s="281" t="s">
        <v>3302</v>
      </c>
      <c r="D1690" s="281" t="s">
        <v>1345</v>
      </c>
      <c r="E1690" s="282" t="s">
        <v>1344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2998</v>
      </c>
      <c r="R1690" s="230" t="s">
        <v>2997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1346</v>
      </c>
      <c r="C1691" s="281" t="s">
        <v>3302</v>
      </c>
      <c r="D1691" s="281" t="s">
        <v>1343</v>
      </c>
      <c r="E1691" s="282" t="s">
        <v>2248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2997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1346</v>
      </c>
      <c r="C1692" s="281" t="s">
        <v>3302</v>
      </c>
      <c r="D1692" s="281" t="s">
        <v>1345</v>
      </c>
      <c r="E1692" s="282" t="s">
        <v>1344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2998</v>
      </c>
      <c r="R1692" s="230" t="s">
        <v>2997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1346</v>
      </c>
      <c r="C1693" s="281" t="s">
        <v>3302</v>
      </c>
      <c r="D1693" s="281" t="s">
        <v>1343</v>
      </c>
      <c r="E1693" s="282" t="s">
        <v>2248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2997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1346</v>
      </c>
      <c r="C1694" s="281" t="s">
        <v>3302</v>
      </c>
      <c r="D1694" s="281" t="s">
        <v>1345</v>
      </c>
      <c r="E1694" s="282" t="s">
        <v>1344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3032</v>
      </c>
      <c r="R1694" s="230" t="s">
        <v>2997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2263</v>
      </c>
      <c r="C1695" s="281" t="s">
        <v>3306</v>
      </c>
      <c r="D1695" s="281" t="s">
        <v>1343</v>
      </c>
      <c r="E1695" s="282" t="s">
        <v>1344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2263</v>
      </c>
      <c r="C1696" s="281" t="s">
        <v>3307</v>
      </c>
      <c r="D1696" s="281" t="s">
        <v>1343</v>
      </c>
      <c r="E1696" s="282" t="s">
        <v>1344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2263</v>
      </c>
      <c r="C1697" s="281" t="s">
        <v>3306</v>
      </c>
      <c r="D1697" s="281" t="s">
        <v>1343</v>
      </c>
      <c r="E1697" s="282" t="s">
        <v>1344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2263</v>
      </c>
      <c r="C1698" s="281" t="s">
        <v>3308</v>
      </c>
      <c r="D1698" s="281" t="s">
        <v>1343</v>
      </c>
      <c r="E1698" s="282" t="s">
        <v>1344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2263</v>
      </c>
      <c r="C1699" s="281" t="s">
        <v>3309</v>
      </c>
      <c r="D1699" s="281" t="s">
        <v>1343</v>
      </c>
      <c r="E1699" s="282" t="s">
        <v>1344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2263</v>
      </c>
      <c r="C1700" s="281" t="s">
        <v>3310</v>
      </c>
      <c r="D1700" s="281" t="s">
        <v>1343</v>
      </c>
      <c r="E1700" s="282" t="s">
        <v>1344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2263</v>
      </c>
      <c r="C1701" s="281" t="s">
        <v>3311</v>
      </c>
      <c r="D1701" s="281" t="s">
        <v>1343</v>
      </c>
      <c r="E1701" s="282" t="s">
        <v>1344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2263</v>
      </c>
      <c r="C1702" s="281" t="s">
        <v>3308</v>
      </c>
      <c r="D1702" s="281" t="s">
        <v>1343</v>
      </c>
      <c r="E1702" s="282" t="s">
        <v>1344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2263</v>
      </c>
      <c r="C1703" s="281" t="s">
        <v>3309</v>
      </c>
      <c r="D1703" s="281" t="s">
        <v>1343</v>
      </c>
      <c r="E1703" s="282" t="s">
        <v>1344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1346</v>
      </c>
      <c r="C1704" s="210" t="s">
        <v>3302</v>
      </c>
      <c r="D1704" s="210" t="s">
        <v>1343</v>
      </c>
      <c r="E1704" s="238" t="s">
        <v>1344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3142</v>
      </c>
      <c r="R1704" s="230" t="s">
        <v>2997</v>
      </c>
      <c r="S1704" s="230" t="s">
        <v>2997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1346</v>
      </c>
      <c r="C1705" s="210" t="s">
        <v>3302</v>
      </c>
      <c r="D1705" s="210" t="s">
        <v>1345</v>
      </c>
      <c r="E1705" s="238" t="s">
        <v>2248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2998</v>
      </c>
      <c r="R1705" s="230" t="s">
        <v>2997</v>
      </c>
      <c r="S1705" s="230" t="s">
        <v>2997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1346</v>
      </c>
      <c r="C1706" s="210" t="s">
        <v>3302</v>
      </c>
      <c r="D1706" s="210" t="s">
        <v>1343</v>
      </c>
      <c r="E1706" s="238" t="s">
        <v>1344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3142</v>
      </c>
      <c r="R1706" s="230" t="s">
        <v>2997</v>
      </c>
      <c r="S1706" s="230" t="s">
        <v>2997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1346</v>
      </c>
      <c r="C1707" s="210" t="s">
        <v>3302</v>
      </c>
      <c r="D1707" s="210" t="s">
        <v>1345</v>
      </c>
      <c r="E1707" s="238" t="s">
        <v>2248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3003</v>
      </c>
      <c r="R1707" s="230" t="s">
        <v>2997</v>
      </c>
      <c r="S1707" s="230" t="s">
        <v>2997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1346</v>
      </c>
      <c r="C1708" s="281" t="s">
        <v>3302</v>
      </c>
      <c r="D1708" s="281" t="s">
        <v>1343</v>
      </c>
      <c r="E1708" s="282" t="s">
        <v>1344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2999</v>
      </c>
      <c r="R1708" s="230" t="s">
        <v>2997</v>
      </c>
      <c r="S1708" s="230" t="s">
        <v>2997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1346</v>
      </c>
      <c r="C1709" s="281" t="s">
        <v>3302</v>
      </c>
      <c r="D1709" s="281" t="s">
        <v>1345</v>
      </c>
      <c r="E1709" s="282" t="s">
        <v>2248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3004</v>
      </c>
      <c r="R1709" s="230" t="s">
        <v>2997</v>
      </c>
      <c r="S1709" s="230" t="s">
        <v>2997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1346</v>
      </c>
      <c r="C1710" s="210" t="s">
        <v>3302</v>
      </c>
      <c r="D1710" s="210" t="s">
        <v>1343</v>
      </c>
      <c r="E1710" s="238" t="s">
        <v>2248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3142</v>
      </c>
      <c r="R1710" s="230" t="s">
        <v>2997</v>
      </c>
      <c r="S1710" s="230" t="s">
        <v>2997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1346</v>
      </c>
      <c r="C1711" s="210" t="s">
        <v>3302</v>
      </c>
      <c r="D1711" s="210" t="s">
        <v>1345</v>
      </c>
      <c r="E1711" s="238" t="s">
        <v>1344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2998</v>
      </c>
      <c r="R1711" s="230" t="s">
        <v>2997</v>
      </c>
      <c r="S1711" s="230" t="s">
        <v>2997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1346</v>
      </c>
      <c r="C1712" s="210" t="s">
        <v>3302</v>
      </c>
      <c r="D1712" s="210" t="s">
        <v>1343</v>
      </c>
      <c r="E1712" s="238" t="s">
        <v>1344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3142</v>
      </c>
      <c r="R1712" s="230" t="s">
        <v>2997</v>
      </c>
      <c r="S1712" s="230" t="s">
        <v>2997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1346</v>
      </c>
      <c r="C1713" s="210" t="s">
        <v>3302</v>
      </c>
      <c r="D1713" s="210" t="s">
        <v>1345</v>
      </c>
      <c r="E1713" s="238" t="s">
        <v>2248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3003</v>
      </c>
      <c r="R1713" s="230" t="s">
        <v>2997</v>
      </c>
      <c r="S1713" s="230" t="s">
        <v>2997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2263</v>
      </c>
      <c r="C1714" s="210" t="s">
        <v>3312</v>
      </c>
      <c r="D1714" s="210" t="s">
        <v>1343</v>
      </c>
      <c r="E1714" s="238" t="s">
        <v>1344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3313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2988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2989</v>
      </c>
      <c r="R1716" s="207"/>
    </row>
    <row r="1717" spans="1:27" ht="17.25" thickBot="1">
      <c r="A1717" s="272">
        <v>43449</v>
      </c>
      <c r="B1717" s="273"/>
      <c r="C1717" s="273" t="s">
        <v>2990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2991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2992</v>
      </c>
      <c r="S1718" s="158"/>
    </row>
    <row r="1719" spans="1:27" ht="17.25" hidden="1" outlineLevel="1" thickBot="1">
      <c r="A1719" s="237">
        <v>43437</v>
      </c>
      <c r="B1719" s="215" t="s">
        <v>1346</v>
      </c>
      <c r="C1719" s="210" t="s">
        <v>3302</v>
      </c>
      <c r="D1719" s="210" t="s">
        <v>1343</v>
      </c>
      <c r="E1719" s="238" t="s">
        <v>2248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3142</v>
      </c>
      <c r="R1719" s="230" t="s">
        <v>2997</v>
      </c>
      <c r="S1719" s="230" t="s">
        <v>2997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1346</v>
      </c>
      <c r="C1720" s="210" t="s">
        <v>3302</v>
      </c>
      <c r="D1720" s="210" t="s">
        <v>1345</v>
      </c>
      <c r="E1720" s="238" t="s">
        <v>1344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3003</v>
      </c>
      <c r="R1720" s="230" t="s">
        <v>2997</v>
      </c>
      <c r="S1720" s="230" t="s">
        <v>2997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1346</v>
      </c>
      <c r="C1721" s="210" t="s">
        <v>3302</v>
      </c>
      <c r="D1721" s="210" t="s">
        <v>1343</v>
      </c>
      <c r="E1721" s="238" t="s">
        <v>1344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3142</v>
      </c>
      <c r="R1721" s="230" t="s">
        <v>2997</v>
      </c>
      <c r="S1721" s="230" t="s">
        <v>2997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1346</v>
      </c>
      <c r="C1722" s="210" t="s">
        <v>3302</v>
      </c>
      <c r="D1722" s="210" t="s">
        <v>1345</v>
      </c>
      <c r="E1722" s="238" t="s">
        <v>2248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3003</v>
      </c>
      <c r="R1722" s="230" t="s">
        <v>2997</v>
      </c>
      <c r="S1722" s="230" t="s">
        <v>2997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1346</v>
      </c>
      <c r="C1723" s="210" t="s">
        <v>3302</v>
      </c>
      <c r="D1723" s="210" t="s">
        <v>1343</v>
      </c>
      <c r="E1723" s="238" t="s">
        <v>2248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3142</v>
      </c>
      <c r="R1723" s="230" t="s">
        <v>2997</v>
      </c>
      <c r="S1723" s="230" t="s">
        <v>2997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1346</v>
      </c>
      <c r="C1724" s="210" t="s">
        <v>3302</v>
      </c>
      <c r="D1724" s="210" t="s">
        <v>1345</v>
      </c>
      <c r="E1724" s="238" t="s">
        <v>1344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3011</v>
      </c>
      <c r="R1724" s="230" t="s">
        <v>2997</v>
      </c>
      <c r="S1724" s="230" t="s">
        <v>2997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1346</v>
      </c>
      <c r="C1725" s="210" t="s">
        <v>3302</v>
      </c>
      <c r="D1725" s="210" t="s">
        <v>1343</v>
      </c>
      <c r="E1725" s="238" t="s">
        <v>1344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3142</v>
      </c>
      <c r="R1725" s="230" t="s">
        <v>2997</v>
      </c>
      <c r="S1725" s="230" t="s">
        <v>2997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1346</v>
      </c>
      <c r="C1726" s="210" t="s">
        <v>3302</v>
      </c>
      <c r="D1726" s="210" t="s">
        <v>1345</v>
      </c>
      <c r="E1726" s="238" t="s">
        <v>2248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2998</v>
      </c>
      <c r="R1726" s="230" t="s">
        <v>2997</v>
      </c>
      <c r="S1726" s="230" t="s">
        <v>2997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1342</v>
      </c>
      <c r="C1727" s="210" t="s">
        <v>3314</v>
      </c>
      <c r="D1727" s="210" t="s">
        <v>1343</v>
      </c>
      <c r="E1727" s="238" t="s">
        <v>1344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2263</v>
      </c>
      <c r="C1728" s="210" t="s">
        <v>3315</v>
      </c>
      <c r="D1728" s="210" t="s">
        <v>1343</v>
      </c>
      <c r="E1728" s="238" t="s">
        <v>1344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2263</v>
      </c>
      <c r="C1729" s="210" t="s">
        <v>3316</v>
      </c>
      <c r="D1729" s="210" t="s">
        <v>1343</v>
      </c>
      <c r="E1729" s="238" t="s">
        <v>1344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1346</v>
      </c>
      <c r="C1730" s="281" t="s">
        <v>3302</v>
      </c>
      <c r="D1730" s="281" t="s">
        <v>1343</v>
      </c>
      <c r="E1730" s="282" t="s">
        <v>1344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3142</v>
      </c>
      <c r="R1730" s="230" t="s">
        <v>2997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1346</v>
      </c>
      <c r="C1731" s="281" t="s">
        <v>3302</v>
      </c>
      <c r="D1731" s="281" t="s">
        <v>1345</v>
      </c>
      <c r="E1731" s="282" t="s">
        <v>2248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2998</v>
      </c>
      <c r="R1731" s="230" t="s">
        <v>2997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1346</v>
      </c>
      <c r="C1732" s="281" t="s">
        <v>3302</v>
      </c>
      <c r="D1732" s="281" t="s">
        <v>1343</v>
      </c>
      <c r="E1732" s="282" t="s">
        <v>1344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3142</v>
      </c>
      <c r="R1732" s="230" t="s">
        <v>2997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1346</v>
      </c>
      <c r="C1733" s="281" t="s">
        <v>3302</v>
      </c>
      <c r="D1733" s="281" t="s">
        <v>1345</v>
      </c>
      <c r="E1733" s="282" t="s">
        <v>2248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3003</v>
      </c>
      <c r="R1733" s="230" t="s">
        <v>2997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1346</v>
      </c>
      <c r="C1734" s="281" t="s">
        <v>3302</v>
      </c>
      <c r="D1734" s="281" t="s">
        <v>1343</v>
      </c>
      <c r="E1734" s="282" t="s">
        <v>1344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3142</v>
      </c>
      <c r="R1734" s="230" t="s">
        <v>2997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1346</v>
      </c>
      <c r="C1735" s="281" t="s">
        <v>3302</v>
      </c>
      <c r="D1735" s="281" t="s">
        <v>1345</v>
      </c>
      <c r="E1735" s="282" t="s">
        <v>2248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3003</v>
      </c>
      <c r="R1735" s="230" t="s">
        <v>2997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1346</v>
      </c>
      <c r="C1736" s="281" t="s">
        <v>3302</v>
      </c>
      <c r="D1736" s="281" t="s">
        <v>1343</v>
      </c>
      <c r="E1736" s="282" t="s">
        <v>2248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3142</v>
      </c>
      <c r="R1736" s="230" t="s">
        <v>2997</v>
      </c>
      <c r="S1736" s="230" t="s">
        <v>2997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1346</v>
      </c>
      <c r="C1737" s="281" t="s">
        <v>3302</v>
      </c>
      <c r="D1737" s="281" t="s">
        <v>1345</v>
      </c>
      <c r="E1737" s="282" t="s">
        <v>1344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3003</v>
      </c>
      <c r="R1737" s="230" t="s">
        <v>2997</v>
      </c>
      <c r="S1737" s="230" t="s">
        <v>2997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1346</v>
      </c>
      <c r="C1738" s="210" t="s">
        <v>3302</v>
      </c>
      <c r="D1738" s="210" t="s">
        <v>1343</v>
      </c>
      <c r="E1738" s="238" t="s">
        <v>2248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3142</v>
      </c>
      <c r="R1738" s="230" t="s">
        <v>2997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1346</v>
      </c>
      <c r="C1739" s="210" t="s">
        <v>3302</v>
      </c>
      <c r="D1739" s="210" t="s">
        <v>1345</v>
      </c>
      <c r="E1739" s="238" t="s">
        <v>1344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2998</v>
      </c>
      <c r="R1739" s="230" t="s">
        <v>2997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1346</v>
      </c>
      <c r="C1740" s="210" t="s">
        <v>3302</v>
      </c>
      <c r="D1740" s="210" t="s">
        <v>1343</v>
      </c>
      <c r="E1740" s="238" t="s">
        <v>2248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3142</v>
      </c>
      <c r="R1740" s="230" t="s">
        <v>2997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1346</v>
      </c>
      <c r="C1741" s="210" t="s">
        <v>3302</v>
      </c>
      <c r="D1741" s="210" t="s">
        <v>1345</v>
      </c>
      <c r="E1741" s="238" t="s">
        <v>1344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2998</v>
      </c>
      <c r="R1741" s="230" t="s">
        <v>2997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1346</v>
      </c>
      <c r="C1742" s="210" t="s">
        <v>3302</v>
      </c>
      <c r="D1742" s="210" t="s">
        <v>1343</v>
      </c>
      <c r="E1742" s="238" t="s">
        <v>2248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3142</v>
      </c>
      <c r="R1742" s="230" t="s">
        <v>2997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1346</v>
      </c>
      <c r="C1743" s="210" t="s">
        <v>3302</v>
      </c>
      <c r="D1743" s="210" t="s">
        <v>1345</v>
      </c>
      <c r="E1743" s="238" t="s">
        <v>1344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2998</v>
      </c>
      <c r="R1743" s="230" t="s">
        <v>2997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1346</v>
      </c>
      <c r="C1744" s="210" t="s">
        <v>3302</v>
      </c>
      <c r="D1744" s="210" t="s">
        <v>1343</v>
      </c>
      <c r="E1744" s="238" t="s">
        <v>2248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3142</v>
      </c>
      <c r="R1744" s="230" t="s">
        <v>2997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1346</v>
      </c>
      <c r="C1745" s="210" t="s">
        <v>3302</v>
      </c>
      <c r="D1745" s="210" t="s">
        <v>1345</v>
      </c>
      <c r="E1745" s="238" t="s">
        <v>1344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2998</v>
      </c>
      <c r="R1745" s="230" t="s">
        <v>2997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1346</v>
      </c>
      <c r="C1746" s="210" t="s">
        <v>3302</v>
      </c>
      <c r="D1746" s="210" t="s">
        <v>1343</v>
      </c>
      <c r="E1746" s="238" t="s">
        <v>1344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3142</v>
      </c>
      <c r="R1746" s="230" t="s">
        <v>2997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1346</v>
      </c>
      <c r="C1747" s="210" t="s">
        <v>3302</v>
      </c>
      <c r="D1747" s="210" t="s">
        <v>1345</v>
      </c>
      <c r="E1747" s="238" t="s">
        <v>2248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3003</v>
      </c>
      <c r="R1747" s="230" t="s">
        <v>2997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1346</v>
      </c>
      <c r="C1748" s="210" t="s">
        <v>3302</v>
      </c>
      <c r="D1748" s="210" t="s">
        <v>1343</v>
      </c>
      <c r="E1748" s="238" t="s">
        <v>2248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3142</v>
      </c>
      <c r="R1748" s="230" t="s">
        <v>2997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1346</v>
      </c>
      <c r="C1749" s="210" t="s">
        <v>3302</v>
      </c>
      <c r="D1749" s="210" t="s">
        <v>1345</v>
      </c>
      <c r="E1749" s="238" t="s">
        <v>1344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3003</v>
      </c>
      <c r="R1749" s="230" t="s">
        <v>2997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2263</v>
      </c>
      <c r="C1750" s="210" t="s">
        <v>3317</v>
      </c>
      <c r="D1750" s="210" t="s">
        <v>1343</v>
      </c>
      <c r="E1750" s="238" t="s">
        <v>1344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2263</v>
      </c>
      <c r="C1751" s="210" t="s">
        <v>3317</v>
      </c>
      <c r="D1751" s="210" t="s">
        <v>1343</v>
      </c>
      <c r="E1751" s="238" t="s">
        <v>1344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1346</v>
      </c>
      <c r="C1752" s="281" t="s">
        <v>3302</v>
      </c>
      <c r="D1752" s="281" t="s">
        <v>1343</v>
      </c>
      <c r="E1752" s="282" t="s">
        <v>2248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2994</v>
      </c>
      <c r="R1752" s="230" t="s">
        <v>2997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1346</v>
      </c>
      <c r="C1753" s="281" t="s">
        <v>3302</v>
      </c>
      <c r="D1753" s="281" t="s">
        <v>1345</v>
      </c>
      <c r="E1753" s="282" t="s">
        <v>1344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3318</v>
      </c>
      <c r="R1753" s="230" t="s">
        <v>2997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1346</v>
      </c>
      <c r="C1754" s="281" t="s">
        <v>3302</v>
      </c>
      <c r="D1754" s="281" t="s">
        <v>1343</v>
      </c>
      <c r="E1754" s="282" t="s">
        <v>2248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2994</v>
      </c>
      <c r="R1754" s="230" t="s">
        <v>2997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1346</v>
      </c>
      <c r="C1755" s="281" t="s">
        <v>3302</v>
      </c>
      <c r="D1755" s="281" t="s">
        <v>1345</v>
      </c>
      <c r="E1755" s="282" t="s">
        <v>1344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3318</v>
      </c>
      <c r="R1755" s="230" t="s">
        <v>2997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1346</v>
      </c>
      <c r="C1756" s="281" t="s">
        <v>3302</v>
      </c>
      <c r="D1756" s="281" t="s">
        <v>1343</v>
      </c>
      <c r="E1756" s="282" t="s">
        <v>2248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2994</v>
      </c>
      <c r="R1756" s="230" t="s">
        <v>2997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1346</v>
      </c>
      <c r="C1757" s="281" t="s">
        <v>3302</v>
      </c>
      <c r="D1757" s="281" t="s">
        <v>1345</v>
      </c>
      <c r="E1757" s="282" t="s">
        <v>1344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3318</v>
      </c>
      <c r="R1757" s="230" t="s">
        <v>2997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1346</v>
      </c>
      <c r="C1758" s="281" t="s">
        <v>3302</v>
      </c>
      <c r="D1758" s="281" t="s">
        <v>1343</v>
      </c>
      <c r="E1758" s="282" t="s">
        <v>2248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2994</v>
      </c>
      <c r="R1758" s="230" t="s">
        <v>2997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1346</v>
      </c>
      <c r="C1759" s="281" t="s">
        <v>3302</v>
      </c>
      <c r="D1759" s="281" t="s">
        <v>1345</v>
      </c>
      <c r="E1759" s="282" t="s">
        <v>1344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3004</v>
      </c>
      <c r="R1759" s="230" t="s">
        <v>2997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1346</v>
      </c>
      <c r="C1760" s="281" t="s">
        <v>3302</v>
      </c>
      <c r="D1760" s="281" t="s">
        <v>1343</v>
      </c>
      <c r="E1760" s="282" t="s">
        <v>2248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2994</v>
      </c>
      <c r="R1760" s="230" t="s">
        <v>2997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1346</v>
      </c>
      <c r="C1761" s="281" t="s">
        <v>3302</v>
      </c>
      <c r="D1761" s="281" t="s">
        <v>1345</v>
      </c>
      <c r="E1761" s="282" t="s">
        <v>1344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3004</v>
      </c>
      <c r="R1761" s="230" t="s">
        <v>2997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1346</v>
      </c>
      <c r="C1762" s="281" t="s">
        <v>3302</v>
      </c>
      <c r="D1762" s="281" t="s">
        <v>1343</v>
      </c>
      <c r="E1762" s="282" t="s">
        <v>2248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3013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1346</v>
      </c>
      <c r="C1763" s="281" t="s">
        <v>3302</v>
      </c>
      <c r="D1763" s="281" t="s">
        <v>1345</v>
      </c>
      <c r="E1763" s="282" t="s">
        <v>1344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3004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1346</v>
      </c>
      <c r="C1764" s="281" t="s">
        <v>3302</v>
      </c>
      <c r="D1764" s="281" t="s">
        <v>1343</v>
      </c>
      <c r="E1764" s="282" t="s">
        <v>2248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3013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1346</v>
      </c>
      <c r="C1765" s="281" t="s">
        <v>3302</v>
      </c>
      <c r="D1765" s="281" t="s">
        <v>1345</v>
      </c>
      <c r="E1765" s="282" t="s">
        <v>1344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3004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1346</v>
      </c>
      <c r="C1766" s="281" t="s">
        <v>3302</v>
      </c>
      <c r="D1766" s="281" t="s">
        <v>1343</v>
      </c>
      <c r="E1766" s="282" t="s">
        <v>2248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3013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1346</v>
      </c>
      <c r="C1767" s="281" t="s">
        <v>3302</v>
      </c>
      <c r="D1767" s="281" t="s">
        <v>1345</v>
      </c>
      <c r="E1767" s="282" t="s">
        <v>1344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3319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1346</v>
      </c>
      <c r="C1768" s="281" t="s">
        <v>3302</v>
      </c>
      <c r="D1768" s="281" t="s">
        <v>1343</v>
      </c>
      <c r="E1768" s="282" t="s">
        <v>2248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3013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1346</v>
      </c>
      <c r="C1769" s="281" t="s">
        <v>3302</v>
      </c>
      <c r="D1769" s="281" t="s">
        <v>1345</v>
      </c>
      <c r="E1769" s="282" t="s">
        <v>1344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3320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1346</v>
      </c>
      <c r="C1770" s="281" t="s">
        <v>3302</v>
      </c>
      <c r="D1770" s="281" t="s">
        <v>1343</v>
      </c>
      <c r="E1770" s="282" t="s">
        <v>2248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3013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1346</v>
      </c>
      <c r="C1771" s="281" t="s">
        <v>3302</v>
      </c>
      <c r="D1771" s="281" t="s">
        <v>1345</v>
      </c>
      <c r="E1771" s="282" t="s">
        <v>1344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3320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1346</v>
      </c>
      <c r="C1772" s="281" t="s">
        <v>3302</v>
      </c>
      <c r="D1772" s="281" t="s">
        <v>1343</v>
      </c>
      <c r="E1772" s="282" t="s">
        <v>2248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3013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1346</v>
      </c>
      <c r="C1773" s="281" t="s">
        <v>3302</v>
      </c>
      <c r="D1773" s="281" t="s">
        <v>1345</v>
      </c>
      <c r="E1773" s="282" t="s">
        <v>1344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3004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1346</v>
      </c>
      <c r="C1774" s="281" t="s">
        <v>3302</v>
      </c>
      <c r="D1774" s="281" t="s">
        <v>1343</v>
      </c>
      <c r="E1774" s="282" t="s">
        <v>2248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3013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1346</v>
      </c>
      <c r="C1775" s="281" t="s">
        <v>3302</v>
      </c>
      <c r="D1775" s="281" t="s">
        <v>1345</v>
      </c>
      <c r="E1775" s="282" t="s">
        <v>1344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3004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1346</v>
      </c>
      <c r="C1776" s="281" t="s">
        <v>3302</v>
      </c>
      <c r="D1776" s="281" t="s">
        <v>1343</v>
      </c>
      <c r="E1776" s="282" t="s">
        <v>2248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3013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1346</v>
      </c>
      <c r="C1777" s="281" t="s">
        <v>3302</v>
      </c>
      <c r="D1777" s="281" t="s">
        <v>1345</v>
      </c>
      <c r="E1777" s="282" t="s">
        <v>1344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3004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1346</v>
      </c>
      <c r="C1778" s="281" t="s">
        <v>3302</v>
      </c>
      <c r="D1778" s="281" t="s">
        <v>1343</v>
      </c>
      <c r="E1778" s="282" t="s">
        <v>2248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3142</v>
      </c>
      <c r="R1778" s="230" t="s">
        <v>2997</v>
      </c>
      <c r="S1778" s="230" t="s">
        <v>2997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1346</v>
      </c>
      <c r="C1779" s="281" t="s">
        <v>3302</v>
      </c>
      <c r="D1779" s="281" t="s">
        <v>1345</v>
      </c>
      <c r="E1779" s="282" t="s">
        <v>1344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2998</v>
      </c>
      <c r="R1779" s="230" t="s">
        <v>2997</v>
      </c>
      <c r="S1779" s="230" t="s">
        <v>2997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1346</v>
      </c>
      <c r="C1780" s="281" t="s">
        <v>3302</v>
      </c>
      <c r="D1780" s="281" t="s">
        <v>1343</v>
      </c>
      <c r="E1780" s="282" t="s">
        <v>2248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3142</v>
      </c>
      <c r="R1780" s="230" t="s">
        <v>2997</v>
      </c>
      <c r="S1780" s="230" t="s">
        <v>2997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1346</v>
      </c>
      <c r="C1781" s="281" t="s">
        <v>3302</v>
      </c>
      <c r="D1781" s="281" t="s">
        <v>1345</v>
      </c>
      <c r="E1781" s="282" t="s">
        <v>1344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2998</v>
      </c>
      <c r="R1781" s="230" t="s">
        <v>2997</v>
      </c>
      <c r="S1781" s="230" t="s">
        <v>2997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1346</v>
      </c>
      <c r="C1782" s="281" t="s">
        <v>3302</v>
      </c>
      <c r="D1782" s="281" t="s">
        <v>1343</v>
      </c>
      <c r="E1782" s="282" t="s">
        <v>2248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3142</v>
      </c>
      <c r="R1782" s="230" t="s">
        <v>2997</v>
      </c>
      <c r="S1782" s="230" t="s">
        <v>2997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1346</v>
      </c>
      <c r="C1783" s="281" t="s">
        <v>3302</v>
      </c>
      <c r="D1783" s="281" t="s">
        <v>1345</v>
      </c>
      <c r="E1783" s="282" t="s">
        <v>1344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2998</v>
      </c>
      <c r="R1783" s="230" t="s">
        <v>2997</v>
      </c>
      <c r="S1783" s="230" t="s">
        <v>2997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1342</v>
      </c>
      <c r="C1784" s="281" t="s">
        <v>3321</v>
      </c>
      <c r="D1784" s="281" t="s">
        <v>1343</v>
      </c>
      <c r="E1784" s="282" t="s">
        <v>1344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2998</v>
      </c>
      <c r="R1784" s="230" t="s">
        <v>2997</v>
      </c>
      <c r="S1784" s="230" t="s">
        <v>2997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1346</v>
      </c>
      <c r="C1785" s="210" t="s">
        <v>3302</v>
      </c>
      <c r="D1785" s="210" t="s">
        <v>1343</v>
      </c>
      <c r="E1785" s="238" t="s">
        <v>2248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2994</v>
      </c>
      <c r="R1785" s="230" t="s">
        <v>2997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1346</v>
      </c>
      <c r="C1786" s="210" t="s">
        <v>3302</v>
      </c>
      <c r="D1786" s="210" t="s">
        <v>1345</v>
      </c>
      <c r="E1786" s="238" t="s">
        <v>1344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3014</v>
      </c>
      <c r="R1786" s="230" t="s">
        <v>2997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1346</v>
      </c>
      <c r="C1787" s="210" t="s">
        <v>3302</v>
      </c>
      <c r="D1787" s="210" t="s">
        <v>1343</v>
      </c>
      <c r="E1787" s="238" t="s">
        <v>2248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3142</v>
      </c>
      <c r="R1787" s="230" t="s">
        <v>2997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1346</v>
      </c>
      <c r="C1788" s="210" t="s">
        <v>3302</v>
      </c>
      <c r="D1788" s="210" t="s">
        <v>1345</v>
      </c>
      <c r="E1788" s="238" t="s">
        <v>1344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2998</v>
      </c>
      <c r="R1788" s="230" t="s">
        <v>2997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1346</v>
      </c>
      <c r="C1789" s="210" t="s">
        <v>3302</v>
      </c>
      <c r="D1789" s="210" t="s">
        <v>1343</v>
      </c>
      <c r="E1789" s="238" t="s">
        <v>2248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3142</v>
      </c>
      <c r="R1789" s="230" t="s">
        <v>2997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1346</v>
      </c>
      <c r="C1790" s="210" t="s">
        <v>3302</v>
      </c>
      <c r="D1790" s="210" t="s">
        <v>1345</v>
      </c>
      <c r="E1790" s="238" t="s">
        <v>1344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2998</v>
      </c>
      <c r="R1790" s="230" t="s">
        <v>2997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1346</v>
      </c>
      <c r="C1791" s="210" t="s">
        <v>3302</v>
      </c>
      <c r="D1791" s="210" t="s">
        <v>1343</v>
      </c>
      <c r="E1791" s="238" t="s">
        <v>2248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3142</v>
      </c>
      <c r="R1791" s="230" t="s">
        <v>2997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1346</v>
      </c>
      <c r="C1792" s="210" t="s">
        <v>3302</v>
      </c>
      <c r="D1792" s="210" t="s">
        <v>1345</v>
      </c>
      <c r="E1792" s="238" t="s">
        <v>1344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3032</v>
      </c>
      <c r="R1792" s="230" t="s">
        <v>2997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1346</v>
      </c>
      <c r="C1793" s="281" t="s">
        <v>3302</v>
      </c>
      <c r="D1793" s="281" t="s">
        <v>1343</v>
      </c>
      <c r="E1793" s="282" t="s">
        <v>2248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2997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1346</v>
      </c>
      <c r="C1794" s="281" t="s">
        <v>3302</v>
      </c>
      <c r="D1794" s="281" t="s">
        <v>1345</v>
      </c>
      <c r="E1794" s="282" t="s">
        <v>1344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2997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1346</v>
      </c>
      <c r="C1795" s="210" t="s">
        <v>3302</v>
      </c>
      <c r="D1795" s="210" t="s">
        <v>1343</v>
      </c>
      <c r="E1795" s="238" t="s">
        <v>1344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2997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1346</v>
      </c>
      <c r="C1796" s="210" t="s">
        <v>3302</v>
      </c>
      <c r="D1796" s="210" t="s">
        <v>1345</v>
      </c>
      <c r="E1796" s="238" t="s">
        <v>2248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2997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1346</v>
      </c>
      <c r="C1797" s="210" t="s">
        <v>3302</v>
      </c>
      <c r="D1797" s="210" t="s">
        <v>1343</v>
      </c>
      <c r="E1797" s="238" t="s">
        <v>2248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2997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1346</v>
      </c>
      <c r="C1798" s="210" t="s">
        <v>3302</v>
      </c>
      <c r="D1798" s="210" t="s">
        <v>1345</v>
      </c>
      <c r="E1798" s="238" t="s">
        <v>1344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2997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1346</v>
      </c>
      <c r="C1799" s="210" t="s">
        <v>3302</v>
      </c>
      <c r="D1799" s="210" t="s">
        <v>1343</v>
      </c>
      <c r="E1799" s="238" t="s">
        <v>2248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2997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1346</v>
      </c>
      <c r="C1800" s="210" t="s">
        <v>3302</v>
      </c>
      <c r="D1800" s="210" t="s">
        <v>1345</v>
      </c>
      <c r="E1800" s="238" t="s">
        <v>1344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2997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1346</v>
      </c>
      <c r="C1801" s="281" t="s">
        <v>2993</v>
      </c>
      <c r="D1801" s="281" t="s">
        <v>1343</v>
      </c>
      <c r="E1801" s="282" t="s">
        <v>1344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3305</v>
      </c>
      <c r="R1801" s="230" t="s">
        <v>2997</v>
      </c>
      <c r="S1801" s="230" t="s">
        <v>2997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1346</v>
      </c>
      <c r="C1802" s="281" t="s">
        <v>2993</v>
      </c>
      <c r="D1802" s="281" t="s">
        <v>1345</v>
      </c>
      <c r="E1802" s="282" t="s">
        <v>2248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2998</v>
      </c>
      <c r="R1802" s="230" t="s">
        <v>2997</v>
      </c>
      <c r="S1802" s="230" t="s">
        <v>2997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1346</v>
      </c>
      <c r="C1803" s="281" t="s">
        <v>2993</v>
      </c>
      <c r="D1803" s="281" t="s">
        <v>1343</v>
      </c>
      <c r="E1803" s="282" t="s">
        <v>1344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2997</v>
      </c>
      <c r="S1803" s="230" t="s">
        <v>2997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1346</v>
      </c>
      <c r="C1804" s="281" t="s">
        <v>2993</v>
      </c>
      <c r="D1804" s="281" t="s">
        <v>1345</v>
      </c>
      <c r="E1804" s="282" t="s">
        <v>2248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3032</v>
      </c>
      <c r="R1804" s="230" t="s">
        <v>2997</v>
      </c>
      <c r="S1804" s="230" t="s">
        <v>2997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1346</v>
      </c>
      <c r="C1805" s="210" t="s">
        <v>2993</v>
      </c>
      <c r="D1805" s="210" t="s">
        <v>1343</v>
      </c>
      <c r="E1805" s="238" t="s">
        <v>1344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2999</v>
      </c>
      <c r="R1805" s="230" t="s">
        <v>2997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1346</v>
      </c>
      <c r="C1806" s="210" t="s">
        <v>2993</v>
      </c>
      <c r="D1806" s="210" t="s">
        <v>1345</v>
      </c>
      <c r="E1806" s="238" t="s">
        <v>2248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3011</v>
      </c>
      <c r="R1806" s="230" t="s">
        <v>2997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1346</v>
      </c>
      <c r="C1807" s="210" t="s">
        <v>2993</v>
      </c>
      <c r="D1807" s="210" t="s">
        <v>1343</v>
      </c>
      <c r="E1807" s="238" t="s">
        <v>2248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1346</v>
      </c>
      <c r="C1808" s="210" t="s">
        <v>2993</v>
      </c>
      <c r="D1808" s="210" t="s">
        <v>1345</v>
      </c>
      <c r="E1808" s="238" t="s">
        <v>1344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1346</v>
      </c>
      <c r="C1809" s="210" t="s">
        <v>2993</v>
      </c>
      <c r="D1809" s="210" t="s">
        <v>1343</v>
      </c>
      <c r="E1809" s="238" t="s">
        <v>2248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1346</v>
      </c>
      <c r="C1810" s="210" t="s">
        <v>2993</v>
      </c>
      <c r="D1810" s="210" t="s">
        <v>1345</v>
      </c>
      <c r="E1810" s="238" t="s">
        <v>1344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1346</v>
      </c>
      <c r="C1811" s="281" t="s">
        <v>2993</v>
      </c>
      <c r="D1811" s="281" t="s">
        <v>1343</v>
      </c>
      <c r="E1811" s="282" t="s">
        <v>2248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3142</v>
      </c>
      <c r="R1811" s="230" t="s">
        <v>2997</v>
      </c>
      <c r="S1811" s="230" t="s">
        <v>2997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1346</v>
      </c>
      <c r="C1812" s="281" t="s">
        <v>2993</v>
      </c>
      <c r="D1812" s="281" t="s">
        <v>1345</v>
      </c>
      <c r="E1812" s="282" t="s">
        <v>1344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2997</v>
      </c>
      <c r="S1812" s="230" t="s">
        <v>2997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1346</v>
      </c>
      <c r="C1813" s="281" t="s">
        <v>2993</v>
      </c>
      <c r="D1813" s="281" t="s">
        <v>1343</v>
      </c>
      <c r="E1813" s="282" t="s">
        <v>2248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3142</v>
      </c>
      <c r="R1813" s="230" t="s">
        <v>2997</v>
      </c>
      <c r="S1813" s="230" t="s">
        <v>2997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1346</v>
      </c>
      <c r="C1814" s="281" t="s">
        <v>2993</v>
      </c>
      <c r="D1814" s="281" t="s">
        <v>1345</v>
      </c>
      <c r="E1814" s="282" t="s">
        <v>1344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2997</v>
      </c>
      <c r="S1814" s="230" t="s">
        <v>2997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1346</v>
      </c>
      <c r="C1815" s="281" t="s">
        <v>2993</v>
      </c>
      <c r="D1815" s="281" t="s">
        <v>1343</v>
      </c>
      <c r="E1815" s="282" t="s">
        <v>2248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2997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1346</v>
      </c>
      <c r="C1816" s="281" t="s">
        <v>2993</v>
      </c>
      <c r="D1816" s="281" t="s">
        <v>1345</v>
      </c>
      <c r="E1816" s="282" t="s">
        <v>1344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3032</v>
      </c>
      <c r="S1816" s="230" t="s">
        <v>2997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1346</v>
      </c>
      <c r="C1817" s="210" t="s">
        <v>2993</v>
      </c>
      <c r="D1817" s="210" t="s">
        <v>1343</v>
      </c>
      <c r="E1817" s="238" t="s">
        <v>1344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2999</v>
      </c>
      <c r="R1817" s="230" t="s">
        <v>2997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1346</v>
      </c>
      <c r="C1818" s="210" t="s">
        <v>2993</v>
      </c>
      <c r="D1818" s="210" t="s">
        <v>1345</v>
      </c>
      <c r="E1818" s="238" t="s">
        <v>2248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3322</v>
      </c>
      <c r="R1818" s="230" t="s">
        <v>2997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1346</v>
      </c>
      <c r="C1819" s="210" t="s">
        <v>2993</v>
      </c>
      <c r="D1819" s="210" t="s">
        <v>1343</v>
      </c>
      <c r="E1819" s="238" t="s">
        <v>1344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2997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1346</v>
      </c>
      <c r="C1820" s="210" t="s">
        <v>2993</v>
      </c>
      <c r="D1820" s="210" t="s">
        <v>1345</v>
      </c>
      <c r="E1820" s="238" t="s">
        <v>2248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3322</v>
      </c>
      <c r="R1820" s="230" t="s">
        <v>2997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2263</v>
      </c>
      <c r="C1821" s="210" t="s">
        <v>3323</v>
      </c>
      <c r="D1821" s="210" t="s">
        <v>1343</v>
      </c>
      <c r="E1821" s="238" t="s">
        <v>1344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3009</v>
      </c>
      <c r="R1821" s="230" t="s">
        <v>2997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2263</v>
      </c>
      <c r="C1822" s="210" t="s">
        <v>3323</v>
      </c>
      <c r="D1822" s="210" t="s">
        <v>1343</v>
      </c>
      <c r="E1822" s="238" t="s">
        <v>1344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2997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2263</v>
      </c>
      <c r="C1823" s="210" t="s">
        <v>3324</v>
      </c>
      <c r="D1823" s="210" t="s">
        <v>1343</v>
      </c>
      <c r="E1823" s="238" t="s">
        <v>1344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2997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2263</v>
      </c>
      <c r="C1824" s="210" t="s">
        <v>3325</v>
      </c>
      <c r="D1824" s="210" t="s">
        <v>1343</v>
      </c>
      <c r="E1824" s="238" t="s">
        <v>1344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2997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2263</v>
      </c>
      <c r="C1825" s="210" t="s">
        <v>3325</v>
      </c>
      <c r="D1825" s="210" t="s">
        <v>1343</v>
      </c>
      <c r="E1825" s="238" t="s">
        <v>1344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2997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2263</v>
      </c>
      <c r="C1826" s="210" t="s">
        <v>3325</v>
      </c>
      <c r="D1826" s="210" t="s">
        <v>1343</v>
      </c>
      <c r="E1826" s="238" t="s">
        <v>1344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2997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1346</v>
      </c>
      <c r="C1827" s="281" t="s">
        <v>2993</v>
      </c>
      <c r="D1827" s="281" t="s">
        <v>1343</v>
      </c>
      <c r="E1827" s="282" t="s">
        <v>2248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2999</v>
      </c>
      <c r="R1827" s="230" t="s">
        <v>2997</v>
      </c>
      <c r="S1827" s="230" t="s">
        <v>2997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1346</v>
      </c>
      <c r="C1828" s="281" t="s">
        <v>2993</v>
      </c>
      <c r="D1828" s="281" t="s">
        <v>1345</v>
      </c>
      <c r="E1828" s="282" t="s">
        <v>1344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3007</v>
      </c>
      <c r="R1828" s="230" t="s">
        <v>2997</v>
      </c>
      <c r="S1828" s="230" t="s">
        <v>2997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1346</v>
      </c>
      <c r="C1829" s="281" t="s">
        <v>2993</v>
      </c>
      <c r="D1829" s="281" t="s">
        <v>1343</v>
      </c>
      <c r="E1829" s="282" t="s">
        <v>2248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2997</v>
      </c>
      <c r="S1829" s="230" t="s">
        <v>2997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1346</v>
      </c>
      <c r="C1830" s="281" t="s">
        <v>2993</v>
      </c>
      <c r="D1830" s="281" t="s">
        <v>1345</v>
      </c>
      <c r="E1830" s="282" t="s">
        <v>1344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3032</v>
      </c>
      <c r="R1830" s="230" t="s">
        <v>2997</v>
      </c>
      <c r="S1830" s="230" t="s">
        <v>2997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1346</v>
      </c>
      <c r="C1831" s="281" t="s">
        <v>2993</v>
      </c>
      <c r="D1831" s="281" t="s">
        <v>1343</v>
      </c>
      <c r="E1831" s="282" t="s">
        <v>2248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2997</v>
      </c>
      <c r="S1831" s="230" t="s">
        <v>2997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1346</v>
      </c>
      <c r="C1832" s="281" t="s">
        <v>2993</v>
      </c>
      <c r="D1832" s="281" t="s">
        <v>1345</v>
      </c>
      <c r="E1832" s="282" t="s">
        <v>1344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3032</v>
      </c>
      <c r="R1832" s="230" t="s">
        <v>2997</v>
      </c>
      <c r="S1832" s="230" t="s">
        <v>2997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1346</v>
      </c>
      <c r="C1833" s="281" t="s">
        <v>2993</v>
      </c>
      <c r="D1833" s="281" t="s">
        <v>1343</v>
      </c>
      <c r="E1833" s="282" t="s">
        <v>2248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2999</v>
      </c>
      <c r="R1833" s="230" t="s">
        <v>2997</v>
      </c>
      <c r="S1833" s="230" t="s">
        <v>2997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1346</v>
      </c>
      <c r="C1834" s="281" t="s">
        <v>2993</v>
      </c>
      <c r="D1834" s="281" t="s">
        <v>1345</v>
      </c>
      <c r="E1834" s="282" t="s">
        <v>1344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3011</v>
      </c>
      <c r="R1834" s="230" t="s">
        <v>2997</v>
      </c>
      <c r="S1834" s="230" t="s">
        <v>2997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1346</v>
      </c>
      <c r="C1835" s="210" t="s">
        <v>2993</v>
      </c>
      <c r="D1835" s="210" t="s">
        <v>1343</v>
      </c>
      <c r="E1835" s="238" t="s">
        <v>1344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2999</v>
      </c>
      <c r="R1835" s="230" t="s">
        <v>2997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1346</v>
      </c>
      <c r="C1836" s="210" t="s">
        <v>2993</v>
      </c>
      <c r="D1836" s="210" t="s">
        <v>1345</v>
      </c>
      <c r="E1836" s="238" t="s">
        <v>2248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3326</v>
      </c>
      <c r="R1836" s="230" t="s">
        <v>2997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1346</v>
      </c>
      <c r="C1837" s="210" t="s">
        <v>2993</v>
      </c>
      <c r="D1837" s="210" t="s">
        <v>1343</v>
      </c>
      <c r="E1837" s="238" t="s">
        <v>1344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2997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1346</v>
      </c>
      <c r="C1838" s="210" t="s">
        <v>2993</v>
      </c>
      <c r="D1838" s="210" t="s">
        <v>1345</v>
      </c>
      <c r="E1838" s="238" t="s">
        <v>2248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3326</v>
      </c>
      <c r="R1838" s="230" t="s">
        <v>2997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1346</v>
      </c>
      <c r="C1839" s="210" t="s">
        <v>2993</v>
      </c>
      <c r="D1839" s="210" t="s">
        <v>1343</v>
      </c>
      <c r="E1839" s="238" t="s">
        <v>1344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2997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1346</v>
      </c>
      <c r="C1840" s="210" t="s">
        <v>2993</v>
      </c>
      <c r="D1840" s="210" t="s">
        <v>1345</v>
      </c>
      <c r="E1840" s="238" t="s">
        <v>2248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3326</v>
      </c>
      <c r="R1840" s="230" t="s">
        <v>2997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1346</v>
      </c>
      <c r="C1841" s="210" t="s">
        <v>2993</v>
      </c>
      <c r="D1841" s="210" t="s">
        <v>1343</v>
      </c>
      <c r="E1841" s="238" t="s">
        <v>2248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2999</v>
      </c>
      <c r="R1841" s="230" t="s">
        <v>2997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1346</v>
      </c>
      <c r="C1842" s="210" t="s">
        <v>2993</v>
      </c>
      <c r="D1842" s="210" t="s">
        <v>1345</v>
      </c>
      <c r="E1842" s="238" t="s">
        <v>1344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3007</v>
      </c>
      <c r="R1842" s="230" t="s">
        <v>2997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1346</v>
      </c>
      <c r="C1843" s="210" t="s">
        <v>2993</v>
      </c>
      <c r="D1843" s="210" t="s">
        <v>1343</v>
      </c>
      <c r="E1843" s="238" t="s">
        <v>2248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2997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1346</v>
      </c>
      <c r="C1844" s="210" t="s">
        <v>2993</v>
      </c>
      <c r="D1844" s="210" t="s">
        <v>1345</v>
      </c>
      <c r="E1844" s="238" t="s">
        <v>1344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2997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3327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3328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1339</v>
      </c>
      <c r="F1849" s="127" t="s">
        <v>7</v>
      </c>
      <c r="G1849" s="127" t="s">
        <v>10</v>
      </c>
      <c r="H1849" s="127" t="s">
        <v>13</v>
      </c>
      <c r="I1849" s="128" t="s">
        <v>1350</v>
      </c>
      <c r="J1849" s="128" t="s">
        <v>1351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7.1621058702700413E-2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-9.036136930675176E-2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3044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-3.2358036451005212E-2</v>
      </c>
      <c r="M1852" s="136">
        <f ca="1">IF(J1852&lt;0,-((1+ABS(J1852))^(1/((TODAY()-A9)/365.25))-1),(1+ABS(J1852))^(1/((TODAY()-A9)/365.25))-1)</f>
        <v>-0.11821671318050964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3329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24"/>
      <c r="L1853" s="134">
        <f ca="1">'17期'!M378</f>
        <v>-5.4427336619239597E-2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24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1354</v>
      </c>
      <c r="B1855" s="129"/>
      <c r="C1855" s="550">
        <v>124550</v>
      </c>
      <c r="D1855" s="551"/>
    </row>
    <row r="1856" spans="1:27" ht="17.25" thickBot="1">
      <c r="A1856" s="137" t="s">
        <v>1355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3330</v>
      </c>
      <c r="AE1" s="301"/>
      <c r="AF1" s="208" t="s">
        <v>3331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3332</v>
      </c>
      <c r="AC5" s="211" t="s">
        <v>2975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2975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2975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2975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2975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2975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3332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3333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3333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3333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27"/>
      <c r="B36" s="504"/>
      <c r="C36" s="528"/>
      <c r="D36" s="58" t="s">
        <v>21</v>
      </c>
      <c r="E36" s="548"/>
      <c r="F36" s="526"/>
      <c r="G36" s="59">
        <f>SUM(G32:G34)</f>
        <v>0</v>
      </c>
      <c r="H36" s="59">
        <f>SUM(H32:H34)</f>
        <v>0</v>
      </c>
      <c r="I36" s="548"/>
      <c r="J36" s="526"/>
      <c r="K36" s="534"/>
      <c r="L36" s="535"/>
      <c r="M36" s="535"/>
      <c r="N36" s="536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20"/>
      <c r="B37" s="506"/>
      <c r="C37" s="529"/>
      <c r="D37" s="58" t="s">
        <v>3334</v>
      </c>
      <c r="E37" s="525"/>
      <c r="F37" s="526"/>
      <c r="G37" s="60">
        <f>SUM(G5:G34)</f>
        <v>856390</v>
      </c>
      <c r="H37" s="60">
        <f>SUM(H5:H34)</f>
        <v>756</v>
      </c>
      <c r="I37" s="525"/>
      <c r="J37" s="526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10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1"/>
      <c r="B38" s="507"/>
      <c r="C38" s="530"/>
      <c r="D38" s="58" t="s">
        <v>20</v>
      </c>
      <c r="E38" s="525"/>
      <c r="F38" s="526"/>
      <c r="G38" s="60">
        <f>SUM(G2:G34)</f>
        <v>12501328</v>
      </c>
      <c r="H38" s="60">
        <f>SUM(H2:H34)</f>
        <v>11192</v>
      </c>
      <c r="I38" s="525"/>
      <c r="J38" s="526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1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4"/>
      <c r="L41" s="535"/>
      <c r="M41" s="535"/>
      <c r="N41" s="536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2976</v>
      </c>
      <c r="C1" s="116" t="s">
        <v>1332</v>
      </c>
      <c r="D1" s="227" t="s">
        <v>1333</v>
      </c>
      <c r="E1" s="228" t="s">
        <v>1334</v>
      </c>
      <c r="F1" s="116" t="s">
        <v>1335</v>
      </c>
      <c r="G1" s="116" t="s">
        <v>1336</v>
      </c>
      <c r="H1" s="116" t="s">
        <v>1337</v>
      </c>
      <c r="I1" s="116" t="s">
        <v>1338</v>
      </c>
      <c r="J1" s="117" t="s">
        <v>1339</v>
      </c>
      <c r="K1" s="118" t="s">
        <v>7</v>
      </c>
      <c r="L1" s="118" t="s">
        <v>10</v>
      </c>
      <c r="M1" s="119" t="s">
        <v>32</v>
      </c>
      <c r="N1" s="120" t="s">
        <v>2099</v>
      </c>
      <c r="O1" s="229" t="s">
        <v>1341</v>
      </c>
      <c r="Q1" s="271"/>
      <c r="R1" s="211"/>
    </row>
    <row r="2" spans="2:26" ht="17.25" thickBot="1">
      <c r="B2" s="272">
        <v>42816</v>
      </c>
      <c r="C2" s="273"/>
      <c r="D2" s="273" t="s">
        <v>3048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3335</v>
      </c>
    </row>
    <row r="3" spans="2:26" ht="17.25" collapsed="1" thickBot="1">
      <c r="B3" s="254" t="s">
        <v>2187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3336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3097</v>
      </c>
      <c r="D5" s="281" t="s">
        <v>3102</v>
      </c>
      <c r="E5" s="281" t="s">
        <v>1343</v>
      </c>
      <c r="F5" s="282" t="s">
        <v>1359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3097</v>
      </c>
      <c r="D6" s="281" t="s">
        <v>3102</v>
      </c>
      <c r="E6" s="281" t="s">
        <v>1345</v>
      </c>
      <c r="F6" s="282" t="s">
        <v>1360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3097</v>
      </c>
      <c r="D7" s="281" t="s">
        <v>3102</v>
      </c>
      <c r="E7" s="281" t="s">
        <v>1343</v>
      </c>
      <c r="F7" s="282" t="s">
        <v>1359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3097</v>
      </c>
      <c r="D8" s="281" t="s">
        <v>3102</v>
      </c>
      <c r="E8" s="281" t="s">
        <v>1345</v>
      </c>
      <c r="F8" s="282" t="s">
        <v>1360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3097</v>
      </c>
      <c r="D9" s="210" t="s">
        <v>3102</v>
      </c>
      <c r="E9" s="210" t="s">
        <v>1343</v>
      </c>
      <c r="F9" s="210" t="s">
        <v>1359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3097</v>
      </c>
      <c r="D10" s="210" t="s">
        <v>3102</v>
      </c>
      <c r="E10" s="210" t="s">
        <v>1345</v>
      </c>
      <c r="F10" s="210" t="s">
        <v>1360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3337</v>
      </c>
      <c r="D11" s="281" t="s">
        <v>3338</v>
      </c>
      <c r="E11" s="281" t="s">
        <v>1343</v>
      </c>
      <c r="F11" s="282" t="s">
        <v>1359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3337</v>
      </c>
      <c r="D12" s="281" t="s">
        <v>3338</v>
      </c>
      <c r="E12" s="281" t="s">
        <v>1345</v>
      </c>
      <c r="F12" s="282" t="s">
        <v>1360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3337</v>
      </c>
      <c r="D13" s="281" t="s">
        <v>3338</v>
      </c>
      <c r="E13" s="281" t="s">
        <v>1343</v>
      </c>
      <c r="F13" s="282" t="s">
        <v>1359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3337</v>
      </c>
      <c r="D14" s="281" t="s">
        <v>3338</v>
      </c>
      <c r="E14" s="281" t="s">
        <v>1345</v>
      </c>
      <c r="F14" s="282" t="s">
        <v>1360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3048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3049</v>
      </c>
      <c r="S15" s="158"/>
    </row>
    <row r="16" spans="2:26" ht="17.25" collapsed="1" thickBot="1">
      <c r="B16" s="254" t="s">
        <v>2783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3339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3340</v>
      </c>
      <c r="S17" s="158"/>
    </row>
    <row r="18" spans="2:26" ht="17.25" hidden="1" outlineLevel="1" thickBot="1">
      <c r="B18" s="237">
        <v>42859</v>
      </c>
      <c r="C18" s="215" t="s">
        <v>3097</v>
      </c>
      <c r="D18" s="210" t="s">
        <v>3102</v>
      </c>
      <c r="E18" s="210" t="s">
        <v>1343</v>
      </c>
      <c r="F18" s="210" t="s">
        <v>1360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3097</v>
      </c>
      <c r="D19" s="210" t="s">
        <v>3102</v>
      </c>
      <c r="E19" s="210" t="s">
        <v>1345</v>
      </c>
      <c r="F19" s="210" t="s">
        <v>1359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3341</v>
      </c>
      <c r="D20" s="281" t="s">
        <v>3342</v>
      </c>
      <c r="E20" s="281" t="s">
        <v>1343</v>
      </c>
      <c r="F20" s="282" t="s">
        <v>1360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3341</v>
      </c>
      <c r="D21" s="281" t="s">
        <v>3342</v>
      </c>
      <c r="E21" s="281" t="s">
        <v>1345</v>
      </c>
      <c r="F21" s="282" t="s">
        <v>1359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3341</v>
      </c>
      <c r="D22" s="281" t="s">
        <v>3342</v>
      </c>
      <c r="E22" s="281" t="s">
        <v>1343</v>
      </c>
      <c r="F22" s="282" t="s">
        <v>1360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3341</v>
      </c>
      <c r="D23" s="281" t="s">
        <v>3342</v>
      </c>
      <c r="E23" s="281" t="s">
        <v>1345</v>
      </c>
      <c r="F23" s="282" t="s">
        <v>1359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3341</v>
      </c>
      <c r="D24" s="281" t="s">
        <v>3342</v>
      </c>
      <c r="E24" s="281" t="s">
        <v>1343</v>
      </c>
      <c r="F24" s="282" t="s">
        <v>1360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3341</v>
      </c>
      <c r="D25" s="281" t="s">
        <v>3342</v>
      </c>
      <c r="E25" s="281" t="s">
        <v>1345</v>
      </c>
      <c r="F25" s="282" t="s">
        <v>1359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3341</v>
      </c>
      <c r="D26" s="281" t="s">
        <v>3342</v>
      </c>
      <c r="E26" s="281" t="s">
        <v>1343</v>
      </c>
      <c r="F26" s="282" t="s">
        <v>1360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3341</v>
      </c>
      <c r="D27" s="281" t="s">
        <v>3342</v>
      </c>
      <c r="E27" s="281" t="s">
        <v>1345</v>
      </c>
      <c r="F27" s="282" t="s">
        <v>1359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1346</v>
      </c>
      <c r="D28" s="210" t="s">
        <v>1347</v>
      </c>
      <c r="E28" s="210" t="s">
        <v>1343</v>
      </c>
      <c r="F28" s="210" t="s">
        <v>1344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1346</v>
      </c>
      <c r="D29" s="210" t="s">
        <v>1347</v>
      </c>
      <c r="E29" s="210" t="s">
        <v>1345</v>
      </c>
      <c r="F29" s="210" t="s">
        <v>2248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3124</v>
      </c>
      <c r="D30" s="281" t="s">
        <v>3343</v>
      </c>
      <c r="E30" s="281" t="s">
        <v>1343</v>
      </c>
      <c r="F30" s="282" t="s">
        <v>1359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3124</v>
      </c>
      <c r="D31" s="281" t="s">
        <v>3343</v>
      </c>
      <c r="E31" s="281" t="s">
        <v>1345</v>
      </c>
      <c r="F31" s="282" t="s">
        <v>1360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3124</v>
      </c>
      <c r="D32" s="281" t="s">
        <v>3343</v>
      </c>
      <c r="E32" s="281" t="s">
        <v>1343</v>
      </c>
      <c r="F32" s="282" t="s">
        <v>1359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3124</v>
      </c>
      <c r="D33" s="281" t="s">
        <v>3343</v>
      </c>
      <c r="E33" s="281" t="s">
        <v>1345</v>
      </c>
      <c r="F33" s="282" t="s">
        <v>1360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3124</v>
      </c>
      <c r="D34" s="281" t="s">
        <v>3343</v>
      </c>
      <c r="E34" s="281" t="s">
        <v>1343</v>
      </c>
      <c r="F34" s="282" t="s">
        <v>1360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3124</v>
      </c>
      <c r="D35" s="281" t="s">
        <v>3343</v>
      </c>
      <c r="E35" s="281" t="s">
        <v>1345</v>
      </c>
      <c r="F35" s="282" t="s">
        <v>1359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1346</v>
      </c>
      <c r="D36" s="210" t="s">
        <v>1347</v>
      </c>
      <c r="E36" s="210" t="s">
        <v>1343</v>
      </c>
      <c r="F36" s="210" t="s">
        <v>2248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1346</v>
      </c>
      <c r="D37" s="210" t="s">
        <v>1347</v>
      </c>
      <c r="E37" s="210" t="s">
        <v>1345</v>
      </c>
      <c r="F37" s="210" t="s">
        <v>1344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3097</v>
      </c>
      <c r="D38" s="210" t="s">
        <v>3098</v>
      </c>
      <c r="E38" s="210" t="s">
        <v>1343</v>
      </c>
      <c r="F38" s="210" t="s">
        <v>1344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3097</v>
      </c>
      <c r="D39" s="210" t="s">
        <v>3098</v>
      </c>
      <c r="E39" s="210" t="s">
        <v>1345</v>
      </c>
      <c r="F39" s="210" t="s">
        <v>2248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3097</v>
      </c>
      <c r="D40" s="210" t="s">
        <v>3098</v>
      </c>
      <c r="E40" s="210" t="s">
        <v>1343</v>
      </c>
      <c r="F40" s="210" t="s">
        <v>2248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3097</v>
      </c>
      <c r="D41" s="210" t="s">
        <v>3098</v>
      </c>
      <c r="E41" s="210" t="s">
        <v>1345</v>
      </c>
      <c r="F41" s="210" t="s">
        <v>1344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3097</v>
      </c>
      <c r="D42" s="210" t="s">
        <v>3098</v>
      </c>
      <c r="E42" s="210" t="s">
        <v>1343</v>
      </c>
      <c r="F42" s="210" t="s">
        <v>2248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3097</v>
      </c>
      <c r="D43" s="210" t="s">
        <v>3098</v>
      </c>
      <c r="E43" s="210" t="s">
        <v>1345</v>
      </c>
      <c r="F43" s="210" t="s">
        <v>1344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3097</v>
      </c>
      <c r="D44" s="210" t="s">
        <v>3098</v>
      </c>
      <c r="E44" s="210" t="s">
        <v>1343</v>
      </c>
      <c r="F44" s="210" t="s">
        <v>2248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3097</v>
      </c>
      <c r="D45" s="210" t="s">
        <v>3098</v>
      </c>
      <c r="E45" s="210" t="s">
        <v>1345</v>
      </c>
      <c r="F45" s="210" t="s">
        <v>1344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3124</v>
      </c>
      <c r="D46" s="281" t="s">
        <v>3343</v>
      </c>
      <c r="E46" s="281" t="s">
        <v>1343</v>
      </c>
      <c r="F46" s="282" t="s">
        <v>1360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3124</v>
      </c>
      <c r="D47" s="281" t="s">
        <v>3343</v>
      </c>
      <c r="E47" s="281" t="s">
        <v>1345</v>
      </c>
      <c r="F47" s="282" t="s">
        <v>1359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1346</v>
      </c>
      <c r="D48" s="210" t="s">
        <v>1347</v>
      </c>
      <c r="E48" s="210" t="s">
        <v>1343</v>
      </c>
      <c r="F48" s="210" t="s">
        <v>1360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1346</v>
      </c>
      <c r="D49" s="210" t="s">
        <v>1347</v>
      </c>
      <c r="E49" s="210" t="s">
        <v>1345</v>
      </c>
      <c r="F49" s="210" t="s">
        <v>1359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3124</v>
      </c>
      <c r="D50" s="281" t="s">
        <v>3343</v>
      </c>
      <c r="E50" s="281" t="s">
        <v>1343</v>
      </c>
      <c r="F50" s="282" t="s">
        <v>1359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3124</v>
      </c>
      <c r="D51" s="281" t="s">
        <v>3343</v>
      </c>
      <c r="E51" s="281" t="s">
        <v>1345</v>
      </c>
      <c r="F51" s="282" t="s">
        <v>1360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3124</v>
      </c>
      <c r="D52" s="281" t="s">
        <v>3343</v>
      </c>
      <c r="E52" s="281" t="s">
        <v>1343</v>
      </c>
      <c r="F52" s="282" t="s">
        <v>1359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3124</v>
      </c>
      <c r="D53" s="281" t="s">
        <v>3343</v>
      </c>
      <c r="E53" s="281" t="s">
        <v>1345</v>
      </c>
      <c r="F53" s="282" t="s">
        <v>1360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3124</v>
      </c>
      <c r="D54" s="281" t="s">
        <v>3343</v>
      </c>
      <c r="E54" s="281" t="s">
        <v>1343</v>
      </c>
      <c r="F54" s="282" t="s">
        <v>1359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3124</v>
      </c>
      <c r="D55" s="281" t="s">
        <v>3343</v>
      </c>
      <c r="E55" s="281" t="s">
        <v>1345</v>
      </c>
      <c r="F55" s="282" t="s">
        <v>1360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3124</v>
      </c>
      <c r="D56" s="281" t="s">
        <v>3343</v>
      </c>
      <c r="E56" s="281" t="s">
        <v>1343</v>
      </c>
      <c r="F56" s="282" t="s">
        <v>1359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3124</v>
      </c>
      <c r="D57" s="281" t="s">
        <v>3343</v>
      </c>
      <c r="E57" s="281" t="s">
        <v>1345</v>
      </c>
      <c r="F57" s="282" t="s">
        <v>1360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3124</v>
      </c>
      <c r="D58" s="281" t="s">
        <v>3343</v>
      </c>
      <c r="E58" s="281" t="s">
        <v>1343</v>
      </c>
      <c r="F58" s="282" t="s">
        <v>1359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3124</v>
      </c>
      <c r="D59" s="281" t="s">
        <v>3343</v>
      </c>
      <c r="E59" s="281" t="s">
        <v>1345</v>
      </c>
      <c r="F59" s="282" t="s">
        <v>1360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3048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3049</v>
      </c>
      <c r="S60" s="158"/>
    </row>
    <row r="61" spans="2:26" ht="17.25" collapsed="1" thickBot="1">
      <c r="B61" s="254" t="s">
        <v>1348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3339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3344</v>
      </c>
      <c r="S62" s="158"/>
    </row>
    <row r="63" spans="2:26" ht="17.25" hidden="1" outlineLevel="1" thickBot="1">
      <c r="B63" s="279">
        <v>42894</v>
      </c>
      <c r="C63" s="280" t="s">
        <v>3124</v>
      </c>
      <c r="D63" s="281" t="s">
        <v>1347</v>
      </c>
      <c r="E63" s="281" t="s">
        <v>1343</v>
      </c>
      <c r="F63" s="282" t="s">
        <v>1359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1346</v>
      </c>
      <c r="D64" s="281" t="s">
        <v>1347</v>
      </c>
      <c r="E64" s="281" t="s">
        <v>1345</v>
      </c>
      <c r="F64" s="282" t="s">
        <v>1360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1346</v>
      </c>
      <c r="D65" s="210" t="s">
        <v>1347</v>
      </c>
      <c r="E65" s="210" t="s">
        <v>1343</v>
      </c>
      <c r="F65" s="210" t="s">
        <v>1359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1346</v>
      </c>
      <c r="D66" s="210" t="s">
        <v>1347</v>
      </c>
      <c r="E66" s="210" t="s">
        <v>1345</v>
      </c>
      <c r="F66" s="210" t="s">
        <v>1360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1346</v>
      </c>
      <c r="D67" s="210" t="s">
        <v>1347</v>
      </c>
      <c r="E67" s="210" t="s">
        <v>1343</v>
      </c>
      <c r="F67" s="210" t="s">
        <v>1360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1346</v>
      </c>
      <c r="D68" s="210" t="s">
        <v>1347</v>
      </c>
      <c r="E68" s="210" t="s">
        <v>1345</v>
      </c>
      <c r="F68" s="210" t="s">
        <v>1359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1346</v>
      </c>
      <c r="D69" s="210" t="s">
        <v>1347</v>
      </c>
      <c r="E69" s="210" t="s">
        <v>1343</v>
      </c>
      <c r="F69" s="210" t="s">
        <v>1360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1346</v>
      </c>
      <c r="D70" s="210" t="s">
        <v>1347</v>
      </c>
      <c r="E70" s="210" t="s">
        <v>1345</v>
      </c>
      <c r="F70" s="210" t="s">
        <v>1359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1346</v>
      </c>
      <c r="D71" s="281" t="s">
        <v>3038</v>
      </c>
      <c r="E71" s="281" t="s">
        <v>1343</v>
      </c>
      <c r="F71" s="282" t="s">
        <v>1344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1346</v>
      </c>
      <c r="D72" s="281" t="s">
        <v>3038</v>
      </c>
      <c r="E72" s="281" t="s">
        <v>1345</v>
      </c>
      <c r="F72" s="282" t="s">
        <v>2248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1346</v>
      </c>
      <c r="D73" s="210" t="s">
        <v>3038</v>
      </c>
      <c r="E73" s="210" t="s">
        <v>1343</v>
      </c>
      <c r="F73" s="210" t="s">
        <v>1359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1346</v>
      </c>
      <c r="D74" s="210" t="s">
        <v>3038</v>
      </c>
      <c r="E74" s="210" t="s">
        <v>1345</v>
      </c>
      <c r="F74" s="210" t="s">
        <v>1360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1346</v>
      </c>
      <c r="D75" s="210" t="s">
        <v>3038</v>
      </c>
      <c r="E75" s="210" t="s">
        <v>1343</v>
      </c>
      <c r="F75" s="210" t="s">
        <v>1360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1346</v>
      </c>
      <c r="D76" s="210" t="s">
        <v>3038</v>
      </c>
      <c r="E76" s="210" t="s">
        <v>1345</v>
      </c>
      <c r="F76" s="210" t="s">
        <v>1359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1346</v>
      </c>
      <c r="D77" s="210" t="s">
        <v>3038</v>
      </c>
      <c r="E77" s="210" t="s">
        <v>1343</v>
      </c>
      <c r="F77" s="210" t="s">
        <v>1360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3124</v>
      </c>
      <c r="D78" s="210" t="s">
        <v>3038</v>
      </c>
      <c r="E78" s="210" t="s">
        <v>1345</v>
      </c>
      <c r="F78" s="210" t="s">
        <v>1359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1346</v>
      </c>
      <c r="D79" s="210" t="s">
        <v>3038</v>
      </c>
      <c r="E79" s="210" t="s">
        <v>1343</v>
      </c>
      <c r="F79" s="210" t="s">
        <v>1359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1346</v>
      </c>
      <c r="D80" s="210" t="s">
        <v>3038</v>
      </c>
      <c r="E80" s="210" t="s">
        <v>1345</v>
      </c>
      <c r="F80" s="210" t="s">
        <v>1360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1346</v>
      </c>
      <c r="D81" s="210" t="s">
        <v>3038</v>
      </c>
      <c r="E81" s="210" t="s">
        <v>1343</v>
      </c>
      <c r="F81" s="210" t="s">
        <v>1360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1346</v>
      </c>
      <c r="D82" s="210" t="s">
        <v>3038</v>
      </c>
      <c r="E82" s="210" t="s">
        <v>1345</v>
      </c>
      <c r="F82" s="210" t="s">
        <v>1359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1342</v>
      </c>
      <c r="D83" s="281" t="s">
        <v>3345</v>
      </c>
      <c r="E83" s="281" t="s">
        <v>1343</v>
      </c>
      <c r="F83" s="282" t="s">
        <v>1359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1342</v>
      </c>
      <c r="D84" s="281" t="s">
        <v>3345</v>
      </c>
      <c r="E84" s="281" t="s">
        <v>1343</v>
      </c>
      <c r="F84" s="282" t="s">
        <v>1359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1342</v>
      </c>
      <c r="D85" s="281" t="s">
        <v>3346</v>
      </c>
      <c r="E85" s="281" t="s">
        <v>1343</v>
      </c>
      <c r="F85" s="282" t="s">
        <v>1359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1342</v>
      </c>
      <c r="D86" s="281" t="s">
        <v>3346</v>
      </c>
      <c r="E86" s="281" t="s">
        <v>1343</v>
      </c>
      <c r="F86" s="282" t="s">
        <v>1359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1342</v>
      </c>
      <c r="D87" s="281" t="s">
        <v>3346</v>
      </c>
      <c r="E87" s="281" t="s">
        <v>1343</v>
      </c>
      <c r="F87" s="282" t="s">
        <v>1359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2263</v>
      </c>
      <c r="D88" s="210" t="s">
        <v>3345</v>
      </c>
      <c r="E88" s="210" t="s">
        <v>1345</v>
      </c>
      <c r="F88" s="210" t="s">
        <v>1360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2263</v>
      </c>
      <c r="D89" s="210" t="s">
        <v>3345</v>
      </c>
      <c r="E89" s="210" t="s">
        <v>1345</v>
      </c>
      <c r="F89" s="210" t="s">
        <v>1360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2263</v>
      </c>
      <c r="D90" s="210" t="s">
        <v>3346</v>
      </c>
      <c r="E90" s="210" t="s">
        <v>1345</v>
      </c>
      <c r="F90" s="210" t="s">
        <v>1360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2263</v>
      </c>
      <c r="D91" s="210" t="s">
        <v>3346</v>
      </c>
      <c r="E91" s="210" t="s">
        <v>1345</v>
      </c>
      <c r="F91" s="210" t="s">
        <v>1360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2263</v>
      </c>
      <c r="D92" s="210" t="s">
        <v>3346</v>
      </c>
      <c r="E92" s="210" t="s">
        <v>1345</v>
      </c>
      <c r="F92" s="210" t="s">
        <v>1360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2263</v>
      </c>
      <c r="D93" s="210" t="s">
        <v>3347</v>
      </c>
      <c r="E93" s="210" t="s">
        <v>1343</v>
      </c>
      <c r="F93" s="210" t="s">
        <v>1359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2263</v>
      </c>
      <c r="D94" s="210" t="s">
        <v>3347</v>
      </c>
      <c r="E94" s="210" t="s">
        <v>1343</v>
      </c>
      <c r="F94" s="210" t="s">
        <v>1359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2263</v>
      </c>
      <c r="D95" s="210" t="s">
        <v>3347</v>
      </c>
      <c r="E95" s="210" t="s">
        <v>1343</v>
      </c>
      <c r="F95" s="210" t="s">
        <v>1359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2263</v>
      </c>
      <c r="D96" s="210" t="s">
        <v>3347</v>
      </c>
      <c r="E96" s="210" t="s">
        <v>1343</v>
      </c>
      <c r="F96" s="210" t="s">
        <v>1359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2263</v>
      </c>
      <c r="D97" s="210" t="s">
        <v>3347</v>
      </c>
      <c r="E97" s="210" t="s">
        <v>1345</v>
      </c>
      <c r="F97" s="210" t="s">
        <v>1360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2263</v>
      </c>
      <c r="D98" s="210" t="s">
        <v>3347</v>
      </c>
      <c r="E98" s="210" t="s">
        <v>1345</v>
      </c>
      <c r="F98" s="210" t="s">
        <v>1360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2263</v>
      </c>
      <c r="D99" s="210" t="s">
        <v>3347</v>
      </c>
      <c r="E99" s="210" t="s">
        <v>1345</v>
      </c>
      <c r="F99" s="210" t="s">
        <v>1360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2263</v>
      </c>
      <c r="D100" s="210" t="s">
        <v>3347</v>
      </c>
      <c r="E100" s="210" t="s">
        <v>1345</v>
      </c>
      <c r="F100" s="210" t="s">
        <v>1359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3124</v>
      </c>
      <c r="D101" s="281" t="s">
        <v>1347</v>
      </c>
      <c r="E101" s="281" t="s">
        <v>1343</v>
      </c>
      <c r="F101" s="282" t="s">
        <v>1359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3124</v>
      </c>
      <c r="D102" s="281" t="s">
        <v>1347</v>
      </c>
      <c r="E102" s="281" t="s">
        <v>1345</v>
      </c>
      <c r="F102" s="282" t="s">
        <v>1360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3124</v>
      </c>
      <c r="D103" s="281" t="s">
        <v>1347</v>
      </c>
      <c r="E103" s="281" t="s">
        <v>1343</v>
      </c>
      <c r="F103" s="282" t="s">
        <v>1359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3124</v>
      </c>
      <c r="D104" s="281" t="s">
        <v>1347</v>
      </c>
      <c r="E104" s="281" t="s">
        <v>1345</v>
      </c>
      <c r="F104" s="282" t="s">
        <v>1360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3124</v>
      </c>
      <c r="D105" s="281" t="s">
        <v>1347</v>
      </c>
      <c r="E105" s="281" t="s">
        <v>1343</v>
      </c>
      <c r="F105" s="282" t="s">
        <v>1359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3124</v>
      </c>
      <c r="D106" s="281" t="s">
        <v>1347</v>
      </c>
      <c r="E106" s="281" t="s">
        <v>1345</v>
      </c>
      <c r="F106" s="282" t="s">
        <v>1360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1346</v>
      </c>
      <c r="D107" s="210" t="s">
        <v>1347</v>
      </c>
      <c r="E107" s="210" t="s">
        <v>1343</v>
      </c>
      <c r="F107" s="210" t="s">
        <v>1359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1346</v>
      </c>
      <c r="D108" s="210" t="s">
        <v>1347</v>
      </c>
      <c r="E108" s="210" t="s">
        <v>1345</v>
      </c>
      <c r="F108" s="210" t="s">
        <v>1360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1346</v>
      </c>
      <c r="D109" s="210" t="s">
        <v>1347</v>
      </c>
      <c r="E109" s="210" t="s">
        <v>1343</v>
      </c>
      <c r="F109" s="210" t="s">
        <v>1359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1346</v>
      </c>
      <c r="D110" s="210" t="s">
        <v>1347</v>
      </c>
      <c r="E110" s="210" t="s">
        <v>1345</v>
      </c>
      <c r="F110" s="210" t="s">
        <v>1360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1346</v>
      </c>
      <c r="D111" s="210" t="s">
        <v>1347</v>
      </c>
      <c r="E111" s="210" t="s">
        <v>1343</v>
      </c>
      <c r="F111" s="210" t="s">
        <v>1359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1346</v>
      </c>
      <c r="D112" s="210" t="s">
        <v>1347</v>
      </c>
      <c r="E112" s="210" t="s">
        <v>1345</v>
      </c>
      <c r="F112" s="210" t="s">
        <v>1360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1346</v>
      </c>
      <c r="D113" s="210" t="s">
        <v>1347</v>
      </c>
      <c r="E113" s="210" t="s">
        <v>1343</v>
      </c>
      <c r="F113" s="210" t="s">
        <v>1359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1346</v>
      </c>
      <c r="D114" s="210" t="s">
        <v>1347</v>
      </c>
      <c r="E114" s="210" t="s">
        <v>1345</v>
      </c>
      <c r="F114" s="210" t="s">
        <v>1360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1346</v>
      </c>
      <c r="D115" s="210" t="s">
        <v>1347</v>
      </c>
      <c r="E115" s="210" t="s">
        <v>1343</v>
      </c>
      <c r="F115" s="210" t="s">
        <v>1359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1346</v>
      </c>
      <c r="D116" s="210" t="s">
        <v>1347</v>
      </c>
      <c r="E116" s="210" t="s">
        <v>1345</v>
      </c>
      <c r="F116" s="210" t="s">
        <v>1360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3124</v>
      </c>
      <c r="D117" s="281" t="s">
        <v>1347</v>
      </c>
      <c r="E117" s="281" t="s">
        <v>1343</v>
      </c>
      <c r="F117" s="282" t="s">
        <v>1359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3124</v>
      </c>
      <c r="D118" s="281" t="s">
        <v>1347</v>
      </c>
      <c r="E118" s="281" t="s">
        <v>1345</v>
      </c>
      <c r="F118" s="282" t="s">
        <v>1360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3124</v>
      </c>
      <c r="D119" s="281" t="s">
        <v>1347</v>
      </c>
      <c r="E119" s="281" t="s">
        <v>1343</v>
      </c>
      <c r="F119" s="282" t="s">
        <v>1359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3124</v>
      </c>
      <c r="D120" s="281" t="s">
        <v>1347</v>
      </c>
      <c r="E120" s="281" t="s">
        <v>1345</v>
      </c>
      <c r="F120" s="282" t="s">
        <v>1360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3124</v>
      </c>
      <c r="D121" s="281" t="s">
        <v>1347</v>
      </c>
      <c r="E121" s="281" t="s">
        <v>1343</v>
      </c>
      <c r="F121" s="282" t="s">
        <v>1359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3124</v>
      </c>
      <c r="D122" s="281" t="s">
        <v>1347</v>
      </c>
      <c r="E122" s="281" t="s">
        <v>1345</v>
      </c>
      <c r="F122" s="282" t="s">
        <v>1360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3124</v>
      </c>
      <c r="D123" s="281" t="s">
        <v>1347</v>
      </c>
      <c r="E123" s="281" t="s">
        <v>1343</v>
      </c>
      <c r="F123" s="282" t="s">
        <v>1359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3124</v>
      </c>
      <c r="D124" s="281" t="s">
        <v>1347</v>
      </c>
      <c r="E124" s="281" t="s">
        <v>1345</v>
      </c>
      <c r="F124" s="282" t="s">
        <v>1360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3048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3049</v>
      </c>
      <c r="S125" s="158"/>
    </row>
    <row r="126" spans="2:26" ht="17.25" collapsed="1" thickBot="1">
      <c r="B126" s="254" t="s">
        <v>2250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3339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3344</v>
      </c>
      <c r="S127" s="158"/>
    </row>
    <row r="128" spans="2:26" ht="17.25" hidden="1" outlineLevel="1" thickBot="1">
      <c r="B128" s="237">
        <v>42936</v>
      </c>
      <c r="C128" s="215" t="s">
        <v>1346</v>
      </c>
      <c r="D128" s="210" t="s">
        <v>1347</v>
      </c>
      <c r="E128" s="210" t="s">
        <v>1343</v>
      </c>
      <c r="F128" s="210" t="s">
        <v>1359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1346</v>
      </c>
      <c r="D129" s="210" t="s">
        <v>1347</v>
      </c>
      <c r="E129" s="210" t="s">
        <v>1345</v>
      </c>
      <c r="F129" s="210" t="s">
        <v>1360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1346</v>
      </c>
      <c r="D130" s="210" t="s">
        <v>1347</v>
      </c>
      <c r="E130" s="210" t="s">
        <v>1343</v>
      </c>
      <c r="F130" s="210" t="s">
        <v>1359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1346</v>
      </c>
      <c r="D131" s="210" t="s">
        <v>1347</v>
      </c>
      <c r="E131" s="210" t="s">
        <v>1345</v>
      </c>
      <c r="F131" s="210" t="s">
        <v>1360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1346</v>
      </c>
      <c r="D132" s="210" t="s">
        <v>1347</v>
      </c>
      <c r="E132" s="210" t="s">
        <v>1343</v>
      </c>
      <c r="F132" s="210" t="s">
        <v>1359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1346</v>
      </c>
      <c r="D133" s="210" t="s">
        <v>1347</v>
      </c>
      <c r="E133" s="210" t="s">
        <v>1345</v>
      </c>
      <c r="F133" s="210" t="s">
        <v>1360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3048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3049</v>
      </c>
      <c r="S134" s="158"/>
    </row>
    <row r="135" spans="2:26" ht="17.25" collapsed="1" thickBot="1">
      <c r="B135" s="254" t="s">
        <v>2253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3348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3048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3049</v>
      </c>
      <c r="S137" s="158"/>
    </row>
    <row r="138" spans="2:26" ht="17.25" collapsed="1" thickBot="1">
      <c r="B138" s="254" t="s">
        <v>1361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2263</v>
      </c>
      <c r="D139" s="319" t="s">
        <v>3349</v>
      </c>
      <c r="E139" s="319" t="s">
        <v>1343</v>
      </c>
      <c r="F139" s="319" t="s">
        <v>1344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2263</v>
      </c>
      <c r="D140" s="319" t="s">
        <v>3349</v>
      </c>
      <c r="E140" s="319" t="s">
        <v>1345</v>
      </c>
      <c r="F140" s="319" t="s">
        <v>2248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1346</v>
      </c>
      <c r="D141" s="281" t="s">
        <v>1347</v>
      </c>
      <c r="E141" s="281" t="s">
        <v>1343</v>
      </c>
      <c r="F141" s="282" t="s">
        <v>1360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1346</v>
      </c>
      <c r="D142" s="281" t="s">
        <v>1347</v>
      </c>
      <c r="E142" s="281" t="s">
        <v>1345</v>
      </c>
      <c r="F142" s="282" t="s">
        <v>1359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1346</v>
      </c>
      <c r="D143" s="281" t="s">
        <v>1347</v>
      </c>
      <c r="E143" s="281" t="s">
        <v>1343</v>
      </c>
      <c r="F143" s="282" t="s">
        <v>1360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1346</v>
      </c>
      <c r="D144" s="281" t="s">
        <v>1347</v>
      </c>
      <c r="E144" s="281" t="s">
        <v>1345</v>
      </c>
      <c r="F144" s="282" t="s">
        <v>1359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1346</v>
      </c>
      <c r="D145" s="281" t="s">
        <v>1347</v>
      </c>
      <c r="E145" s="281" t="s">
        <v>1343</v>
      </c>
      <c r="F145" s="282" t="s">
        <v>1360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1346</v>
      </c>
      <c r="D146" s="281" t="s">
        <v>1347</v>
      </c>
      <c r="E146" s="281" t="s">
        <v>1345</v>
      </c>
      <c r="F146" s="282" t="s">
        <v>1359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1346</v>
      </c>
      <c r="D147" s="281" t="s">
        <v>1347</v>
      </c>
      <c r="E147" s="281" t="s">
        <v>1343</v>
      </c>
      <c r="F147" s="282" t="s">
        <v>1360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1346</v>
      </c>
      <c r="D148" s="281" t="s">
        <v>1347</v>
      </c>
      <c r="E148" s="281" t="s">
        <v>1345</v>
      </c>
      <c r="F148" s="282" t="s">
        <v>1359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1346</v>
      </c>
      <c r="D149" s="319" t="s">
        <v>1347</v>
      </c>
      <c r="E149" s="319" t="s">
        <v>1343</v>
      </c>
      <c r="F149" s="319" t="s">
        <v>1344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1346</v>
      </c>
      <c r="D150" s="319" t="s">
        <v>1347</v>
      </c>
      <c r="E150" s="319" t="s">
        <v>1345</v>
      </c>
      <c r="F150" s="319" t="s">
        <v>2248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1346</v>
      </c>
      <c r="D151" s="319" t="s">
        <v>1347</v>
      </c>
      <c r="E151" s="319" t="s">
        <v>1343</v>
      </c>
      <c r="F151" s="319" t="s">
        <v>1344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1346</v>
      </c>
      <c r="D152" s="319" t="s">
        <v>1347</v>
      </c>
      <c r="E152" s="319" t="s">
        <v>1345</v>
      </c>
      <c r="F152" s="319" t="s">
        <v>2248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1346</v>
      </c>
      <c r="D153" s="281" t="s">
        <v>1347</v>
      </c>
      <c r="E153" s="281" t="s">
        <v>1343</v>
      </c>
      <c r="F153" s="282" t="s">
        <v>1359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1346</v>
      </c>
      <c r="D154" s="281" t="s">
        <v>1347</v>
      </c>
      <c r="E154" s="281" t="s">
        <v>1345</v>
      </c>
      <c r="F154" s="282" t="s">
        <v>1360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2263</v>
      </c>
      <c r="D155" s="319" t="s">
        <v>3350</v>
      </c>
      <c r="E155" s="319" t="s">
        <v>1343</v>
      </c>
      <c r="F155" s="319" t="s">
        <v>1344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2263</v>
      </c>
      <c r="D156" s="319" t="s">
        <v>3350</v>
      </c>
      <c r="E156" s="319" t="s">
        <v>1345</v>
      </c>
      <c r="F156" s="319" t="s">
        <v>2248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3351</v>
      </c>
      <c r="D157" s="319" t="s">
        <v>3352</v>
      </c>
      <c r="E157" s="319" t="s">
        <v>1343</v>
      </c>
      <c r="F157" s="319" t="s">
        <v>1344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3351</v>
      </c>
      <c r="D158" s="319" t="s">
        <v>3352</v>
      </c>
      <c r="E158" s="319" t="s">
        <v>1345</v>
      </c>
      <c r="F158" s="319" t="s">
        <v>2248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2263</v>
      </c>
      <c r="D159" s="319" t="s">
        <v>3353</v>
      </c>
      <c r="E159" s="319" t="s">
        <v>1343</v>
      </c>
      <c r="F159" s="319" t="s">
        <v>1344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2263</v>
      </c>
      <c r="D160" s="319" t="s">
        <v>3353</v>
      </c>
      <c r="E160" s="319" t="s">
        <v>1345</v>
      </c>
      <c r="F160" s="319" t="s">
        <v>2248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3351</v>
      </c>
      <c r="D161" s="319" t="s">
        <v>3354</v>
      </c>
      <c r="E161" s="319" t="s">
        <v>1343</v>
      </c>
      <c r="F161" s="319" t="s">
        <v>1344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3351</v>
      </c>
      <c r="D162" s="319" t="s">
        <v>3354</v>
      </c>
      <c r="E162" s="319" t="s">
        <v>1345</v>
      </c>
      <c r="F162" s="319" t="s">
        <v>2248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3351</v>
      </c>
      <c r="D163" s="319" t="s">
        <v>3352</v>
      </c>
      <c r="E163" s="319" t="s">
        <v>1343</v>
      </c>
      <c r="F163" s="319" t="s">
        <v>1344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3351</v>
      </c>
      <c r="D164" s="319" t="s">
        <v>3352</v>
      </c>
      <c r="E164" s="319" t="s">
        <v>1345</v>
      </c>
      <c r="F164" s="319" t="s">
        <v>2248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3351</v>
      </c>
      <c r="D165" s="319" t="s">
        <v>3354</v>
      </c>
      <c r="E165" s="319" t="s">
        <v>1343</v>
      </c>
      <c r="F165" s="319" t="s">
        <v>1344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3351</v>
      </c>
      <c r="D166" s="319" t="s">
        <v>3354</v>
      </c>
      <c r="E166" s="319" t="s">
        <v>1345</v>
      </c>
      <c r="F166" s="319" t="s">
        <v>2248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3351</v>
      </c>
      <c r="D167" s="319" t="s">
        <v>3352</v>
      </c>
      <c r="E167" s="319" t="s">
        <v>1343</v>
      </c>
      <c r="F167" s="319" t="s">
        <v>1344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3351</v>
      </c>
      <c r="D168" s="319" t="s">
        <v>3352</v>
      </c>
      <c r="E168" s="319" t="s">
        <v>1345</v>
      </c>
      <c r="F168" s="319" t="s">
        <v>2248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1346</v>
      </c>
      <c r="D169" s="281" t="s">
        <v>3200</v>
      </c>
      <c r="E169" s="281" t="s">
        <v>1343</v>
      </c>
      <c r="F169" s="282" t="s">
        <v>1344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1346</v>
      </c>
      <c r="D170" s="281" t="s">
        <v>3200</v>
      </c>
      <c r="E170" s="281" t="s">
        <v>1345</v>
      </c>
      <c r="F170" s="282" t="s">
        <v>2248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3048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3049</v>
      </c>
      <c r="S171" s="158"/>
    </row>
    <row r="172" spans="2:26" ht="17.25" thickBot="1">
      <c r="B172" s="272">
        <v>43008</v>
      </c>
      <c r="C172" s="273"/>
      <c r="D172" s="273" t="s">
        <v>3045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3355</v>
      </c>
      <c r="S172" s="158"/>
    </row>
    <row r="173" spans="2:26" ht="17.25" collapsed="1" thickBot="1">
      <c r="B173" s="254" t="s">
        <v>1363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1346</v>
      </c>
      <c r="D174" s="319" t="s">
        <v>3200</v>
      </c>
      <c r="E174" s="319" t="s">
        <v>1343</v>
      </c>
      <c r="F174" s="319" t="s">
        <v>1344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1346</v>
      </c>
      <c r="D175" s="319" t="s">
        <v>3200</v>
      </c>
      <c r="E175" s="319" t="s">
        <v>1345</v>
      </c>
      <c r="F175" s="319" t="s">
        <v>2248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1346</v>
      </c>
      <c r="D176" s="319" t="s">
        <v>3200</v>
      </c>
      <c r="E176" s="319" t="s">
        <v>1343</v>
      </c>
      <c r="F176" s="319" t="s">
        <v>1344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1346</v>
      </c>
      <c r="D177" s="319" t="s">
        <v>3200</v>
      </c>
      <c r="E177" s="319" t="s">
        <v>1345</v>
      </c>
      <c r="F177" s="319" t="s">
        <v>2248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1346</v>
      </c>
      <c r="D178" s="319" t="s">
        <v>3200</v>
      </c>
      <c r="E178" s="319" t="s">
        <v>1343</v>
      </c>
      <c r="F178" s="319" t="s">
        <v>1344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1346</v>
      </c>
      <c r="D179" s="319" t="s">
        <v>3200</v>
      </c>
      <c r="E179" s="319" t="s">
        <v>1345</v>
      </c>
      <c r="F179" s="319" t="s">
        <v>2248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2263</v>
      </c>
      <c r="D180" s="281" t="s">
        <v>3356</v>
      </c>
      <c r="E180" s="281" t="s">
        <v>1343</v>
      </c>
      <c r="F180" s="282" t="s">
        <v>1344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2263</v>
      </c>
      <c r="D181" s="281" t="s">
        <v>3356</v>
      </c>
      <c r="E181" s="281" t="s">
        <v>1345</v>
      </c>
      <c r="F181" s="282" t="s">
        <v>2248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3357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2263</v>
      </c>
      <c r="D182" s="281" t="s">
        <v>3356</v>
      </c>
      <c r="E182" s="281" t="s">
        <v>1343</v>
      </c>
      <c r="F182" s="282" t="s">
        <v>1344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2263</v>
      </c>
      <c r="D183" s="281" t="s">
        <v>3356</v>
      </c>
      <c r="E183" s="281" t="s">
        <v>1345</v>
      </c>
      <c r="F183" s="282" t="s">
        <v>2248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3357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2263</v>
      </c>
      <c r="D184" s="281" t="s">
        <v>3358</v>
      </c>
      <c r="E184" s="281" t="s">
        <v>1343</v>
      </c>
      <c r="F184" s="282" t="s">
        <v>1344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2263</v>
      </c>
      <c r="D185" s="281" t="s">
        <v>3358</v>
      </c>
      <c r="E185" s="281" t="s">
        <v>1345</v>
      </c>
      <c r="F185" s="282" t="s">
        <v>2248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3359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2263</v>
      </c>
      <c r="D186" s="281" t="s">
        <v>3360</v>
      </c>
      <c r="E186" s="281" t="s">
        <v>1343</v>
      </c>
      <c r="F186" s="282" t="s">
        <v>1344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2263</v>
      </c>
      <c r="D187" s="281" t="s">
        <v>3360</v>
      </c>
      <c r="E187" s="281" t="s">
        <v>1345</v>
      </c>
      <c r="F187" s="282" t="s">
        <v>2248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3361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1342</v>
      </c>
      <c r="D188" s="319" t="s">
        <v>3362</v>
      </c>
      <c r="E188" s="319" t="s">
        <v>1343</v>
      </c>
      <c r="F188" s="319" t="s">
        <v>1344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1342</v>
      </c>
      <c r="D189" s="319" t="s">
        <v>3362</v>
      </c>
      <c r="E189" s="319" t="s">
        <v>1343</v>
      </c>
      <c r="F189" s="319" t="s">
        <v>1344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1342</v>
      </c>
      <c r="D190" s="319" t="s">
        <v>3362</v>
      </c>
      <c r="E190" s="319" t="s">
        <v>1343</v>
      </c>
      <c r="F190" s="319" t="s">
        <v>1344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1342</v>
      </c>
      <c r="D191" s="319" t="s">
        <v>3362</v>
      </c>
      <c r="E191" s="319" t="s">
        <v>1343</v>
      </c>
      <c r="F191" s="319" t="s">
        <v>1344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1342</v>
      </c>
      <c r="D192" s="319" t="s">
        <v>3362</v>
      </c>
      <c r="E192" s="319" t="s">
        <v>1343</v>
      </c>
      <c r="F192" s="319" t="s">
        <v>1344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1342</v>
      </c>
      <c r="D193" s="319" t="s">
        <v>3362</v>
      </c>
      <c r="E193" s="319" t="s">
        <v>1343</v>
      </c>
      <c r="F193" s="319" t="s">
        <v>1344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1342</v>
      </c>
      <c r="D194" s="319" t="s">
        <v>3362</v>
      </c>
      <c r="E194" s="319" t="s">
        <v>1343</v>
      </c>
      <c r="F194" s="319" t="s">
        <v>1344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1342</v>
      </c>
      <c r="D195" s="319" t="s">
        <v>3362</v>
      </c>
      <c r="E195" s="319" t="s">
        <v>1343</v>
      </c>
      <c r="F195" s="319" t="s">
        <v>1344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1342</v>
      </c>
      <c r="D196" s="319" t="s">
        <v>3362</v>
      </c>
      <c r="E196" s="319" t="s">
        <v>1343</v>
      </c>
      <c r="F196" s="319" t="s">
        <v>1344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1342</v>
      </c>
      <c r="D197" s="319" t="s">
        <v>3362</v>
      </c>
      <c r="E197" s="319" t="s">
        <v>1345</v>
      </c>
      <c r="F197" s="319" t="s">
        <v>2248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3363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1342</v>
      </c>
      <c r="D198" s="319" t="s">
        <v>3362</v>
      </c>
      <c r="E198" s="319" t="s">
        <v>1345</v>
      </c>
      <c r="F198" s="319" t="s">
        <v>2248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3364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1346</v>
      </c>
      <c r="D199" s="281" t="s">
        <v>3274</v>
      </c>
      <c r="E199" s="281" t="s">
        <v>1343</v>
      </c>
      <c r="F199" s="282" t="s">
        <v>2248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1346</v>
      </c>
      <c r="D200" s="281" t="s">
        <v>3274</v>
      </c>
      <c r="E200" s="281" t="s">
        <v>1345</v>
      </c>
      <c r="F200" s="282" t="s">
        <v>1344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1346</v>
      </c>
      <c r="D201" s="281" t="s">
        <v>3274</v>
      </c>
      <c r="E201" s="281" t="s">
        <v>1343</v>
      </c>
      <c r="F201" s="282" t="s">
        <v>1344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1346</v>
      </c>
      <c r="D202" s="281" t="s">
        <v>3274</v>
      </c>
      <c r="E202" s="281" t="s">
        <v>1345</v>
      </c>
      <c r="F202" s="282" t="s">
        <v>2248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1342</v>
      </c>
      <c r="D203" s="281" t="s">
        <v>3365</v>
      </c>
      <c r="E203" s="281" t="s">
        <v>1343</v>
      </c>
      <c r="F203" s="282" t="s">
        <v>1344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3366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1342</v>
      </c>
      <c r="D204" s="281" t="s">
        <v>3367</v>
      </c>
      <c r="E204" s="281" t="s">
        <v>1343</v>
      </c>
      <c r="F204" s="282" t="s">
        <v>1344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3368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3048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3049</v>
      </c>
      <c r="S205" s="158"/>
    </row>
    <row r="206" spans="2:26" ht="17.25" collapsed="1" thickBot="1">
      <c r="B206" s="254" t="s">
        <v>3291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1342</v>
      </c>
      <c r="D207" s="319" t="s">
        <v>3369</v>
      </c>
      <c r="E207" s="319" t="s">
        <v>1343</v>
      </c>
      <c r="F207" s="319" t="s">
        <v>1344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1342</v>
      </c>
      <c r="D208" s="319" t="s">
        <v>3370</v>
      </c>
      <c r="E208" s="319" t="s">
        <v>1343</v>
      </c>
      <c r="F208" s="319" t="s">
        <v>1344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1342</v>
      </c>
      <c r="D209" s="319" t="s">
        <v>3370</v>
      </c>
      <c r="E209" s="319" t="s">
        <v>1343</v>
      </c>
      <c r="F209" s="319" t="s">
        <v>1344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1342</v>
      </c>
      <c r="D210" s="319" t="s">
        <v>3370</v>
      </c>
      <c r="E210" s="319" t="s">
        <v>1343</v>
      </c>
      <c r="F210" s="319" t="s">
        <v>1344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1342</v>
      </c>
      <c r="D211" s="319" t="s">
        <v>3365</v>
      </c>
      <c r="E211" s="319" t="s">
        <v>1345</v>
      </c>
      <c r="F211" s="319" t="s">
        <v>2248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1342</v>
      </c>
      <c r="D212" s="319" t="s">
        <v>3367</v>
      </c>
      <c r="E212" s="319" t="s">
        <v>1345</v>
      </c>
      <c r="F212" s="319" t="s">
        <v>2248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3124</v>
      </c>
      <c r="D213" s="319" t="s">
        <v>3274</v>
      </c>
      <c r="E213" s="319" t="s">
        <v>1343</v>
      </c>
      <c r="F213" s="319" t="s">
        <v>1344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3124</v>
      </c>
      <c r="D214" s="319" t="s">
        <v>3274</v>
      </c>
      <c r="E214" s="319" t="s">
        <v>1345</v>
      </c>
      <c r="F214" s="319" t="s">
        <v>2248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1342</v>
      </c>
      <c r="D215" s="319" t="s">
        <v>3370</v>
      </c>
      <c r="E215" s="319" t="s">
        <v>1345</v>
      </c>
      <c r="F215" s="319" t="s">
        <v>2248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1342</v>
      </c>
      <c r="D216" s="319" t="s">
        <v>3369</v>
      </c>
      <c r="E216" s="319" t="s">
        <v>1345</v>
      </c>
      <c r="F216" s="319" t="s">
        <v>2248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3124</v>
      </c>
      <c r="D217" s="319" t="s">
        <v>3274</v>
      </c>
      <c r="E217" s="319" t="s">
        <v>1343</v>
      </c>
      <c r="F217" s="319" t="s">
        <v>2248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3124</v>
      </c>
      <c r="D218" s="319" t="s">
        <v>3274</v>
      </c>
      <c r="E218" s="319" t="s">
        <v>1345</v>
      </c>
      <c r="F218" s="319" t="s">
        <v>1344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3124</v>
      </c>
      <c r="D219" s="319" t="s">
        <v>3274</v>
      </c>
      <c r="E219" s="319" t="s">
        <v>1343</v>
      </c>
      <c r="F219" s="319" t="s">
        <v>2248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3124</v>
      </c>
      <c r="D220" s="319" t="s">
        <v>3274</v>
      </c>
      <c r="E220" s="319" t="s">
        <v>1345</v>
      </c>
      <c r="F220" s="319" t="s">
        <v>1344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3124</v>
      </c>
      <c r="D221" s="319" t="s">
        <v>3274</v>
      </c>
      <c r="E221" s="319" t="s">
        <v>1343</v>
      </c>
      <c r="F221" s="319" t="s">
        <v>1344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3124</v>
      </c>
      <c r="D222" s="319" t="s">
        <v>3274</v>
      </c>
      <c r="E222" s="319" t="s">
        <v>1345</v>
      </c>
      <c r="F222" s="319" t="s">
        <v>2248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3045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2263</v>
      </c>
      <c r="D224" s="281" t="s">
        <v>3371</v>
      </c>
      <c r="E224" s="281" t="s">
        <v>1343</v>
      </c>
      <c r="F224" s="282" t="s">
        <v>1344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2263</v>
      </c>
      <c r="D225" s="281" t="s">
        <v>3371</v>
      </c>
      <c r="E225" s="281" t="s">
        <v>1345</v>
      </c>
      <c r="F225" s="282" t="s">
        <v>2248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1346</v>
      </c>
      <c r="D226" s="281" t="s">
        <v>3274</v>
      </c>
      <c r="E226" s="281" t="s">
        <v>1343</v>
      </c>
      <c r="F226" s="282" t="s">
        <v>1344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1346</v>
      </c>
      <c r="D227" s="281" t="s">
        <v>3274</v>
      </c>
      <c r="E227" s="281" t="s">
        <v>1345</v>
      </c>
      <c r="F227" s="282" t="s">
        <v>2248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2263</v>
      </c>
      <c r="D228" s="281" t="s">
        <v>3371</v>
      </c>
      <c r="E228" s="281" t="s">
        <v>1343</v>
      </c>
      <c r="F228" s="282" t="s">
        <v>1344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3366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2263</v>
      </c>
      <c r="D229" s="281" t="s">
        <v>3371</v>
      </c>
      <c r="E229" s="281" t="s">
        <v>1345</v>
      </c>
      <c r="F229" s="282" t="s">
        <v>2248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3368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1346</v>
      </c>
      <c r="D230" s="281" t="s">
        <v>3274</v>
      </c>
      <c r="E230" s="281" t="s">
        <v>1343</v>
      </c>
      <c r="F230" s="282" t="s">
        <v>2248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1346</v>
      </c>
      <c r="D231" s="281" t="s">
        <v>3274</v>
      </c>
      <c r="E231" s="281" t="s">
        <v>1345</v>
      </c>
      <c r="F231" s="282" t="s">
        <v>1344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1346</v>
      </c>
      <c r="D232" s="281" t="s">
        <v>3274</v>
      </c>
      <c r="E232" s="281" t="s">
        <v>1343</v>
      </c>
      <c r="F232" s="282" t="s">
        <v>1344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1346</v>
      </c>
      <c r="D233" s="281" t="s">
        <v>3274</v>
      </c>
      <c r="E233" s="281" t="s">
        <v>1345</v>
      </c>
      <c r="F233" s="282" t="s">
        <v>2248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1346</v>
      </c>
      <c r="D234" s="281" t="s">
        <v>3274</v>
      </c>
      <c r="E234" s="281" t="s">
        <v>1343</v>
      </c>
      <c r="F234" s="282" t="s">
        <v>2248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3366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1346</v>
      </c>
      <c r="D235" s="281" t="s">
        <v>3274</v>
      </c>
      <c r="E235" s="281" t="s">
        <v>1345</v>
      </c>
      <c r="F235" s="282" t="s">
        <v>1344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3368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2263</v>
      </c>
      <c r="D236" s="319" t="s">
        <v>3372</v>
      </c>
      <c r="E236" s="319" t="s">
        <v>1343</v>
      </c>
      <c r="F236" s="319" t="s">
        <v>1344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2263</v>
      </c>
      <c r="D237" s="319" t="s">
        <v>3372</v>
      </c>
      <c r="E237" s="319" t="s">
        <v>1345</v>
      </c>
      <c r="F237" s="319" t="s">
        <v>2248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2263</v>
      </c>
      <c r="D238" s="319" t="s">
        <v>3373</v>
      </c>
      <c r="E238" s="319" t="s">
        <v>1343</v>
      </c>
      <c r="F238" s="319" t="s">
        <v>1344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2263</v>
      </c>
      <c r="D239" s="319" t="s">
        <v>3373</v>
      </c>
      <c r="E239" s="319" t="s">
        <v>1345</v>
      </c>
      <c r="F239" s="319" t="s">
        <v>2248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2263</v>
      </c>
      <c r="D240" s="319" t="s">
        <v>3374</v>
      </c>
      <c r="E240" s="319" t="s">
        <v>1343</v>
      </c>
      <c r="F240" s="319" t="s">
        <v>1344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2263</v>
      </c>
      <c r="D241" s="319" t="s">
        <v>3374</v>
      </c>
      <c r="E241" s="319" t="s">
        <v>1345</v>
      </c>
      <c r="F241" s="319" t="s">
        <v>2248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2263</v>
      </c>
      <c r="D242" s="319" t="s">
        <v>3375</v>
      </c>
      <c r="E242" s="319" t="s">
        <v>1343</v>
      </c>
      <c r="F242" s="319" t="s">
        <v>1344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2263</v>
      </c>
      <c r="D243" s="319" t="s">
        <v>3375</v>
      </c>
      <c r="E243" s="319" t="s">
        <v>1345</v>
      </c>
      <c r="F243" s="319" t="s">
        <v>2248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2263</v>
      </c>
      <c r="D244" s="319" t="s">
        <v>3375</v>
      </c>
      <c r="E244" s="319" t="s">
        <v>1343</v>
      </c>
      <c r="F244" s="319" t="s">
        <v>1344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2263</v>
      </c>
      <c r="D245" s="319" t="s">
        <v>3375</v>
      </c>
      <c r="E245" s="319" t="s">
        <v>1345</v>
      </c>
      <c r="F245" s="319" t="s">
        <v>2248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2263</v>
      </c>
      <c r="D246" s="319" t="s">
        <v>3374</v>
      </c>
      <c r="E246" s="319" t="s">
        <v>1343</v>
      </c>
      <c r="F246" s="319" t="s">
        <v>1344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2263</v>
      </c>
      <c r="D247" s="319" t="s">
        <v>3374</v>
      </c>
      <c r="E247" s="319" t="s">
        <v>1345</v>
      </c>
      <c r="F247" s="319" t="s">
        <v>2248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1346</v>
      </c>
      <c r="D248" s="319" t="s">
        <v>3274</v>
      </c>
      <c r="E248" s="319" t="s">
        <v>1343</v>
      </c>
      <c r="F248" s="319" t="s">
        <v>2248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1346</v>
      </c>
      <c r="D249" s="319" t="s">
        <v>3274</v>
      </c>
      <c r="E249" s="319" t="s">
        <v>1345</v>
      </c>
      <c r="F249" s="319" t="s">
        <v>1344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1346</v>
      </c>
      <c r="D250" s="319" t="s">
        <v>3274</v>
      </c>
      <c r="E250" s="319" t="s">
        <v>1343</v>
      </c>
      <c r="F250" s="319" t="s">
        <v>2248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1346</v>
      </c>
      <c r="D251" s="319" t="s">
        <v>3274</v>
      </c>
      <c r="E251" s="319" t="s">
        <v>1345</v>
      </c>
      <c r="F251" s="319" t="s">
        <v>1344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1346</v>
      </c>
      <c r="D252" s="281" t="s">
        <v>3302</v>
      </c>
      <c r="E252" s="281" t="s">
        <v>1343</v>
      </c>
      <c r="F252" s="282" t="s">
        <v>1344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1346</v>
      </c>
      <c r="D253" s="281" t="s">
        <v>3302</v>
      </c>
      <c r="E253" s="281" t="s">
        <v>1345</v>
      </c>
      <c r="F253" s="282" t="s">
        <v>2248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1346</v>
      </c>
      <c r="D254" s="281" t="s">
        <v>3302</v>
      </c>
      <c r="E254" s="281" t="s">
        <v>1343</v>
      </c>
      <c r="F254" s="282" t="s">
        <v>1344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1346</v>
      </c>
      <c r="D255" s="281" t="s">
        <v>3302</v>
      </c>
      <c r="E255" s="281" t="s">
        <v>1345</v>
      </c>
      <c r="F255" s="282" t="s">
        <v>2248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2263</v>
      </c>
      <c r="D256" s="319" t="s">
        <v>3376</v>
      </c>
      <c r="E256" s="319" t="s">
        <v>1343</v>
      </c>
      <c r="F256" s="319" t="s">
        <v>1344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2263</v>
      </c>
      <c r="D257" s="319" t="s">
        <v>3376</v>
      </c>
      <c r="E257" s="319" t="s">
        <v>1345</v>
      </c>
      <c r="F257" s="319" t="s">
        <v>2248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2263</v>
      </c>
      <c r="D258" s="319" t="s">
        <v>3376</v>
      </c>
      <c r="E258" s="319" t="s">
        <v>1343</v>
      </c>
      <c r="F258" s="319" t="s">
        <v>1344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2263</v>
      </c>
      <c r="D259" s="319" t="s">
        <v>3376</v>
      </c>
      <c r="E259" s="319" t="s">
        <v>1345</v>
      </c>
      <c r="F259" s="319" t="s">
        <v>2248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2263</v>
      </c>
      <c r="D260" s="319" t="s">
        <v>3377</v>
      </c>
      <c r="E260" s="319" t="s">
        <v>1343</v>
      </c>
      <c r="F260" s="319" t="s">
        <v>1344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2263</v>
      </c>
      <c r="D261" s="319" t="s">
        <v>3377</v>
      </c>
      <c r="E261" s="319" t="s">
        <v>1345</v>
      </c>
      <c r="F261" s="319" t="s">
        <v>2248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2263</v>
      </c>
      <c r="D262" s="319" t="s">
        <v>3377</v>
      </c>
      <c r="E262" s="319" t="s">
        <v>1343</v>
      </c>
      <c r="F262" s="319" t="s">
        <v>1344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2263</v>
      </c>
      <c r="D263" s="319" t="s">
        <v>3377</v>
      </c>
      <c r="E263" s="319" t="s">
        <v>1345</v>
      </c>
      <c r="F263" s="319" t="s">
        <v>2248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2263</v>
      </c>
      <c r="D264" s="319" t="s">
        <v>3378</v>
      </c>
      <c r="E264" s="319" t="s">
        <v>1343</v>
      </c>
      <c r="F264" s="319" t="s">
        <v>1344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2263</v>
      </c>
      <c r="D265" s="319" t="s">
        <v>3378</v>
      </c>
      <c r="E265" s="319" t="s">
        <v>1345</v>
      </c>
      <c r="F265" s="319" t="s">
        <v>2248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2263</v>
      </c>
      <c r="D266" s="319" t="s">
        <v>3377</v>
      </c>
      <c r="E266" s="319" t="s">
        <v>1343</v>
      </c>
      <c r="F266" s="319" t="s">
        <v>1344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2263</v>
      </c>
      <c r="D267" s="319" t="s">
        <v>3377</v>
      </c>
      <c r="E267" s="319" t="s">
        <v>1345</v>
      </c>
      <c r="F267" s="319" t="s">
        <v>2248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2263</v>
      </c>
      <c r="D268" s="319" t="s">
        <v>3377</v>
      </c>
      <c r="E268" s="319" t="s">
        <v>1343</v>
      </c>
      <c r="F268" s="319" t="s">
        <v>1344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2263</v>
      </c>
      <c r="D269" s="319" t="s">
        <v>3377</v>
      </c>
      <c r="E269" s="319" t="s">
        <v>1345</v>
      </c>
      <c r="F269" s="319" t="s">
        <v>2248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2263</v>
      </c>
      <c r="D270" s="319" t="s">
        <v>3377</v>
      </c>
      <c r="E270" s="319" t="s">
        <v>1343</v>
      </c>
      <c r="F270" s="319" t="s">
        <v>1344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2263</v>
      </c>
      <c r="D271" s="319" t="s">
        <v>3377</v>
      </c>
      <c r="E271" s="319" t="s">
        <v>1345</v>
      </c>
      <c r="F271" s="319" t="s">
        <v>2248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1346</v>
      </c>
      <c r="D272" s="319" t="s">
        <v>3302</v>
      </c>
      <c r="E272" s="319" t="s">
        <v>1343</v>
      </c>
      <c r="F272" s="319" t="s">
        <v>1344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1346</v>
      </c>
      <c r="D273" s="319" t="s">
        <v>3302</v>
      </c>
      <c r="E273" s="319" t="s">
        <v>1345</v>
      </c>
      <c r="F273" s="319" t="s">
        <v>2248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2263</v>
      </c>
      <c r="D274" s="281" t="s">
        <v>3379</v>
      </c>
      <c r="E274" s="281" t="s">
        <v>1343</v>
      </c>
      <c r="F274" s="282" t="s">
        <v>1344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2263</v>
      </c>
      <c r="D275" s="281" t="s">
        <v>3379</v>
      </c>
      <c r="E275" s="281" t="s">
        <v>1345</v>
      </c>
      <c r="F275" s="282" t="s">
        <v>2248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2263</v>
      </c>
      <c r="D276" s="281" t="s">
        <v>3379</v>
      </c>
      <c r="E276" s="281" t="s">
        <v>1343</v>
      </c>
      <c r="F276" s="282" t="s">
        <v>1344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2263</v>
      </c>
      <c r="D277" s="281" t="s">
        <v>3379</v>
      </c>
      <c r="E277" s="281" t="s">
        <v>1345</v>
      </c>
      <c r="F277" s="282" t="s">
        <v>2248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2263</v>
      </c>
      <c r="D278" s="281" t="s">
        <v>3379</v>
      </c>
      <c r="E278" s="281" t="s">
        <v>1343</v>
      </c>
      <c r="F278" s="282" t="s">
        <v>1344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3366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2263</v>
      </c>
      <c r="D279" s="281" t="s">
        <v>3379</v>
      </c>
      <c r="E279" s="281" t="s">
        <v>1345</v>
      </c>
      <c r="F279" s="282" t="s">
        <v>2248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3368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2263</v>
      </c>
      <c r="D280" s="281" t="s">
        <v>3379</v>
      </c>
      <c r="E280" s="281" t="s">
        <v>1343</v>
      </c>
      <c r="F280" s="282" t="s">
        <v>1344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2263</v>
      </c>
      <c r="D281" s="281" t="s">
        <v>3379</v>
      </c>
      <c r="E281" s="281" t="s">
        <v>1345</v>
      </c>
      <c r="F281" s="282" t="s">
        <v>2248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2263</v>
      </c>
      <c r="D282" s="281" t="s">
        <v>3379</v>
      </c>
      <c r="E282" s="281" t="s">
        <v>1343</v>
      </c>
      <c r="F282" s="282" t="s">
        <v>1344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2263</v>
      </c>
      <c r="D283" s="281" t="s">
        <v>3379</v>
      </c>
      <c r="E283" s="281" t="s">
        <v>1345</v>
      </c>
      <c r="F283" s="282" t="s">
        <v>2248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2263</v>
      </c>
      <c r="D284" s="281" t="s">
        <v>3379</v>
      </c>
      <c r="E284" s="281" t="s">
        <v>1343</v>
      </c>
      <c r="F284" s="282" t="s">
        <v>1344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3366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2263</v>
      </c>
      <c r="D285" s="281" t="s">
        <v>3379</v>
      </c>
      <c r="E285" s="281" t="s">
        <v>1345</v>
      </c>
      <c r="F285" s="282" t="s">
        <v>2248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3368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2263</v>
      </c>
      <c r="D286" s="281" t="s">
        <v>3379</v>
      </c>
      <c r="E286" s="281" t="s">
        <v>1343</v>
      </c>
      <c r="F286" s="282" t="s">
        <v>1344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2263</v>
      </c>
      <c r="D287" s="281" t="s">
        <v>3379</v>
      </c>
      <c r="E287" s="281" t="s">
        <v>1345</v>
      </c>
      <c r="F287" s="282" t="s">
        <v>2248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2263</v>
      </c>
      <c r="D288" s="281" t="s">
        <v>3379</v>
      </c>
      <c r="E288" s="281" t="s">
        <v>1343</v>
      </c>
      <c r="F288" s="282" t="s">
        <v>1344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2263</v>
      </c>
      <c r="D289" s="281" t="s">
        <v>3379</v>
      </c>
      <c r="E289" s="281" t="s">
        <v>1345</v>
      </c>
      <c r="F289" s="282" t="s">
        <v>2248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1346</v>
      </c>
      <c r="D290" s="281" t="s">
        <v>3302</v>
      </c>
      <c r="E290" s="281" t="s">
        <v>1343</v>
      </c>
      <c r="F290" s="282" t="s">
        <v>2248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3366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1346</v>
      </c>
      <c r="D291" s="281" t="s">
        <v>3302</v>
      </c>
      <c r="E291" s="281" t="s">
        <v>1345</v>
      </c>
      <c r="F291" s="282" t="s">
        <v>1344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3368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3045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3048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3049</v>
      </c>
      <c r="S293" s="158"/>
    </row>
    <row r="294" spans="2:26" ht="17.25" collapsed="1" thickBot="1">
      <c r="B294" s="254" t="s">
        <v>3380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1346</v>
      </c>
      <c r="D295" s="319" t="s">
        <v>3302</v>
      </c>
      <c r="E295" s="319" t="s">
        <v>1343</v>
      </c>
      <c r="F295" s="319" t="s">
        <v>2248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1346</v>
      </c>
      <c r="D296" s="319" t="s">
        <v>3302</v>
      </c>
      <c r="E296" s="319" t="s">
        <v>1345</v>
      </c>
      <c r="F296" s="319" t="s">
        <v>1344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1342</v>
      </c>
      <c r="D297" s="319" t="s">
        <v>3381</v>
      </c>
      <c r="E297" s="319" t="s">
        <v>1343</v>
      </c>
      <c r="F297" s="319" t="s">
        <v>1344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1342</v>
      </c>
      <c r="D298" s="319" t="s">
        <v>3381</v>
      </c>
      <c r="E298" s="319" t="s">
        <v>1345</v>
      </c>
      <c r="F298" s="319" t="s">
        <v>2248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1342</v>
      </c>
      <c r="D299" s="319" t="s">
        <v>3381</v>
      </c>
      <c r="E299" s="319" t="s">
        <v>1343</v>
      </c>
      <c r="F299" s="319" t="s">
        <v>1344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1342</v>
      </c>
      <c r="D300" s="319" t="s">
        <v>3381</v>
      </c>
      <c r="E300" s="319" t="s">
        <v>1345</v>
      </c>
      <c r="F300" s="319" t="s">
        <v>2248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1342</v>
      </c>
      <c r="D301" s="319" t="s">
        <v>3381</v>
      </c>
      <c r="E301" s="319" t="s">
        <v>1343</v>
      </c>
      <c r="F301" s="319" t="s">
        <v>1344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1342</v>
      </c>
      <c r="D302" s="319" t="s">
        <v>3381</v>
      </c>
      <c r="E302" s="319" t="s">
        <v>1345</v>
      </c>
      <c r="F302" s="319" t="s">
        <v>2248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1342</v>
      </c>
      <c r="D303" s="281" t="s">
        <v>3381</v>
      </c>
      <c r="E303" s="281" t="s">
        <v>1343</v>
      </c>
      <c r="F303" s="282" t="s">
        <v>1344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1342</v>
      </c>
      <c r="D304" s="281" t="s">
        <v>3381</v>
      </c>
      <c r="E304" s="281" t="s">
        <v>1345</v>
      </c>
      <c r="F304" s="282" t="s">
        <v>2248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1342</v>
      </c>
      <c r="D305" s="281" t="s">
        <v>3382</v>
      </c>
      <c r="E305" s="281" t="s">
        <v>1343</v>
      </c>
      <c r="F305" s="282" t="s">
        <v>1344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1342</v>
      </c>
      <c r="D306" s="281" t="s">
        <v>3382</v>
      </c>
      <c r="E306" s="281" t="s">
        <v>1345</v>
      </c>
      <c r="F306" s="282" t="s">
        <v>2248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1342</v>
      </c>
      <c r="D307" s="281" t="s">
        <v>3383</v>
      </c>
      <c r="E307" s="281" t="s">
        <v>1343</v>
      </c>
      <c r="F307" s="282" t="s">
        <v>1344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1342</v>
      </c>
      <c r="D308" s="281" t="s">
        <v>3383</v>
      </c>
      <c r="E308" s="281" t="s">
        <v>1345</v>
      </c>
      <c r="F308" s="282" t="s">
        <v>2248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1342</v>
      </c>
      <c r="D309" s="281" t="s">
        <v>3382</v>
      </c>
      <c r="E309" s="281" t="s">
        <v>1343</v>
      </c>
      <c r="F309" s="282" t="s">
        <v>1344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1342</v>
      </c>
      <c r="D310" s="281" t="s">
        <v>3382</v>
      </c>
      <c r="E310" s="281" t="s">
        <v>1345</v>
      </c>
      <c r="F310" s="282" t="s">
        <v>2248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1342</v>
      </c>
      <c r="D311" s="281" t="s">
        <v>3383</v>
      </c>
      <c r="E311" s="281" t="s">
        <v>1343</v>
      </c>
      <c r="F311" s="282" t="s">
        <v>1344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1342</v>
      </c>
      <c r="D312" s="281" t="s">
        <v>3383</v>
      </c>
      <c r="E312" s="281" t="s">
        <v>1345</v>
      </c>
      <c r="F312" s="282" t="s">
        <v>2248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1342</v>
      </c>
      <c r="D313" s="281" t="s">
        <v>3383</v>
      </c>
      <c r="E313" s="281" t="s">
        <v>1343</v>
      </c>
      <c r="F313" s="282" t="s">
        <v>1344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1342</v>
      </c>
      <c r="D314" s="281" t="s">
        <v>3383</v>
      </c>
      <c r="E314" s="281" t="s">
        <v>1345</v>
      </c>
      <c r="F314" s="282" t="s">
        <v>2248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1342</v>
      </c>
      <c r="D315" s="281" t="s">
        <v>3383</v>
      </c>
      <c r="E315" s="281" t="s">
        <v>1343</v>
      </c>
      <c r="F315" s="282" t="s">
        <v>1344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1342</v>
      </c>
      <c r="D316" s="281" t="s">
        <v>3383</v>
      </c>
      <c r="E316" s="281" t="s">
        <v>1345</v>
      </c>
      <c r="F316" s="282" t="s">
        <v>2248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1342</v>
      </c>
      <c r="D317" s="281" t="s">
        <v>3383</v>
      </c>
      <c r="E317" s="281" t="s">
        <v>1343</v>
      </c>
      <c r="F317" s="282" t="s">
        <v>1344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1342</v>
      </c>
      <c r="D318" s="281" t="s">
        <v>3383</v>
      </c>
      <c r="E318" s="281" t="s">
        <v>1345</v>
      </c>
      <c r="F318" s="282" t="s">
        <v>2248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1342</v>
      </c>
      <c r="D319" s="281" t="s">
        <v>3381</v>
      </c>
      <c r="E319" s="281" t="s">
        <v>1343</v>
      </c>
      <c r="F319" s="282" t="s">
        <v>1344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1342</v>
      </c>
      <c r="D320" s="281" t="s">
        <v>3381</v>
      </c>
      <c r="E320" s="281" t="s">
        <v>1345</v>
      </c>
      <c r="F320" s="282" t="s">
        <v>2248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1342</v>
      </c>
      <c r="D321" s="281" t="s">
        <v>3381</v>
      </c>
      <c r="E321" s="281" t="s">
        <v>1343</v>
      </c>
      <c r="F321" s="282" t="s">
        <v>1344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1342</v>
      </c>
      <c r="D322" s="281" t="s">
        <v>3381</v>
      </c>
      <c r="E322" s="281" t="s">
        <v>1345</v>
      </c>
      <c r="F322" s="282" t="s">
        <v>2248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1342</v>
      </c>
      <c r="D323" s="281" t="s">
        <v>3383</v>
      </c>
      <c r="E323" s="281" t="s">
        <v>1343</v>
      </c>
      <c r="F323" s="282" t="s">
        <v>1344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1342</v>
      </c>
      <c r="D324" s="281" t="s">
        <v>3383</v>
      </c>
      <c r="E324" s="281" t="s">
        <v>1345</v>
      </c>
      <c r="F324" s="282" t="s">
        <v>2248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1342</v>
      </c>
      <c r="D325" s="281" t="s">
        <v>3383</v>
      </c>
      <c r="E325" s="281" t="s">
        <v>1343</v>
      </c>
      <c r="F325" s="282" t="s">
        <v>1344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1342</v>
      </c>
      <c r="D326" s="281" t="s">
        <v>3383</v>
      </c>
      <c r="E326" s="281" t="s">
        <v>1345</v>
      </c>
      <c r="F326" s="282" t="s">
        <v>2248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1342</v>
      </c>
      <c r="D327" s="281" t="s">
        <v>3382</v>
      </c>
      <c r="E327" s="281" t="s">
        <v>1343</v>
      </c>
      <c r="F327" s="282" t="s">
        <v>1344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1342</v>
      </c>
      <c r="D328" s="281" t="s">
        <v>3382</v>
      </c>
      <c r="E328" s="281" t="s">
        <v>1345</v>
      </c>
      <c r="F328" s="282" t="s">
        <v>2248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1342</v>
      </c>
      <c r="D329" s="281" t="s">
        <v>3381</v>
      </c>
      <c r="E329" s="281" t="s">
        <v>1343</v>
      </c>
      <c r="F329" s="282" t="s">
        <v>1344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1342</v>
      </c>
      <c r="D330" s="281" t="s">
        <v>3381</v>
      </c>
      <c r="E330" s="281" t="s">
        <v>1345</v>
      </c>
      <c r="F330" s="282" t="s">
        <v>2248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1342</v>
      </c>
      <c r="D331" s="281" t="s">
        <v>3382</v>
      </c>
      <c r="E331" s="281" t="s">
        <v>1343</v>
      </c>
      <c r="F331" s="282" t="s">
        <v>1344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1342</v>
      </c>
      <c r="D332" s="281" t="s">
        <v>3382</v>
      </c>
      <c r="E332" s="281" t="s">
        <v>1345</v>
      </c>
      <c r="F332" s="282" t="s">
        <v>2248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1342</v>
      </c>
      <c r="D333" s="281" t="s">
        <v>3383</v>
      </c>
      <c r="E333" s="281" t="s">
        <v>1343</v>
      </c>
      <c r="F333" s="282" t="s">
        <v>1344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1342</v>
      </c>
      <c r="D334" s="281" t="s">
        <v>3383</v>
      </c>
      <c r="E334" s="281" t="s">
        <v>1345</v>
      </c>
      <c r="F334" s="282" t="s">
        <v>2248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1342</v>
      </c>
      <c r="D335" s="281" t="s">
        <v>3383</v>
      </c>
      <c r="E335" s="281" t="s">
        <v>1343</v>
      </c>
      <c r="F335" s="282" t="s">
        <v>1344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1342</v>
      </c>
      <c r="D336" s="281" t="s">
        <v>3383</v>
      </c>
      <c r="E336" s="281" t="s">
        <v>1345</v>
      </c>
      <c r="F336" s="282" t="s">
        <v>2248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1342</v>
      </c>
      <c r="D337" s="281" t="s">
        <v>3382</v>
      </c>
      <c r="E337" s="281" t="s">
        <v>1343</v>
      </c>
      <c r="F337" s="282" t="s">
        <v>1344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1342</v>
      </c>
      <c r="D338" s="281" t="s">
        <v>3382</v>
      </c>
      <c r="E338" s="281" t="s">
        <v>1345</v>
      </c>
      <c r="F338" s="282" t="s">
        <v>2248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1342</v>
      </c>
      <c r="D339" s="281" t="s">
        <v>3383</v>
      </c>
      <c r="E339" s="281" t="s">
        <v>1343</v>
      </c>
      <c r="F339" s="282" t="s">
        <v>1344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1342</v>
      </c>
      <c r="D340" s="281" t="s">
        <v>3383</v>
      </c>
      <c r="E340" s="281" t="s">
        <v>1345</v>
      </c>
      <c r="F340" s="282" t="s">
        <v>2248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1342</v>
      </c>
      <c r="D341" s="281" t="s">
        <v>3383</v>
      </c>
      <c r="E341" s="281" t="s">
        <v>1343</v>
      </c>
      <c r="F341" s="282" t="s">
        <v>1344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1342</v>
      </c>
      <c r="D342" s="281" t="s">
        <v>3383</v>
      </c>
      <c r="E342" s="281" t="s">
        <v>1345</v>
      </c>
      <c r="F342" s="282" t="s">
        <v>2248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1342</v>
      </c>
      <c r="D343" s="281" t="s">
        <v>3383</v>
      </c>
      <c r="E343" s="281" t="s">
        <v>1343</v>
      </c>
      <c r="F343" s="282" t="s">
        <v>1344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1342</v>
      </c>
      <c r="D344" s="281" t="s">
        <v>3383</v>
      </c>
      <c r="E344" s="281" t="s">
        <v>1345</v>
      </c>
      <c r="F344" s="282" t="s">
        <v>2248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1342</v>
      </c>
      <c r="D345" s="281" t="s">
        <v>3383</v>
      </c>
      <c r="E345" s="281" t="s">
        <v>1343</v>
      </c>
      <c r="F345" s="282" t="s">
        <v>1344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1342</v>
      </c>
      <c r="D346" s="281" t="s">
        <v>3383</v>
      </c>
      <c r="E346" s="281" t="s">
        <v>1345</v>
      </c>
      <c r="F346" s="282" t="s">
        <v>2248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1342</v>
      </c>
      <c r="D347" s="281" t="s">
        <v>3383</v>
      </c>
      <c r="E347" s="281" t="s">
        <v>1343</v>
      </c>
      <c r="F347" s="282" t="s">
        <v>1344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1342</v>
      </c>
      <c r="D348" s="281" t="s">
        <v>3383</v>
      </c>
      <c r="E348" s="281" t="s">
        <v>1345</v>
      </c>
      <c r="F348" s="282" t="s">
        <v>2248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1342</v>
      </c>
      <c r="D349" s="281" t="s">
        <v>3383</v>
      </c>
      <c r="E349" s="281" t="s">
        <v>1343</v>
      </c>
      <c r="F349" s="282" t="s">
        <v>1344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1342</v>
      </c>
      <c r="D350" s="281" t="s">
        <v>3383</v>
      </c>
      <c r="E350" s="281" t="s">
        <v>1345</v>
      </c>
      <c r="F350" s="282" t="s">
        <v>2248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1342</v>
      </c>
      <c r="D351" s="319" t="s">
        <v>3384</v>
      </c>
      <c r="E351" s="319" t="s">
        <v>1343</v>
      </c>
      <c r="F351" s="319" t="s">
        <v>1344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1342</v>
      </c>
      <c r="D352" s="319" t="s">
        <v>3384</v>
      </c>
      <c r="E352" s="319" t="s">
        <v>1345</v>
      </c>
      <c r="F352" s="319" t="s">
        <v>2248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1342</v>
      </c>
      <c r="D353" s="319" t="s">
        <v>3384</v>
      </c>
      <c r="E353" s="319" t="s">
        <v>1343</v>
      </c>
      <c r="F353" s="319" t="s">
        <v>1344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1342</v>
      </c>
      <c r="D354" s="319" t="s">
        <v>3384</v>
      </c>
      <c r="E354" s="319" t="s">
        <v>1345</v>
      </c>
      <c r="F354" s="319" t="s">
        <v>2248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1346</v>
      </c>
      <c r="D355" s="281" t="s">
        <v>3302</v>
      </c>
      <c r="E355" s="281" t="s">
        <v>1343</v>
      </c>
      <c r="F355" s="282" t="s">
        <v>1344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1346</v>
      </c>
      <c r="D356" s="281" t="s">
        <v>3302</v>
      </c>
      <c r="E356" s="281" t="s">
        <v>1345</v>
      </c>
      <c r="F356" s="282" t="s">
        <v>2248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1346</v>
      </c>
      <c r="D357" s="281" t="s">
        <v>3302</v>
      </c>
      <c r="E357" s="281" t="s">
        <v>1343</v>
      </c>
      <c r="F357" s="282" t="s">
        <v>1344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1346</v>
      </c>
      <c r="D358" s="281" t="s">
        <v>3302</v>
      </c>
      <c r="E358" s="281" t="s">
        <v>1345</v>
      </c>
      <c r="F358" s="282" t="s">
        <v>2248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2263</v>
      </c>
      <c r="D359" s="281" t="s">
        <v>3385</v>
      </c>
      <c r="E359" s="281" t="s">
        <v>1343</v>
      </c>
      <c r="F359" s="282" t="s">
        <v>1344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2263</v>
      </c>
      <c r="D360" s="281" t="s">
        <v>3385</v>
      </c>
      <c r="E360" s="281" t="s">
        <v>1343</v>
      </c>
      <c r="F360" s="282" t="s">
        <v>1344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2263</v>
      </c>
      <c r="D361" s="281" t="s">
        <v>3385</v>
      </c>
      <c r="E361" s="281" t="s">
        <v>1343</v>
      </c>
      <c r="F361" s="282" t="s">
        <v>1344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2263</v>
      </c>
      <c r="D362" s="319" t="s">
        <v>3053</v>
      </c>
      <c r="E362" s="319" t="s">
        <v>1343</v>
      </c>
      <c r="F362" s="319" t="s">
        <v>1344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2263</v>
      </c>
      <c r="D363" s="319" t="s">
        <v>3386</v>
      </c>
      <c r="E363" s="319" t="s">
        <v>1343</v>
      </c>
      <c r="F363" s="319" t="s">
        <v>1344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2263</v>
      </c>
      <c r="D364" s="319" t="s">
        <v>3387</v>
      </c>
      <c r="E364" s="319" t="s">
        <v>1343</v>
      </c>
      <c r="F364" s="319" t="s">
        <v>1344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2263</v>
      </c>
      <c r="D365" s="319" t="s">
        <v>3387</v>
      </c>
      <c r="E365" s="319" t="s">
        <v>1343</v>
      </c>
      <c r="F365" s="319" t="s">
        <v>1344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2263</v>
      </c>
      <c r="D366" s="319" t="s">
        <v>3386</v>
      </c>
      <c r="E366" s="319" t="s">
        <v>1343</v>
      </c>
      <c r="F366" s="319" t="s">
        <v>1344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2263</v>
      </c>
      <c r="D367" s="319" t="s">
        <v>3386</v>
      </c>
      <c r="E367" s="319" t="s">
        <v>1343</v>
      </c>
      <c r="F367" s="319" t="s">
        <v>1344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3045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2903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3388</v>
      </c>
      <c r="S369" s="158"/>
    </row>
    <row r="370" spans="2:27" ht="17.25" thickBot="1">
      <c r="B370" s="272">
        <v>43091</v>
      </c>
      <c r="C370" s="273"/>
      <c r="D370" s="273" t="s">
        <v>3048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3049</v>
      </c>
      <c r="S370" s="158"/>
    </row>
    <row r="371" spans="2:27" ht="17.25" collapsed="1" thickBot="1">
      <c r="B371" s="254" t="s">
        <v>3389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3390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1339</v>
      </c>
      <c r="G375" s="127" t="s">
        <v>7</v>
      </c>
      <c r="H375" s="127" t="s">
        <v>10</v>
      </c>
      <c r="I375" s="127" t="s">
        <v>13</v>
      </c>
      <c r="J375" s="128" t="s">
        <v>1350</v>
      </c>
      <c r="K375" s="128" t="s">
        <v>3391</v>
      </c>
      <c r="O375" s="207"/>
      <c r="P375" s="241"/>
      <c r="Q375" s="207"/>
      <c r="R375" s="241"/>
      <c r="S375" s="211"/>
    </row>
    <row r="376" spans="2:27" ht="17.25" thickBot="1">
      <c r="B376" s="129" t="s">
        <v>1352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-1.3039397687684362E-2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-2.4307064994236294E-2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3334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-5.4427336619239597E-2</v>
      </c>
      <c r="N378" s="136">
        <f ca="1">IF(K378&lt;0,-((1+ABS(K378))^(1/((TODAY()-B7)/365.25))-1),(1+ABS(K378))^(1/((TODAY()-B7)/365.25))-1)</f>
        <v>-0.15368698684340565</v>
      </c>
      <c r="O378" s="207"/>
      <c r="P378" s="241"/>
      <c r="Q378" s="207"/>
      <c r="R378" s="241"/>
      <c r="S378" s="211"/>
    </row>
    <row r="379" spans="2:27" ht="17.25" thickBot="1">
      <c r="B379" s="129" t="s">
        <v>3392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24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24"/>
      <c r="M380" s="443">
        <v>-1.2538295805572381</v>
      </c>
      <c r="N380" s="136">
        <f ca="1">IF(K380&lt;0,-((1+ABS(K380))^(1/((TODAY()-B9)/365.25))-1),(1+ABS(K380))^(1/((TODAY()-B9)/365.25))-1)</f>
        <v>-0.249267775627664</v>
      </c>
      <c r="O380" s="207"/>
      <c r="P380" s="241"/>
      <c r="Q380" s="207"/>
      <c r="R380" s="241"/>
      <c r="S380" s="211"/>
    </row>
    <row r="381" spans="2:27" ht="17.25" thickBot="1">
      <c r="B381" s="137" t="s">
        <v>1354</v>
      </c>
      <c r="C381" s="129"/>
      <c r="D381" s="550">
        <v>46478</v>
      </c>
      <c r="E381" s="551"/>
    </row>
    <row r="382" spans="2:27" ht="17.25" thickBot="1">
      <c r="B382" s="137" t="s">
        <v>1355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3330</v>
      </c>
      <c r="AE1" s="301"/>
      <c r="AF1" s="208" t="s">
        <v>3331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3393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3394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3395</v>
      </c>
      <c r="AC12" s="211" t="s">
        <v>2975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3393</v>
      </c>
      <c r="AC16" s="211" t="s">
        <v>3396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3397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3393</v>
      </c>
      <c r="AE17" s="303" t="str">
        <f t="shared" si="9"/>
        <v/>
      </c>
      <c r="AH17" s="211" t="s">
        <v>3398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3393</v>
      </c>
      <c r="AC18" s="211" t="s">
        <v>3399</v>
      </c>
      <c r="AE18" s="303" t="str">
        <f t="shared" si="9"/>
        <v/>
      </c>
      <c r="AH18" s="211" t="s">
        <v>3400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3395</v>
      </c>
      <c r="AC22" s="211" t="s">
        <v>3401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3395</v>
      </c>
      <c r="AC23" s="211" t="s">
        <v>3401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3402</v>
      </c>
      <c r="AE24" s="303" t="str">
        <f t="shared" si="9"/>
        <v/>
      </c>
      <c r="AH24" s="211" t="s">
        <v>3403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3404</v>
      </c>
      <c r="AC25" s="211" t="s">
        <v>3399</v>
      </c>
      <c r="AD25" s="207">
        <v>48.5</v>
      </c>
      <c r="AE25" s="303">
        <f t="shared" si="9"/>
        <v>3.8999999999999986</v>
      </c>
      <c r="AH25" s="211" t="s">
        <v>3398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3393</v>
      </c>
      <c r="AC26" s="211" t="s">
        <v>3401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3405</v>
      </c>
      <c r="AC27" s="211" t="s">
        <v>3405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3405</v>
      </c>
      <c r="AC28" s="211" t="s">
        <v>3405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3398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3393</v>
      </c>
      <c r="AD29" s="207">
        <v>39.450000000000003</v>
      </c>
      <c r="AE29" s="303">
        <f t="shared" si="9"/>
        <v>1</v>
      </c>
      <c r="AH29" s="211" t="s">
        <v>3398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3393</v>
      </c>
      <c r="AC30" s="211" t="s">
        <v>3399</v>
      </c>
      <c r="AD30" s="207">
        <v>24.6</v>
      </c>
      <c r="AE30" s="303">
        <f t="shared" si="9"/>
        <v>-0.5</v>
      </c>
      <c r="AH30" s="211" t="s">
        <v>3400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3406</v>
      </c>
      <c r="AC31" s="211" t="s">
        <v>3399</v>
      </c>
      <c r="AD31" s="207">
        <v>48.5</v>
      </c>
      <c r="AE31" s="303">
        <f t="shared" si="9"/>
        <v>4</v>
      </c>
      <c r="AH31" s="211" t="s">
        <v>3398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3393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3393</v>
      </c>
      <c r="AC33" s="211" t="s">
        <v>3407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3393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3393</v>
      </c>
      <c r="AC35" s="211" t="s">
        <v>3402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3393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3393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3393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3393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3393</v>
      </c>
      <c r="AC40" s="211" t="s">
        <v>3402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3405</v>
      </c>
      <c r="AC41" s="211" t="s">
        <v>3405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3393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3393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3393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3393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27"/>
      <c r="B53" s="504"/>
      <c r="C53" s="528"/>
      <c r="D53" s="58" t="s">
        <v>21</v>
      </c>
      <c r="E53" s="548"/>
      <c r="F53" s="526"/>
      <c r="G53" s="59">
        <f>SUM(G49:G51)</f>
        <v>0</v>
      </c>
      <c r="H53" s="59">
        <f>SUM(H49:H51)</f>
        <v>0</v>
      </c>
      <c r="I53" s="548"/>
      <c r="J53" s="526"/>
      <c r="K53" s="534"/>
      <c r="L53" s="535"/>
      <c r="M53" s="535"/>
      <c r="N53" s="536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20"/>
      <c r="B54" s="506"/>
      <c r="C54" s="529"/>
      <c r="D54" s="58" t="s">
        <v>3392</v>
      </c>
      <c r="E54" s="525"/>
      <c r="F54" s="526"/>
      <c r="G54" s="60">
        <f>SUM(G4:G51)</f>
        <v>1740430</v>
      </c>
      <c r="H54" s="60">
        <f>SUM(H4:H51)</f>
        <v>1545</v>
      </c>
      <c r="I54" s="525"/>
      <c r="J54" s="526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10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1"/>
      <c r="B55" s="507"/>
      <c r="C55" s="530"/>
      <c r="D55" s="58" t="s">
        <v>20</v>
      </c>
      <c r="E55" s="525"/>
      <c r="F55" s="526"/>
      <c r="G55" s="60">
        <f>SUM(G2:G51)</f>
        <v>11644938</v>
      </c>
      <c r="H55" s="60">
        <f>SUM(H2:H51)</f>
        <v>10436</v>
      </c>
      <c r="I55" s="525"/>
      <c r="J55" s="526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1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4"/>
      <c r="L58" s="535"/>
      <c r="M58" s="535"/>
      <c r="N58" s="536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2976</v>
      </c>
      <c r="C1" s="116" t="s">
        <v>1332</v>
      </c>
      <c r="D1" s="227" t="s">
        <v>1333</v>
      </c>
      <c r="E1" s="228" t="s">
        <v>1334</v>
      </c>
      <c r="F1" s="116" t="s">
        <v>1335</v>
      </c>
      <c r="G1" s="116" t="s">
        <v>1336</v>
      </c>
      <c r="H1" s="116" t="s">
        <v>1337</v>
      </c>
      <c r="I1" s="116" t="s">
        <v>1338</v>
      </c>
      <c r="J1" s="117" t="s">
        <v>1339</v>
      </c>
      <c r="K1" s="118" t="s">
        <v>7</v>
      </c>
      <c r="L1" s="118" t="s">
        <v>10</v>
      </c>
      <c r="M1" s="332" t="s">
        <v>2617</v>
      </c>
      <c r="N1" s="229" t="s">
        <v>1341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2900</v>
      </c>
    </row>
    <row r="3" spans="2:25" ht="17.25" hidden="1" outlineLevel="1" thickBot="1">
      <c r="B3" s="334">
        <v>42507</v>
      </c>
      <c r="C3" s="335" t="s">
        <v>2263</v>
      </c>
      <c r="D3" s="336" t="s">
        <v>3408</v>
      </c>
      <c r="E3" s="336" t="s">
        <v>1343</v>
      </c>
      <c r="F3" s="336" t="s">
        <v>1344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2263</v>
      </c>
      <c r="D4" s="281" t="s">
        <v>3409</v>
      </c>
      <c r="E4" s="281" t="s">
        <v>1345</v>
      </c>
      <c r="F4" s="281" t="s">
        <v>2248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2263</v>
      </c>
      <c r="D5" s="281" t="s">
        <v>3409</v>
      </c>
      <c r="E5" s="281" t="s">
        <v>1343</v>
      </c>
      <c r="F5" s="281" t="s">
        <v>1344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2263</v>
      </c>
      <c r="D6" s="210" t="s">
        <v>3410</v>
      </c>
      <c r="E6" s="210" t="s">
        <v>1343</v>
      </c>
      <c r="F6" s="210" t="s">
        <v>1344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3097</v>
      </c>
      <c r="D7" s="281" t="s">
        <v>3102</v>
      </c>
      <c r="E7" s="281" t="s">
        <v>1343</v>
      </c>
      <c r="F7" s="281" t="s">
        <v>1344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3097</v>
      </c>
      <c r="D8" s="281" t="s">
        <v>3102</v>
      </c>
      <c r="E8" s="342" t="s">
        <v>1345</v>
      </c>
      <c r="F8" s="281" t="s">
        <v>2248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3097</v>
      </c>
      <c r="D9" s="210" t="s">
        <v>3102</v>
      </c>
      <c r="E9" s="210" t="s">
        <v>1343</v>
      </c>
      <c r="F9" s="210" t="s">
        <v>2248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3097</v>
      </c>
      <c r="D10" s="210" t="s">
        <v>3102</v>
      </c>
      <c r="E10" s="210" t="s">
        <v>1345</v>
      </c>
      <c r="F10" s="210" t="s">
        <v>1344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3097</v>
      </c>
      <c r="D12" s="336" t="s">
        <v>3102</v>
      </c>
      <c r="E12" s="336" t="s">
        <v>1343</v>
      </c>
      <c r="F12" s="336" t="s">
        <v>1344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3097</v>
      </c>
      <c r="D13" s="281" t="s">
        <v>3102</v>
      </c>
      <c r="E13" s="281" t="s">
        <v>1345</v>
      </c>
      <c r="F13" s="281" t="s">
        <v>2248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3097</v>
      </c>
      <c r="D14" s="210" t="s">
        <v>3102</v>
      </c>
      <c r="E14" s="210" t="s">
        <v>1343</v>
      </c>
      <c r="F14" s="210" t="s">
        <v>1344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3097</v>
      </c>
      <c r="D15" s="210" t="s">
        <v>3102</v>
      </c>
      <c r="E15" s="210" t="s">
        <v>1345</v>
      </c>
      <c r="F15" s="210" t="s">
        <v>2248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3097</v>
      </c>
      <c r="D16" s="210" t="s">
        <v>3102</v>
      </c>
      <c r="E16" s="210" t="s">
        <v>1343</v>
      </c>
      <c r="F16" s="210" t="s">
        <v>2248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3097</v>
      </c>
      <c r="D17" s="210" t="s">
        <v>3102</v>
      </c>
      <c r="E17" s="210" t="s">
        <v>1345</v>
      </c>
      <c r="F17" s="210" t="s">
        <v>1344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3097</v>
      </c>
      <c r="D18" s="210" t="s">
        <v>3102</v>
      </c>
      <c r="E18" s="210" t="s">
        <v>1343</v>
      </c>
      <c r="F18" s="210" t="s">
        <v>2248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3097</v>
      </c>
      <c r="D19" s="210" t="s">
        <v>3102</v>
      </c>
      <c r="E19" s="210" t="s">
        <v>1345</v>
      </c>
      <c r="F19" s="210" t="s">
        <v>1344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3097</v>
      </c>
      <c r="D20" s="281" t="s">
        <v>3102</v>
      </c>
      <c r="E20" s="281" t="s">
        <v>1343</v>
      </c>
      <c r="F20" s="281" t="s">
        <v>2248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3097</v>
      </c>
      <c r="D21" s="281" t="s">
        <v>3102</v>
      </c>
      <c r="E21" s="281" t="s">
        <v>1345</v>
      </c>
      <c r="F21" s="281" t="s">
        <v>1344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3097</v>
      </c>
      <c r="D22" s="281" t="s">
        <v>3102</v>
      </c>
      <c r="E22" s="281" t="s">
        <v>1343</v>
      </c>
      <c r="F22" s="281" t="s">
        <v>2248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3097</v>
      </c>
      <c r="D23" s="281" t="s">
        <v>3102</v>
      </c>
      <c r="E23" s="281" t="s">
        <v>1345</v>
      </c>
      <c r="F23" s="281" t="s">
        <v>1344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3097</v>
      </c>
      <c r="D24" s="281" t="s">
        <v>3102</v>
      </c>
      <c r="E24" s="281" t="s">
        <v>1343</v>
      </c>
      <c r="F24" s="281" t="s">
        <v>1344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3097</v>
      </c>
      <c r="D25" s="281" t="s">
        <v>3102</v>
      </c>
      <c r="E25" s="281" t="s">
        <v>1345</v>
      </c>
      <c r="F25" s="281" t="s">
        <v>2248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3097</v>
      </c>
      <c r="D26" s="210" t="s">
        <v>3102</v>
      </c>
      <c r="E26" s="210" t="s">
        <v>1343</v>
      </c>
      <c r="F26" s="210" t="s">
        <v>2248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3097</v>
      </c>
      <c r="D27" s="210" t="s">
        <v>3102</v>
      </c>
      <c r="E27" s="210" t="s">
        <v>1345</v>
      </c>
      <c r="F27" s="210" t="s">
        <v>1344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3097</v>
      </c>
      <c r="D28" s="281" t="s">
        <v>3102</v>
      </c>
      <c r="E28" s="281" t="s">
        <v>1343</v>
      </c>
      <c r="F28" s="281" t="s">
        <v>1344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3097</v>
      </c>
      <c r="D29" s="281" t="s">
        <v>3102</v>
      </c>
      <c r="E29" s="281" t="s">
        <v>1345</v>
      </c>
      <c r="F29" s="281" t="s">
        <v>2248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3097</v>
      </c>
      <c r="D30" s="210" t="s">
        <v>3102</v>
      </c>
      <c r="E30" s="210" t="s">
        <v>1343</v>
      </c>
      <c r="F30" s="210" t="s">
        <v>2248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3097</v>
      </c>
      <c r="D31" s="210" t="s">
        <v>3102</v>
      </c>
      <c r="E31" s="210" t="s">
        <v>1345</v>
      </c>
      <c r="F31" s="210" t="s">
        <v>1344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3097</v>
      </c>
      <c r="D32" s="281" t="s">
        <v>3102</v>
      </c>
      <c r="E32" s="281" t="s">
        <v>1343</v>
      </c>
      <c r="F32" s="281" t="s">
        <v>1344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3097</v>
      </c>
      <c r="D33" s="281" t="s">
        <v>3102</v>
      </c>
      <c r="E33" s="281" t="s">
        <v>1345</v>
      </c>
      <c r="F33" s="281" t="s">
        <v>2248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3097</v>
      </c>
      <c r="D34" s="281" t="s">
        <v>3102</v>
      </c>
      <c r="E34" s="281" t="s">
        <v>1343</v>
      </c>
      <c r="F34" s="281" t="s">
        <v>2248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3097</v>
      </c>
      <c r="D35" s="281" t="s">
        <v>3102</v>
      </c>
      <c r="E35" s="281" t="s">
        <v>1345</v>
      </c>
      <c r="F35" s="281" t="s">
        <v>1344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3097</v>
      </c>
      <c r="D36" s="281" t="s">
        <v>3102</v>
      </c>
      <c r="E36" s="281" t="s">
        <v>1343</v>
      </c>
      <c r="F36" s="281" t="s">
        <v>1344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3097</v>
      </c>
      <c r="D37" s="281" t="s">
        <v>3102</v>
      </c>
      <c r="E37" s="281" t="s">
        <v>1345</v>
      </c>
      <c r="F37" s="281" t="s">
        <v>2248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3097</v>
      </c>
      <c r="D38" s="281" t="s">
        <v>3102</v>
      </c>
      <c r="E38" s="281" t="s">
        <v>1343</v>
      </c>
      <c r="F38" s="281" t="s">
        <v>1344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3097</v>
      </c>
      <c r="D39" s="281" t="s">
        <v>3102</v>
      </c>
      <c r="E39" s="281" t="s">
        <v>1345</v>
      </c>
      <c r="F39" s="281" t="s">
        <v>2248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2263</v>
      </c>
      <c r="D40" s="281" t="s">
        <v>3411</v>
      </c>
      <c r="E40" s="281" t="s">
        <v>1343</v>
      </c>
      <c r="F40" s="281" t="s">
        <v>1344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2263</v>
      </c>
      <c r="D41" s="281" t="s">
        <v>3412</v>
      </c>
      <c r="E41" s="281" t="s">
        <v>1343</v>
      </c>
      <c r="F41" s="281" t="s">
        <v>1344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3097</v>
      </c>
      <c r="D42" s="210" t="s">
        <v>3102</v>
      </c>
      <c r="E42" s="210" t="s">
        <v>1343</v>
      </c>
      <c r="F42" s="210" t="s">
        <v>1344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3097</v>
      </c>
      <c r="D43" s="210" t="s">
        <v>3102</v>
      </c>
      <c r="E43" s="210" t="s">
        <v>1345</v>
      </c>
      <c r="F43" s="210" t="s">
        <v>2248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3097</v>
      </c>
      <c r="D44" s="210" t="s">
        <v>3102</v>
      </c>
      <c r="E44" s="210" t="s">
        <v>1343</v>
      </c>
      <c r="F44" s="210" t="s">
        <v>2248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3097</v>
      </c>
      <c r="D45" s="210" t="s">
        <v>3102</v>
      </c>
      <c r="E45" s="210" t="s">
        <v>1345</v>
      </c>
      <c r="F45" s="210" t="s">
        <v>1344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2263</v>
      </c>
      <c r="D46" s="210" t="s">
        <v>3411</v>
      </c>
      <c r="E46" s="210" t="s">
        <v>3413</v>
      </c>
      <c r="F46" s="210" t="s">
        <v>2248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3097</v>
      </c>
      <c r="D47" s="210" t="s">
        <v>3102</v>
      </c>
      <c r="E47" s="210" t="s">
        <v>1343</v>
      </c>
      <c r="F47" s="210" t="s">
        <v>2248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3097</v>
      </c>
      <c r="D48" s="210" t="s">
        <v>3102</v>
      </c>
      <c r="E48" s="210" t="s">
        <v>1345</v>
      </c>
      <c r="F48" s="210" t="s">
        <v>1344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3097</v>
      </c>
      <c r="D49" s="210" t="s">
        <v>3102</v>
      </c>
      <c r="E49" s="210" t="s">
        <v>1343</v>
      </c>
      <c r="F49" s="210" t="s">
        <v>2248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3097</v>
      </c>
      <c r="D50" s="210" t="s">
        <v>3102</v>
      </c>
      <c r="E50" s="210" t="s">
        <v>1345</v>
      </c>
      <c r="F50" s="210" t="s">
        <v>1344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3097</v>
      </c>
      <c r="D51" s="281" t="s">
        <v>3414</v>
      </c>
      <c r="E51" s="281" t="s">
        <v>1343</v>
      </c>
      <c r="F51" s="281" t="s">
        <v>2248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3097</v>
      </c>
      <c r="D52" s="281" t="s">
        <v>3414</v>
      </c>
      <c r="E52" s="281" t="s">
        <v>1345</v>
      </c>
      <c r="F52" s="281" t="s">
        <v>1344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3097</v>
      </c>
      <c r="D53" s="281" t="s">
        <v>3414</v>
      </c>
      <c r="E53" s="281" t="s">
        <v>1343</v>
      </c>
      <c r="F53" s="281" t="s">
        <v>2248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3097</v>
      </c>
      <c r="D54" s="281" t="s">
        <v>3414</v>
      </c>
      <c r="E54" s="281" t="s">
        <v>1345</v>
      </c>
      <c r="F54" s="281" t="s">
        <v>1344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2263</v>
      </c>
      <c r="D55" s="281" t="s">
        <v>3415</v>
      </c>
      <c r="E55" s="281" t="s">
        <v>1343</v>
      </c>
      <c r="F55" s="281" t="s">
        <v>1344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3097</v>
      </c>
      <c r="D56" s="210" t="s">
        <v>3414</v>
      </c>
      <c r="E56" s="210" t="s">
        <v>1343</v>
      </c>
      <c r="F56" s="210" t="s">
        <v>1344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3097</v>
      </c>
      <c r="D57" s="210" t="s">
        <v>3414</v>
      </c>
      <c r="E57" s="210" t="s">
        <v>1345</v>
      </c>
      <c r="F57" s="210" t="s">
        <v>2248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3097</v>
      </c>
      <c r="D58" s="210" t="s">
        <v>3414</v>
      </c>
      <c r="E58" s="210" t="s">
        <v>1343</v>
      </c>
      <c r="F58" s="210" t="s">
        <v>1344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3097</v>
      </c>
      <c r="D59" s="210" t="s">
        <v>3414</v>
      </c>
      <c r="E59" s="210" t="s">
        <v>1345</v>
      </c>
      <c r="F59" s="210" t="s">
        <v>2248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3097</v>
      </c>
      <c r="D60" s="281" t="s">
        <v>3414</v>
      </c>
      <c r="E60" s="281" t="s">
        <v>1343</v>
      </c>
      <c r="F60" s="281" t="s">
        <v>1344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3097</v>
      </c>
      <c r="D61" s="281" t="s">
        <v>3414</v>
      </c>
      <c r="E61" s="281" t="s">
        <v>1345</v>
      </c>
      <c r="F61" s="281" t="s">
        <v>2248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2263</v>
      </c>
      <c r="D62" s="281" t="s">
        <v>3415</v>
      </c>
      <c r="E62" s="281" t="s">
        <v>1345</v>
      </c>
      <c r="F62" s="281" t="s">
        <v>2248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3097</v>
      </c>
      <c r="D63" s="210" t="s">
        <v>3414</v>
      </c>
      <c r="E63" s="210" t="s">
        <v>1343</v>
      </c>
      <c r="F63" s="210" t="s">
        <v>1344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3097</v>
      </c>
      <c r="D64" s="210" t="s">
        <v>3414</v>
      </c>
      <c r="E64" s="210" t="s">
        <v>1345</v>
      </c>
      <c r="F64" s="210" t="s">
        <v>2248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3097</v>
      </c>
      <c r="D65" s="210" t="s">
        <v>3414</v>
      </c>
      <c r="E65" s="210" t="s">
        <v>1343</v>
      </c>
      <c r="F65" s="210" t="s">
        <v>1344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3097</v>
      </c>
      <c r="D66" s="210" t="s">
        <v>3414</v>
      </c>
      <c r="E66" s="210" t="s">
        <v>1345</v>
      </c>
      <c r="F66" s="210" t="s">
        <v>2248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3416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2250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3097</v>
      </c>
      <c r="D69" s="336" t="s">
        <v>3414</v>
      </c>
      <c r="E69" s="336" t="s">
        <v>1343</v>
      </c>
      <c r="F69" s="336" t="s">
        <v>1344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3097</v>
      </c>
      <c r="D70" s="281" t="s">
        <v>3414</v>
      </c>
      <c r="E70" s="281" t="s">
        <v>1345</v>
      </c>
      <c r="F70" s="281" t="s">
        <v>2248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3097</v>
      </c>
      <c r="D71" s="319" t="s">
        <v>3414</v>
      </c>
      <c r="E71" s="319" t="s">
        <v>1343</v>
      </c>
      <c r="F71" s="319" t="s">
        <v>2248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3097</v>
      </c>
      <c r="D72" s="319" t="s">
        <v>3414</v>
      </c>
      <c r="E72" s="319" t="s">
        <v>1345</v>
      </c>
      <c r="F72" s="319" t="s">
        <v>1344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3097</v>
      </c>
      <c r="D73" s="319" t="s">
        <v>3414</v>
      </c>
      <c r="E73" s="319" t="s">
        <v>1343</v>
      </c>
      <c r="F73" s="319" t="s">
        <v>2248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3097</v>
      </c>
      <c r="D74" s="319" t="s">
        <v>3414</v>
      </c>
      <c r="E74" s="319" t="s">
        <v>1345</v>
      </c>
      <c r="F74" s="319" t="s">
        <v>1344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3097</v>
      </c>
      <c r="D75" s="319" t="s">
        <v>3414</v>
      </c>
      <c r="E75" s="319" t="s">
        <v>1343</v>
      </c>
      <c r="F75" s="319" t="s">
        <v>1344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3097</v>
      </c>
      <c r="D76" s="319" t="s">
        <v>3414</v>
      </c>
      <c r="E76" s="319" t="s">
        <v>1345</v>
      </c>
      <c r="F76" s="319" t="s">
        <v>2248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3097</v>
      </c>
      <c r="D77" s="319" t="s">
        <v>3414</v>
      </c>
      <c r="E77" s="319" t="s">
        <v>1343</v>
      </c>
      <c r="F77" s="319" t="s">
        <v>1344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3097</v>
      </c>
      <c r="D78" s="319" t="s">
        <v>3414</v>
      </c>
      <c r="E78" s="319" t="s">
        <v>1345</v>
      </c>
      <c r="F78" s="319" t="s">
        <v>2248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3097</v>
      </c>
      <c r="D79" s="319" t="s">
        <v>3414</v>
      </c>
      <c r="E79" s="319" t="s">
        <v>1343</v>
      </c>
      <c r="F79" s="319" t="s">
        <v>1344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3097</v>
      </c>
      <c r="D80" s="319" t="s">
        <v>3414</v>
      </c>
      <c r="E80" s="319" t="s">
        <v>1345</v>
      </c>
      <c r="F80" s="319" t="s">
        <v>2248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3097</v>
      </c>
      <c r="D81" s="319" t="s">
        <v>3414</v>
      </c>
      <c r="E81" s="319" t="s">
        <v>1343</v>
      </c>
      <c r="F81" s="319" t="s">
        <v>2248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3097</v>
      </c>
      <c r="D82" s="319" t="s">
        <v>3414</v>
      </c>
      <c r="E82" s="319" t="s">
        <v>1345</v>
      </c>
      <c r="F82" s="319" t="s">
        <v>1344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3097</v>
      </c>
      <c r="D83" s="352" t="s">
        <v>3414</v>
      </c>
      <c r="E83" s="352" t="s">
        <v>1343</v>
      </c>
      <c r="F83" s="352" t="s">
        <v>1344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3097</v>
      </c>
      <c r="D84" s="352" t="s">
        <v>3414</v>
      </c>
      <c r="E84" s="352" t="s">
        <v>1345</v>
      </c>
      <c r="F84" s="352" t="s">
        <v>2248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3097</v>
      </c>
      <c r="D85" s="352" t="s">
        <v>3414</v>
      </c>
      <c r="E85" s="352" t="s">
        <v>1343</v>
      </c>
      <c r="F85" s="352" t="s">
        <v>1344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3097</v>
      </c>
      <c r="D86" s="352" t="s">
        <v>3414</v>
      </c>
      <c r="E86" s="352" t="s">
        <v>1345</v>
      </c>
      <c r="F86" s="352" t="s">
        <v>2248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3097</v>
      </c>
      <c r="D87" s="352" t="s">
        <v>3414</v>
      </c>
      <c r="E87" s="352" t="s">
        <v>1343</v>
      </c>
      <c r="F87" s="352" t="s">
        <v>1344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3097</v>
      </c>
      <c r="D88" s="352" t="s">
        <v>3414</v>
      </c>
      <c r="E88" s="352" t="s">
        <v>1345</v>
      </c>
      <c r="F88" s="352" t="s">
        <v>2248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2263</v>
      </c>
      <c r="D89" s="319" t="s">
        <v>3417</v>
      </c>
      <c r="E89" s="319" t="s">
        <v>1343</v>
      </c>
      <c r="F89" s="319" t="s">
        <v>1344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2263</v>
      </c>
      <c r="D90" s="319" t="s">
        <v>3417</v>
      </c>
      <c r="E90" s="319" t="s">
        <v>1345</v>
      </c>
      <c r="F90" s="319" t="s">
        <v>2248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3097</v>
      </c>
      <c r="D91" s="319" t="s">
        <v>3414</v>
      </c>
      <c r="E91" s="319" t="s">
        <v>1343</v>
      </c>
      <c r="F91" s="319" t="s">
        <v>2248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3097</v>
      </c>
      <c r="D92" s="319" t="s">
        <v>3414</v>
      </c>
      <c r="E92" s="319" t="s">
        <v>1345</v>
      </c>
      <c r="F92" s="319" t="s">
        <v>1344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3097</v>
      </c>
      <c r="D93" s="319" t="s">
        <v>3414</v>
      </c>
      <c r="E93" s="319" t="s">
        <v>1343</v>
      </c>
      <c r="F93" s="319" t="s">
        <v>1344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3097</v>
      </c>
      <c r="D94" s="319" t="s">
        <v>3414</v>
      </c>
      <c r="E94" s="319" t="s">
        <v>1345</v>
      </c>
      <c r="F94" s="319" t="s">
        <v>2248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3097</v>
      </c>
      <c r="D95" s="319" t="s">
        <v>3414</v>
      </c>
      <c r="E95" s="319" t="s">
        <v>1343</v>
      </c>
      <c r="F95" s="319" t="s">
        <v>1344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3097</v>
      </c>
      <c r="D96" s="319" t="s">
        <v>3414</v>
      </c>
      <c r="E96" s="319" t="s">
        <v>1345</v>
      </c>
      <c r="F96" s="319" t="s">
        <v>2248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2263</v>
      </c>
      <c r="D97" s="319" t="s">
        <v>3417</v>
      </c>
      <c r="E97" s="319" t="s">
        <v>1343</v>
      </c>
      <c r="F97" s="319" t="s">
        <v>1344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2263</v>
      </c>
      <c r="D98" s="319" t="s">
        <v>3417</v>
      </c>
      <c r="E98" s="319" t="s">
        <v>1345</v>
      </c>
      <c r="F98" s="319" t="s">
        <v>2248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3097</v>
      </c>
      <c r="D99" s="352" t="s">
        <v>3414</v>
      </c>
      <c r="E99" s="352" t="s">
        <v>1343</v>
      </c>
      <c r="F99" s="352" t="s">
        <v>1344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3097</v>
      </c>
      <c r="D100" s="352" t="s">
        <v>3414</v>
      </c>
      <c r="E100" s="352" t="s">
        <v>1345</v>
      </c>
      <c r="F100" s="352" t="s">
        <v>2248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3097</v>
      </c>
      <c r="D101" s="352" t="s">
        <v>3414</v>
      </c>
      <c r="E101" s="352" t="s">
        <v>1343</v>
      </c>
      <c r="F101" s="352" t="s">
        <v>2248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3097</v>
      </c>
      <c r="D102" s="352" t="s">
        <v>3414</v>
      </c>
      <c r="E102" s="352" t="s">
        <v>1345</v>
      </c>
      <c r="F102" s="352" t="s">
        <v>1344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3097</v>
      </c>
      <c r="D103" s="352" t="s">
        <v>3414</v>
      </c>
      <c r="E103" s="352" t="s">
        <v>1343</v>
      </c>
      <c r="F103" s="352" t="s">
        <v>1344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3097</v>
      </c>
      <c r="D104" s="352" t="s">
        <v>3414</v>
      </c>
      <c r="E104" s="352" t="s">
        <v>1345</v>
      </c>
      <c r="F104" s="352" t="s">
        <v>2248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3097</v>
      </c>
      <c r="D105" s="352" t="s">
        <v>3414</v>
      </c>
      <c r="E105" s="352" t="s">
        <v>1343</v>
      </c>
      <c r="F105" s="352" t="s">
        <v>2248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3097</v>
      </c>
      <c r="D106" s="352" t="s">
        <v>3414</v>
      </c>
      <c r="E106" s="352" t="s">
        <v>1345</v>
      </c>
      <c r="F106" s="352" t="s">
        <v>1344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3097</v>
      </c>
      <c r="D107" s="352" t="s">
        <v>3414</v>
      </c>
      <c r="E107" s="352" t="s">
        <v>1343</v>
      </c>
      <c r="F107" s="352" t="s">
        <v>1344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3097</v>
      </c>
      <c r="D108" s="352" t="s">
        <v>3414</v>
      </c>
      <c r="E108" s="352" t="s">
        <v>1345</v>
      </c>
      <c r="F108" s="352" t="s">
        <v>2248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3097</v>
      </c>
      <c r="D109" s="352" t="s">
        <v>3414</v>
      </c>
      <c r="E109" s="352" t="s">
        <v>1343</v>
      </c>
      <c r="F109" s="352" t="s">
        <v>1344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3097</v>
      </c>
      <c r="D110" s="352" t="s">
        <v>3414</v>
      </c>
      <c r="E110" s="352" t="s">
        <v>1345</v>
      </c>
      <c r="F110" s="352" t="s">
        <v>2248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3097</v>
      </c>
      <c r="D111" s="352" t="s">
        <v>3414</v>
      </c>
      <c r="E111" s="352" t="s">
        <v>1343</v>
      </c>
      <c r="F111" s="352" t="s">
        <v>2248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3097</v>
      </c>
      <c r="D112" s="352" t="s">
        <v>3414</v>
      </c>
      <c r="E112" s="352" t="s">
        <v>1345</v>
      </c>
      <c r="F112" s="352" t="s">
        <v>1344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2263</v>
      </c>
      <c r="D113" s="319" t="s">
        <v>3418</v>
      </c>
      <c r="E113" s="319" t="s">
        <v>1343</v>
      </c>
      <c r="F113" s="319" t="s">
        <v>1344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2263</v>
      </c>
      <c r="D114" s="319" t="s">
        <v>3418</v>
      </c>
      <c r="E114" s="319" t="s">
        <v>1345</v>
      </c>
      <c r="F114" s="319" t="s">
        <v>2248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3097</v>
      </c>
      <c r="D115" s="319" t="s">
        <v>3414</v>
      </c>
      <c r="E115" s="319" t="s">
        <v>1343</v>
      </c>
      <c r="F115" s="319" t="s">
        <v>1344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3097</v>
      </c>
      <c r="D116" s="319" t="s">
        <v>3414</v>
      </c>
      <c r="E116" s="319" t="s">
        <v>1345</v>
      </c>
      <c r="F116" s="319" t="s">
        <v>2248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3097</v>
      </c>
      <c r="D117" s="319" t="s">
        <v>3414</v>
      </c>
      <c r="E117" s="319" t="s">
        <v>1343</v>
      </c>
      <c r="F117" s="319" t="s">
        <v>2248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3097</v>
      </c>
      <c r="D118" s="319" t="s">
        <v>3414</v>
      </c>
      <c r="E118" s="319" t="s">
        <v>1345</v>
      </c>
      <c r="F118" s="319" t="s">
        <v>1344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3097</v>
      </c>
      <c r="D119" s="319" t="s">
        <v>3414</v>
      </c>
      <c r="E119" s="319" t="s">
        <v>1343</v>
      </c>
      <c r="F119" s="319" t="s">
        <v>2248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3097</v>
      </c>
      <c r="D120" s="319" t="s">
        <v>3414</v>
      </c>
      <c r="E120" s="319" t="s">
        <v>1345</v>
      </c>
      <c r="F120" s="319" t="s">
        <v>1344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3097</v>
      </c>
      <c r="D121" s="319" t="s">
        <v>3414</v>
      </c>
      <c r="E121" s="319" t="s">
        <v>1343</v>
      </c>
      <c r="F121" s="319" t="s">
        <v>2248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3097</v>
      </c>
      <c r="D122" s="319" t="s">
        <v>3414</v>
      </c>
      <c r="E122" s="319" t="s">
        <v>1345</v>
      </c>
      <c r="F122" s="319" t="s">
        <v>1344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3097</v>
      </c>
      <c r="D123" s="319" t="s">
        <v>3414</v>
      </c>
      <c r="E123" s="319" t="s">
        <v>1343</v>
      </c>
      <c r="F123" s="319" t="s">
        <v>2248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3097</v>
      </c>
      <c r="D124" s="319" t="s">
        <v>3414</v>
      </c>
      <c r="E124" s="319" t="s">
        <v>1345</v>
      </c>
      <c r="F124" s="319" t="s">
        <v>1344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3097</v>
      </c>
      <c r="D125" s="319" t="s">
        <v>3414</v>
      </c>
      <c r="E125" s="319" t="s">
        <v>1343</v>
      </c>
      <c r="F125" s="319" t="s">
        <v>2248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3097</v>
      </c>
      <c r="D126" s="319" t="s">
        <v>3414</v>
      </c>
      <c r="E126" s="319" t="s">
        <v>1345</v>
      </c>
      <c r="F126" s="319" t="s">
        <v>1344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3097</v>
      </c>
      <c r="D127" s="319" t="s">
        <v>3414</v>
      </c>
      <c r="E127" s="319" t="s">
        <v>1343</v>
      </c>
      <c r="F127" s="319" t="s">
        <v>1344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3097</v>
      </c>
      <c r="D128" s="319" t="s">
        <v>3414</v>
      </c>
      <c r="E128" s="319" t="s">
        <v>1345</v>
      </c>
      <c r="F128" s="319" t="s">
        <v>2248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3097</v>
      </c>
      <c r="D129" s="319" t="s">
        <v>3414</v>
      </c>
      <c r="E129" s="319" t="s">
        <v>1343</v>
      </c>
      <c r="F129" s="319" t="s">
        <v>1344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3097</v>
      </c>
      <c r="D130" s="319" t="s">
        <v>3414</v>
      </c>
      <c r="E130" s="319" t="s">
        <v>1345</v>
      </c>
      <c r="F130" s="319" t="s">
        <v>2248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3097</v>
      </c>
      <c r="D131" s="319" t="s">
        <v>3414</v>
      </c>
      <c r="E131" s="319" t="s">
        <v>1343</v>
      </c>
      <c r="F131" s="319" t="s">
        <v>2248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3097</v>
      </c>
      <c r="D132" s="319" t="s">
        <v>3414</v>
      </c>
      <c r="E132" s="319" t="s">
        <v>1345</v>
      </c>
      <c r="F132" s="319" t="s">
        <v>1344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3097</v>
      </c>
      <c r="D133" s="319" t="s">
        <v>3414</v>
      </c>
      <c r="E133" s="319" t="s">
        <v>1343</v>
      </c>
      <c r="F133" s="319" t="s">
        <v>2248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3097</v>
      </c>
      <c r="D134" s="319" t="s">
        <v>3414</v>
      </c>
      <c r="E134" s="319" t="s">
        <v>1345</v>
      </c>
      <c r="F134" s="319" t="s">
        <v>1344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3097</v>
      </c>
      <c r="D135" s="319" t="s">
        <v>3414</v>
      </c>
      <c r="E135" s="319" t="s">
        <v>1343</v>
      </c>
      <c r="F135" s="319" t="s">
        <v>2248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3097</v>
      </c>
      <c r="D136" s="319" t="s">
        <v>3414</v>
      </c>
      <c r="E136" s="319" t="s">
        <v>1345</v>
      </c>
      <c r="F136" s="319" t="s">
        <v>1344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3097</v>
      </c>
      <c r="D137" s="319" t="s">
        <v>3414</v>
      </c>
      <c r="E137" s="319" t="s">
        <v>1343</v>
      </c>
      <c r="F137" s="319" t="s">
        <v>2248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3097</v>
      </c>
      <c r="D138" s="319" t="s">
        <v>3414</v>
      </c>
      <c r="E138" s="319" t="s">
        <v>1345</v>
      </c>
      <c r="F138" s="319" t="s">
        <v>1344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3097</v>
      </c>
      <c r="D139" s="319" t="s">
        <v>3414</v>
      </c>
      <c r="E139" s="319" t="s">
        <v>1343</v>
      </c>
      <c r="F139" s="319" t="s">
        <v>2248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3097</v>
      </c>
      <c r="D140" s="319" t="s">
        <v>3414</v>
      </c>
      <c r="E140" s="319" t="s">
        <v>1345</v>
      </c>
      <c r="F140" s="319" t="s">
        <v>1344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3097</v>
      </c>
      <c r="D141" s="352" t="s">
        <v>3414</v>
      </c>
      <c r="E141" s="352" t="s">
        <v>1343</v>
      </c>
      <c r="F141" s="352" t="s">
        <v>2248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3097</v>
      </c>
      <c r="D142" s="352" t="s">
        <v>3414</v>
      </c>
      <c r="E142" s="352" t="s">
        <v>1345</v>
      </c>
      <c r="F142" s="352" t="s">
        <v>1344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3097</v>
      </c>
      <c r="D143" s="352" t="s">
        <v>3414</v>
      </c>
      <c r="E143" s="352" t="s">
        <v>1343</v>
      </c>
      <c r="F143" s="352" t="s">
        <v>2248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3097</v>
      </c>
      <c r="D144" s="352" t="s">
        <v>3414</v>
      </c>
      <c r="E144" s="352" t="s">
        <v>1345</v>
      </c>
      <c r="F144" s="352" t="s">
        <v>1344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3097</v>
      </c>
      <c r="D145" s="352" t="s">
        <v>3414</v>
      </c>
      <c r="E145" s="352" t="s">
        <v>1343</v>
      </c>
      <c r="F145" s="352" t="s">
        <v>1344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3097</v>
      </c>
      <c r="D146" s="352" t="s">
        <v>3414</v>
      </c>
      <c r="E146" s="352" t="s">
        <v>1345</v>
      </c>
      <c r="F146" s="352" t="s">
        <v>2248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3097</v>
      </c>
      <c r="D147" s="352" t="s">
        <v>3414</v>
      </c>
      <c r="E147" s="352" t="s">
        <v>1343</v>
      </c>
      <c r="F147" s="352" t="s">
        <v>1344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3097</v>
      </c>
      <c r="D148" s="352" t="s">
        <v>3414</v>
      </c>
      <c r="E148" s="352" t="s">
        <v>1345</v>
      </c>
      <c r="F148" s="352" t="s">
        <v>2248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3097</v>
      </c>
      <c r="D149" s="352" t="s">
        <v>3414</v>
      </c>
      <c r="E149" s="352" t="s">
        <v>1343</v>
      </c>
      <c r="F149" s="352" t="s">
        <v>1344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3097</v>
      </c>
      <c r="D150" s="352" t="s">
        <v>3414</v>
      </c>
      <c r="E150" s="352" t="s">
        <v>1345</v>
      </c>
      <c r="F150" s="352" t="s">
        <v>2248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3097</v>
      </c>
      <c r="D151" s="352" t="s">
        <v>3414</v>
      </c>
      <c r="E151" s="352" t="s">
        <v>1343</v>
      </c>
      <c r="F151" s="352" t="s">
        <v>1344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3097</v>
      </c>
      <c r="D152" s="352" t="s">
        <v>3414</v>
      </c>
      <c r="E152" s="352" t="s">
        <v>1345</v>
      </c>
      <c r="F152" s="352" t="s">
        <v>2248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3097</v>
      </c>
      <c r="D153" s="352" t="s">
        <v>3414</v>
      </c>
      <c r="E153" s="352" t="s">
        <v>1343</v>
      </c>
      <c r="F153" s="352" t="s">
        <v>2248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3097</v>
      </c>
      <c r="D154" s="352" t="s">
        <v>3414</v>
      </c>
      <c r="E154" s="352" t="s">
        <v>1345</v>
      </c>
      <c r="F154" s="352" t="s">
        <v>1344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3097</v>
      </c>
      <c r="D155" s="319" t="s">
        <v>3414</v>
      </c>
      <c r="E155" s="319" t="s">
        <v>1343</v>
      </c>
      <c r="F155" s="319" t="s">
        <v>1344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3097</v>
      </c>
      <c r="D156" s="319" t="s">
        <v>3414</v>
      </c>
      <c r="E156" s="319" t="s">
        <v>1345</v>
      </c>
      <c r="F156" s="319" t="s">
        <v>2248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3097</v>
      </c>
      <c r="D157" s="319" t="s">
        <v>3414</v>
      </c>
      <c r="E157" s="319" t="s">
        <v>1343</v>
      </c>
      <c r="F157" s="319" t="s">
        <v>1344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3097</v>
      </c>
      <c r="D158" s="319" t="s">
        <v>3414</v>
      </c>
      <c r="E158" s="319" t="s">
        <v>1345</v>
      </c>
      <c r="F158" s="319" t="s">
        <v>2248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3097</v>
      </c>
      <c r="D159" s="319" t="s">
        <v>3414</v>
      </c>
      <c r="E159" s="319" t="s">
        <v>1343</v>
      </c>
      <c r="F159" s="319" t="s">
        <v>1344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3097</v>
      </c>
      <c r="D160" s="319" t="s">
        <v>3414</v>
      </c>
      <c r="E160" s="319" t="s">
        <v>1345</v>
      </c>
      <c r="F160" s="319" t="s">
        <v>2248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3097</v>
      </c>
      <c r="D161" s="319" t="s">
        <v>3414</v>
      </c>
      <c r="E161" s="319" t="s">
        <v>1343</v>
      </c>
      <c r="F161" s="319" t="s">
        <v>1344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3097</v>
      </c>
      <c r="D162" s="319" t="s">
        <v>3414</v>
      </c>
      <c r="E162" s="319" t="s">
        <v>1345</v>
      </c>
      <c r="F162" s="319" t="s">
        <v>2248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3097</v>
      </c>
      <c r="D163" s="319" t="s">
        <v>3414</v>
      </c>
      <c r="E163" s="319" t="s">
        <v>1343</v>
      </c>
      <c r="F163" s="319" t="s">
        <v>1344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3097</v>
      </c>
      <c r="D164" s="319" t="s">
        <v>3414</v>
      </c>
      <c r="E164" s="319" t="s">
        <v>1345</v>
      </c>
      <c r="F164" s="319" t="s">
        <v>2248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2263</v>
      </c>
      <c r="D165" s="319" t="s">
        <v>3419</v>
      </c>
      <c r="E165" s="319" t="s">
        <v>1343</v>
      </c>
      <c r="F165" s="319" t="s">
        <v>1344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1342</v>
      </c>
      <c r="D166" s="352" t="s">
        <v>3419</v>
      </c>
      <c r="E166" s="352" t="s">
        <v>1345</v>
      </c>
      <c r="F166" s="352" t="s">
        <v>2248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3097</v>
      </c>
      <c r="D167" s="352" t="s">
        <v>3414</v>
      </c>
      <c r="E167" s="352" t="s">
        <v>1343</v>
      </c>
      <c r="F167" s="352" t="s">
        <v>1344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3097</v>
      </c>
      <c r="D168" s="352" t="s">
        <v>3414</v>
      </c>
      <c r="E168" s="352" t="s">
        <v>1345</v>
      </c>
      <c r="F168" s="352" t="s">
        <v>2248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3097</v>
      </c>
      <c r="D169" s="352" t="s">
        <v>3414</v>
      </c>
      <c r="E169" s="352" t="s">
        <v>1343</v>
      </c>
      <c r="F169" s="352" t="s">
        <v>1344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3097</v>
      </c>
      <c r="D170" s="352" t="s">
        <v>3414</v>
      </c>
      <c r="E170" s="352" t="s">
        <v>1345</v>
      </c>
      <c r="F170" s="352" t="s">
        <v>2248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3097</v>
      </c>
      <c r="D171" s="319" t="s">
        <v>3414</v>
      </c>
      <c r="E171" s="319" t="s">
        <v>1343</v>
      </c>
      <c r="F171" s="319" t="s">
        <v>1344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3097</v>
      </c>
      <c r="D172" s="319" t="s">
        <v>3414</v>
      </c>
      <c r="E172" s="319" t="s">
        <v>1345</v>
      </c>
      <c r="F172" s="319" t="s">
        <v>2248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3097</v>
      </c>
      <c r="D173" s="319" t="s">
        <v>3414</v>
      </c>
      <c r="E173" s="319" t="s">
        <v>1343</v>
      </c>
      <c r="F173" s="319" t="s">
        <v>2248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3097</v>
      </c>
      <c r="D174" s="319" t="s">
        <v>3414</v>
      </c>
      <c r="E174" s="319" t="s">
        <v>1345</v>
      </c>
      <c r="F174" s="319" t="s">
        <v>1344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3097</v>
      </c>
      <c r="D175" s="319" t="s">
        <v>3414</v>
      </c>
      <c r="E175" s="319" t="s">
        <v>1343</v>
      </c>
      <c r="F175" s="319" t="s">
        <v>1344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3097</v>
      </c>
      <c r="D176" s="319" t="s">
        <v>3414</v>
      </c>
      <c r="E176" s="319" t="s">
        <v>1345</v>
      </c>
      <c r="F176" s="319" t="s">
        <v>2248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3097</v>
      </c>
      <c r="D177" s="319" t="s">
        <v>3414</v>
      </c>
      <c r="E177" s="319" t="s">
        <v>1343</v>
      </c>
      <c r="F177" s="319" t="s">
        <v>2248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3097</v>
      </c>
      <c r="D178" s="319" t="s">
        <v>3414</v>
      </c>
      <c r="E178" s="319" t="s">
        <v>1345</v>
      </c>
      <c r="F178" s="319" t="s">
        <v>1344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3097</v>
      </c>
      <c r="D179" s="319" t="s">
        <v>3414</v>
      </c>
      <c r="E179" s="319" t="s">
        <v>1343</v>
      </c>
      <c r="F179" s="319" t="s">
        <v>2248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3097</v>
      </c>
      <c r="D180" s="319" t="s">
        <v>3414</v>
      </c>
      <c r="E180" s="319" t="s">
        <v>1345</v>
      </c>
      <c r="F180" s="319" t="s">
        <v>1344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3097</v>
      </c>
      <c r="D181" s="319" t="s">
        <v>3414</v>
      </c>
      <c r="E181" s="319" t="s">
        <v>1343</v>
      </c>
      <c r="F181" s="319" t="s">
        <v>2248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3097</v>
      </c>
      <c r="D182" s="319" t="s">
        <v>3414</v>
      </c>
      <c r="E182" s="319" t="s">
        <v>1345</v>
      </c>
      <c r="F182" s="319" t="s">
        <v>1344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3097</v>
      </c>
      <c r="D183" s="319" t="s">
        <v>3414</v>
      </c>
      <c r="E183" s="319" t="s">
        <v>1343</v>
      </c>
      <c r="F183" s="319" t="s">
        <v>2248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3097</v>
      </c>
      <c r="D184" s="319" t="s">
        <v>3414</v>
      </c>
      <c r="E184" s="319" t="s">
        <v>1345</v>
      </c>
      <c r="F184" s="319" t="s">
        <v>1344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3097</v>
      </c>
      <c r="D185" s="319" t="s">
        <v>3414</v>
      </c>
      <c r="E185" s="319" t="s">
        <v>1343</v>
      </c>
      <c r="F185" s="319" t="s">
        <v>1344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3097</v>
      </c>
      <c r="D186" s="319" t="s">
        <v>3414</v>
      </c>
      <c r="E186" s="319" t="s">
        <v>1345</v>
      </c>
      <c r="F186" s="319" t="s">
        <v>2248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3097</v>
      </c>
      <c r="D187" s="319" t="s">
        <v>3414</v>
      </c>
      <c r="E187" s="319" t="s">
        <v>1343</v>
      </c>
      <c r="F187" s="319" t="s">
        <v>2248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3097</v>
      </c>
      <c r="D188" s="319" t="s">
        <v>3414</v>
      </c>
      <c r="E188" s="319" t="s">
        <v>1345</v>
      </c>
      <c r="F188" s="319" t="s">
        <v>1344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3097</v>
      </c>
      <c r="D189" s="319" t="s">
        <v>3414</v>
      </c>
      <c r="E189" s="319" t="s">
        <v>1343</v>
      </c>
      <c r="F189" s="319" t="s">
        <v>1344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3097</v>
      </c>
      <c r="D190" s="319" t="s">
        <v>3414</v>
      </c>
      <c r="E190" s="319" t="s">
        <v>1345</v>
      </c>
      <c r="F190" s="319" t="s">
        <v>2248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3097</v>
      </c>
      <c r="D191" s="319" t="s">
        <v>3414</v>
      </c>
      <c r="E191" s="319" t="s">
        <v>1343</v>
      </c>
      <c r="F191" s="319" t="s">
        <v>2248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3097</v>
      </c>
      <c r="D192" s="319" t="s">
        <v>3414</v>
      </c>
      <c r="E192" s="319" t="s">
        <v>1345</v>
      </c>
      <c r="F192" s="319" t="s">
        <v>1344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3097</v>
      </c>
      <c r="D193" s="319" t="s">
        <v>3414</v>
      </c>
      <c r="E193" s="319" t="s">
        <v>1343</v>
      </c>
      <c r="F193" s="319" t="s">
        <v>2248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3097</v>
      </c>
      <c r="D194" s="319" t="s">
        <v>3414</v>
      </c>
      <c r="E194" s="319" t="s">
        <v>1345</v>
      </c>
      <c r="F194" s="319" t="s">
        <v>1344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3097</v>
      </c>
      <c r="D195" s="319" t="s">
        <v>3414</v>
      </c>
      <c r="E195" s="319" t="s">
        <v>1343</v>
      </c>
      <c r="F195" s="319" t="s">
        <v>2248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3097</v>
      </c>
      <c r="D196" s="319" t="s">
        <v>3414</v>
      </c>
      <c r="E196" s="319" t="s">
        <v>1345</v>
      </c>
      <c r="F196" s="319" t="s">
        <v>1344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3097</v>
      </c>
      <c r="D197" s="319" t="s">
        <v>3414</v>
      </c>
      <c r="E197" s="319" t="s">
        <v>1343</v>
      </c>
      <c r="F197" s="319" t="s">
        <v>2248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3097</v>
      </c>
      <c r="D198" s="319" t="s">
        <v>3414</v>
      </c>
      <c r="E198" s="319" t="s">
        <v>1345</v>
      </c>
      <c r="F198" s="319" t="s">
        <v>1344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3097</v>
      </c>
      <c r="D199" s="319" t="s">
        <v>3414</v>
      </c>
      <c r="E199" s="319" t="s">
        <v>1343</v>
      </c>
      <c r="F199" s="319" t="s">
        <v>2248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3097</v>
      </c>
      <c r="D200" s="319" t="s">
        <v>3414</v>
      </c>
      <c r="E200" s="319" t="s">
        <v>1345</v>
      </c>
      <c r="F200" s="319" t="s">
        <v>1344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3097</v>
      </c>
      <c r="D201" s="319" t="s">
        <v>3414</v>
      </c>
      <c r="E201" s="319" t="s">
        <v>1343</v>
      </c>
      <c r="F201" s="319" t="s">
        <v>2248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3097</v>
      </c>
      <c r="D202" s="319" t="s">
        <v>3414</v>
      </c>
      <c r="E202" s="319" t="s">
        <v>1345</v>
      </c>
      <c r="F202" s="319" t="s">
        <v>1344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3097</v>
      </c>
      <c r="D203" s="319" t="s">
        <v>3414</v>
      </c>
      <c r="E203" s="319" t="s">
        <v>1343</v>
      </c>
      <c r="F203" s="319" t="s">
        <v>1344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3097</v>
      </c>
      <c r="D204" s="319" t="s">
        <v>3414</v>
      </c>
      <c r="E204" s="319" t="s">
        <v>1345</v>
      </c>
      <c r="F204" s="319" t="s">
        <v>2248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3097</v>
      </c>
      <c r="D205" s="319" t="s">
        <v>3414</v>
      </c>
      <c r="E205" s="319" t="s">
        <v>1343</v>
      </c>
      <c r="F205" s="319" t="s">
        <v>1344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3097</v>
      </c>
      <c r="D206" s="319" t="s">
        <v>3414</v>
      </c>
      <c r="E206" s="319" t="s">
        <v>1345</v>
      </c>
      <c r="F206" s="319" t="s">
        <v>2248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3097</v>
      </c>
      <c r="D207" s="319" t="s">
        <v>3414</v>
      </c>
      <c r="E207" s="319" t="s">
        <v>1343</v>
      </c>
      <c r="F207" s="319" t="s">
        <v>2248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3097</v>
      </c>
      <c r="D208" s="319" t="s">
        <v>3414</v>
      </c>
      <c r="E208" s="319" t="s">
        <v>1345</v>
      </c>
      <c r="F208" s="319" t="s">
        <v>1344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3097</v>
      </c>
      <c r="D209" s="319" t="s">
        <v>3414</v>
      </c>
      <c r="E209" s="319" t="s">
        <v>1343</v>
      </c>
      <c r="F209" s="319" t="s">
        <v>1344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3097</v>
      </c>
      <c r="D210" s="319" t="s">
        <v>3414</v>
      </c>
      <c r="E210" s="319" t="s">
        <v>1345</v>
      </c>
      <c r="F210" s="319" t="s">
        <v>2248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2263</v>
      </c>
      <c r="D211" s="352" t="s">
        <v>3419</v>
      </c>
      <c r="E211" s="352" t="s">
        <v>1343</v>
      </c>
      <c r="F211" s="352" t="s">
        <v>1344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2263</v>
      </c>
      <c r="D212" s="352" t="s">
        <v>3419</v>
      </c>
      <c r="E212" s="352" t="s">
        <v>1345</v>
      </c>
      <c r="F212" s="352" t="s">
        <v>2248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2263</v>
      </c>
      <c r="D213" s="352" t="s">
        <v>3419</v>
      </c>
      <c r="E213" s="352" t="s">
        <v>1343</v>
      </c>
      <c r="F213" s="352" t="s">
        <v>1344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2263</v>
      </c>
      <c r="D214" s="352" t="s">
        <v>3419</v>
      </c>
      <c r="E214" s="352" t="s">
        <v>1343</v>
      </c>
      <c r="F214" s="352" t="s">
        <v>1344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2263</v>
      </c>
      <c r="D215" s="352" t="s">
        <v>3419</v>
      </c>
      <c r="E215" s="352" t="s">
        <v>1343</v>
      </c>
      <c r="F215" s="352" t="s">
        <v>1344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3097</v>
      </c>
      <c r="D216" s="352" t="s">
        <v>3414</v>
      </c>
      <c r="E216" s="352" t="s">
        <v>1343</v>
      </c>
      <c r="F216" s="352" t="s">
        <v>1344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3097</v>
      </c>
      <c r="D217" s="352" t="s">
        <v>3414</v>
      </c>
      <c r="E217" s="352" t="s">
        <v>1345</v>
      </c>
      <c r="F217" s="352" t="s">
        <v>2248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3097</v>
      </c>
      <c r="D218" s="352" t="s">
        <v>3414</v>
      </c>
      <c r="E218" s="352" t="s">
        <v>1343</v>
      </c>
      <c r="F218" s="352" t="s">
        <v>2248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3097</v>
      </c>
      <c r="D219" s="352" t="s">
        <v>3414</v>
      </c>
      <c r="E219" s="352" t="s">
        <v>1345</v>
      </c>
      <c r="F219" s="352" t="s">
        <v>1344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3097</v>
      </c>
      <c r="D220" s="352" t="s">
        <v>3414</v>
      </c>
      <c r="E220" s="352" t="s">
        <v>1343</v>
      </c>
      <c r="F220" s="352" t="s">
        <v>1344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3097</v>
      </c>
      <c r="D221" s="352" t="s">
        <v>3414</v>
      </c>
      <c r="E221" s="352" t="s">
        <v>1345</v>
      </c>
      <c r="F221" s="352" t="s">
        <v>2248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3097</v>
      </c>
      <c r="D222" s="352" t="s">
        <v>3414</v>
      </c>
      <c r="E222" s="352" t="s">
        <v>1343</v>
      </c>
      <c r="F222" s="352" t="s">
        <v>1344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3097</v>
      </c>
      <c r="D223" s="352" t="s">
        <v>3414</v>
      </c>
      <c r="E223" s="352" t="s">
        <v>1345</v>
      </c>
      <c r="F223" s="352" t="s">
        <v>2248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2263</v>
      </c>
      <c r="D224" s="352" t="s">
        <v>3419</v>
      </c>
      <c r="E224" s="352" t="s">
        <v>1343</v>
      </c>
      <c r="F224" s="352" t="s">
        <v>1344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3097</v>
      </c>
      <c r="D225" s="352" t="s">
        <v>3414</v>
      </c>
      <c r="E225" s="352" t="s">
        <v>1343</v>
      </c>
      <c r="F225" s="352" t="s">
        <v>1344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3097</v>
      </c>
      <c r="D226" s="352" t="s">
        <v>3414</v>
      </c>
      <c r="E226" s="352" t="s">
        <v>1345</v>
      </c>
      <c r="F226" s="352" t="s">
        <v>2248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2263</v>
      </c>
      <c r="D227" s="352" t="s">
        <v>3419</v>
      </c>
      <c r="E227" s="352" t="s">
        <v>1343</v>
      </c>
      <c r="F227" s="352" t="s">
        <v>1344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3097</v>
      </c>
      <c r="D228" s="352" t="s">
        <v>3414</v>
      </c>
      <c r="E228" s="352" t="s">
        <v>1343</v>
      </c>
      <c r="F228" s="352" t="s">
        <v>2248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3097</v>
      </c>
      <c r="D229" s="352" t="s">
        <v>3414</v>
      </c>
      <c r="E229" s="352" t="s">
        <v>1345</v>
      </c>
      <c r="F229" s="352" t="s">
        <v>1344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2263</v>
      </c>
      <c r="D230" s="352" t="s">
        <v>3419</v>
      </c>
      <c r="E230" s="352" t="s">
        <v>1343</v>
      </c>
      <c r="F230" s="352" t="s">
        <v>1344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3097</v>
      </c>
      <c r="D231" s="352" t="s">
        <v>3414</v>
      </c>
      <c r="E231" s="352" t="s">
        <v>1343</v>
      </c>
      <c r="F231" s="352" t="s">
        <v>1344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3097</v>
      </c>
      <c r="D232" s="352" t="s">
        <v>3414</v>
      </c>
      <c r="E232" s="352" t="s">
        <v>1345</v>
      </c>
      <c r="F232" s="352" t="s">
        <v>2248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3097</v>
      </c>
      <c r="D233" s="352" t="s">
        <v>3414</v>
      </c>
      <c r="E233" s="352" t="s">
        <v>1343</v>
      </c>
      <c r="F233" s="352" t="s">
        <v>2248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3097</v>
      </c>
      <c r="D234" s="352" t="s">
        <v>3414</v>
      </c>
      <c r="E234" s="352" t="s">
        <v>1345</v>
      </c>
      <c r="F234" s="352" t="s">
        <v>1344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3097</v>
      </c>
      <c r="D235" s="352" t="s">
        <v>3414</v>
      </c>
      <c r="E235" s="352" t="s">
        <v>1343</v>
      </c>
      <c r="F235" s="352" t="s">
        <v>1344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3097</v>
      </c>
      <c r="D236" s="352" t="s">
        <v>3414</v>
      </c>
      <c r="E236" s="352" t="s">
        <v>1345</v>
      </c>
      <c r="F236" s="352" t="s">
        <v>2248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3097</v>
      </c>
      <c r="D237" s="352" t="s">
        <v>3414</v>
      </c>
      <c r="E237" s="352" t="s">
        <v>1343</v>
      </c>
      <c r="F237" s="352" t="s">
        <v>2248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3097</v>
      </c>
      <c r="D238" s="352" t="s">
        <v>3414</v>
      </c>
      <c r="E238" s="352" t="s">
        <v>1345</v>
      </c>
      <c r="F238" s="352" t="s">
        <v>1344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3097</v>
      </c>
      <c r="D239" s="352" t="s">
        <v>3414</v>
      </c>
      <c r="E239" s="352" t="s">
        <v>1343</v>
      </c>
      <c r="F239" s="352" t="s">
        <v>1344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3097</v>
      </c>
      <c r="D240" s="352" t="s">
        <v>3414</v>
      </c>
      <c r="E240" s="352" t="s">
        <v>1345</v>
      </c>
      <c r="F240" s="352" t="s">
        <v>2248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3097</v>
      </c>
      <c r="D241" s="352" t="s">
        <v>3414</v>
      </c>
      <c r="E241" s="352" t="s">
        <v>1343</v>
      </c>
      <c r="F241" s="352" t="s">
        <v>2248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3097</v>
      </c>
      <c r="D242" s="352" t="s">
        <v>3414</v>
      </c>
      <c r="E242" s="352" t="s">
        <v>1345</v>
      </c>
      <c r="F242" s="352" t="s">
        <v>1344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3097</v>
      </c>
      <c r="D243" s="352" t="s">
        <v>3414</v>
      </c>
      <c r="E243" s="352" t="s">
        <v>1343</v>
      </c>
      <c r="F243" s="352" t="s">
        <v>2248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3097</v>
      </c>
      <c r="D244" s="352" t="s">
        <v>3414</v>
      </c>
      <c r="E244" s="352" t="s">
        <v>1345</v>
      </c>
      <c r="F244" s="352" t="s">
        <v>1344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3097</v>
      </c>
      <c r="D245" s="352" t="s">
        <v>3414</v>
      </c>
      <c r="E245" s="352" t="s">
        <v>1343</v>
      </c>
      <c r="F245" s="352" t="s">
        <v>1344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3097</v>
      </c>
      <c r="D246" s="352" t="s">
        <v>3414</v>
      </c>
      <c r="E246" s="352" t="s">
        <v>1345</v>
      </c>
      <c r="F246" s="352" t="s">
        <v>2248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3097</v>
      </c>
      <c r="D247" s="319" t="s">
        <v>3420</v>
      </c>
      <c r="E247" s="319" t="s">
        <v>1343</v>
      </c>
      <c r="F247" s="319" t="s">
        <v>1344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3097</v>
      </c>
      <c r="D248" s="319" t="s">
        <v>3420</v>
      </c>
      <c r="E248" s="319" t="s">
        <v>1345</v>
      </c>
      <c r="F248" s="319" t="s">
        <v>2248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3097</v>
      </c>
      <c r="D249" s="319" t="s">
        <v>3420</v>
      </c>
      <c r="E249" s="319" t="s">
        <v>1343</v>
      </c>
      <c r="F249" s="319" t="s">
        <v>1344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3097</v>
      </c>
      <c r="D250" s="319" t="s">
        <v>3420</v>
      </c>
      <c r="E250" s="319" t="s">
        <v>1345</v>
      </c>
      <c r="F250" s="319" t="s">
        <v>2248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3097</v>
      </c>
      <c r="D251" s="352" t="s">
        <v>3420</v>
      </c>
      <c r="E251" s="352" t="s">
        <v>1343</v>
      </c>
      <c r="F251" s="352" t="s">
        <v>2248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3097</v>
      </c>
      <c r="D252" s="352" t="s">
        <v>3420</v>
      </c>
      <c r="E252" s="352" t="s">
        <v>1345</v>
      </c>
      <c r="F252" s="352" t="s">
        <v>1344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3097</v>
      </c>
      <c r="D253" s="352" t="s">
        <v>3420</v>
      </c>
      <c r="E253" s="352" t="s">
        <v>1343</v>
      </c>
      <c r="F253" s="352" t="s">
        <v>1344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3097</v>
      </c>
      <c r="D254" s="352" t="s">
        <v>3420</v>
      </c>
      <c r="E254" s="352" t="s">
        <v>1345</v>
      </c>
      <c r="F254" s="352" t="s">
        <v>2248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3097</v>
      </c>
      <c r="D255" s="352" t="s">
        <v>3420</v>
      </c>
      <c r="E255" s="352" t="s">
        <v>1343</v>
      </c>
      <c r="F255" s="352" t="s">
        <v>2248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3097</v>
      </c>
      <c r="D256" s="352" t="s">
        <v>3420</v>
      </c>
      <c r="E256" s="352" t="s">
        <v>1345</v>
      </c>
      <c r="F256" s="352" t="s">
        <v>1344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3097</v>
      </c>
      <c r="D257" s="352" t="s">
        <v>3420</v>
      </c>
      <c r="E257" s="352" t="s">
        <v>1343</v>
      </c>
      <c r="F257" s="352" t="s">
        <v>1344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3097</v>
      </c>
      <c r="D258" s="352" t="s">
        <v>3420</v>
      </c>
      <c r="E258" s="352" t="s">
        <v>1345</v>
      </c>
      <c r="F258" s="352" t="s">
        <v>2248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3097</v>
      </c>
      <c r="D259" s="352" t="s">
        <v>3420</v>
      </c>
      <c r="E259" s="352" t="s">
        <v>1343</v>
      </c>
      <c r="F259" s="352" t="s">
        <v>2248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3097</v>
      </c>
      <c r="D260" s="352" t="s">
        <v>3420</v>
      </c>
      <c r="E260" s="352" t="s">
        <v>1345</v>
      </c>
      <c r="F260" s="352" t="s">
        <v>1344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3097</v>
      </c>
      <c r="D261" s="352" t="s">
        <v>3420</v>
      </c>
      <c r="E261" s="352" t="s">
        <v>1343</v>
      </c>
      <c r="F261" s="352" t="s">
        <v>2248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3097</v>
      </c>
      <c r="D262" s="352" t="s">
        <v>3420</v>
      </c>
      <c r="E262" s="352" t="s">
        <v>1345</v>
      </c>
      <c r="F262" s="352" t="s">
        <v>1344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3097</v>
      </c>
      <c r="D263" s="352" t="s">
        <v>3420</v>
      </c>
      <c r="E263" s="352" t="s">
        <v>1343</v>
      </c>
      <c r="F263" s="352" t="s">
        <v>2248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3097</v>
      </c>
      <c r="D264" s="352" t="s">
        <v>3420</v>
      </c>
      <c r="E264" s="352" t="s">
        <v>1345</v>
      </c>
      <c r="F264" s="352" t="s">
        <v>1344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3097</v>
      </c>
      <c r="D265" s="352" t="s">
        <v>3420</v>
      </c>
      <c r="E265" s="352" t="s">
        <v>1343</v>
      </c>
      <c r="F265" s="352" t="s">
        <v>2248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3097</v>
      </c>
      <c r="D266" s="352" t="s">
        <v>3420</v>
      </c>
      <c r="E266" s="352" t="s">
        <v>1345</v>
      </c>
      <c r="F266" s="352" t="s">
        <v>1344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3097</v>
      </c>
      <c r="D267" s="352" t="s">
        <v>3420</v>
      </c>
      <c r="E267" s="352" t="s">
        <v>1343</v>
      </c>
      <c r="F267" s="352" t="s">
        <v>2248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3097</v>
      </c>
      <c r="D268" s="352" t="s">
        <v>3420</v>
      </c>
      <c r="E268" s="352" t="s">
        <v>1345</v>
      </c>
      <c r="F268" s="352" t="s">
        <v>1344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3097</v>
      </c>
      <c r="D269" s="352" t="s">
        <v>3420</v>
      </c>
      <c r="E269" s="352" t="s">
        <v>1343</v>
      </c>
      <c r="F269" s="352" t="s">
        <v>1344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3097</v>
      </c>
      <c r="D270" s="352" t="s">
        <v>3420</v>
      </c>
      <c r="E270" s="352" t="s">
        <v>1345</v>
      </c>
      <c r="F270" s="352" t="s">
        <v>2248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3097</v>
      </c>
      <c r="D271" s="352" t="s">
        <v>3420</v>
      </c>
      <c r="E271" s="352" t="s">
        <v>1343</v>
      </c>
      <c r="F271" s="352" t="s">
        <v>2248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3097</v>
      </c>
      <c r="D272" s="352" t="s">
        <v>3420</v>
      </c>
      <c r="E272" s="352" t="s">
        <v>1345</v>
      </c>
      <c r="F272" s="352" t="s">
        <v>1344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3097</v>
      </c>
      <c r="D273" s="352" t="s">
        <v>3420</v>
      </c>
      <c r="E273" s="352" t="s">
        <v>1343</v>
      </c>
      <c r="F273" s="352" t="s">
        <v>2248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3097</v>
      </c>
      <c r="D274" s="352" t="s">
        <v>3420</v>
      </c>
      <c r="E274" s="352" t="s">
        <v>1345</v>
      </c>
      <c r="F274" s="352" t="s">
        <v>1344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3097</v>
      </c>
      <c r="D275" s="352" t="s">
        <v>3420</v>
      </c>
      <c r="E275" s="352" t="s">
        <v>1343</v>
      </c>
      <c r="F275" s="352" t="s">
        <v>2248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3097</v>
      </c>
      <c r="D276" s="352" t="s">
        <v>3420</v>
      </c>
      <c r="E276" s="352" t="s">
        <v>1345</v>
      </c>
      <c r="F276" s="352" t="s">
        <v>1344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3097</v>
      </c>
      <c r="D277" s="319" t="s">
        <v>3420</v>
      </c>
      <c r="E277" s="319" t="s">
        <v>1343</v>
      </c>
      <c r="F277" s="319" t="s">
        <v>1344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3097</v>
      </c>
      <c r="D278" s="319" t="s">
        <v>3420</v>
      </c>
      <c r="E278" s="319" t="s">
        <v>1345</v>
      </c>
      <c r="F278" s="319" t="s">
        <v>2248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3097</v>
      </c>
      <c r="D279" s="319" t="s">
        <v>3420</v>
      </c>
      <c r="E279" s="319" t="s">
        <v>1343</v>
      </c>
      <c r="F279" s="319" t="s">
        <v>1344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3097</v>
      </c>
      <c r="D280" s="319" t="s">
        <v>3420</v>
      </c>
      <c r="E280" s="319" t="s">
        <v>1345</v>
      </c>
      <c r="F280" s="319" t="s">
        <v>2248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3097</v>
      </c>
      <c r="D281" s="319" t="s">
        <v>3420</v>
      </c>
      <c r="E281" s="319" t="s">
        <v>1343</v>
      </c>
      <c r="F281" s="319" t="s">
        <v>2248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3097</v>
      </c>
      <c r="D282" s="319" t="s">
        <v>3420</v>
      </c>
      <c r="E282" s="319" t="s">
        <v>1345</v>
      </c>
      <c r="F282" s="319" t="s">
        <v>1344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3097</v>
      </c>
      <c r="D283" s="319" t="s">
        <v>3420</v>
      </c>
      <c r="E283" s="319" t="s">
        <v>1343</v>
      </c>
      <c r="F283" s="319" t="s">
        <v>2248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3097</v>
      </c>
      <c r="D284" s="319" t="s">
        <v>3420</v>
      </c>
      <c r="E284" s="319" t="s">
        <v>1345</v>
      </c>
      <c r="F284" s="319" t="s">
        <v>1344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3097</v>
      </c>
      <c r="D285" s="319" t="s">
        <v>3420</v>
      </c>
      <c r="E285" s="319" t="s">
        <v>1343</v>
      </c>
      <c r="F285" s="319" t="s">
        <v>2248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3097</v>
      </c>
      <c r="D286" s="319" t="s">
        <v>3420</v>
      </c>
      <c r="E286" s="319" t="s">
        <v>1345</v>
      </c>
      <c r="F286" s="319" t="s">
        <v>1344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3097</v>
      </c>
      <c r="D287" s="319" t="s">
        <v>3420</v>
      </c>
      <c r="E287" s="319" t="s">
        <v>1343</v>
      </c>
      <c r="F287" s="319" t="s">
        <v>2248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3097</v>
      </c>
      <c r="D288" s="319" t="s">
        <v>3420</v>
      </c>
      <c r="E288" s="319" t="s">
        <v>1345</v>
      </c>
      <c r="F288" s="319" t="s">
        <v>1344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3097</v>
      </c>
      <c r="D289" s="319" t="s">
        <v>3420</v>
      </c>
      <c r="E289" s="319" t="s">
        <v>1343</v>
      </c>
      <c r="F289" s="319" t="s">
        <v>2248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3097</v>
      </c>
      <c r="D290" s="319" t="s">
        <v>3420</v>
      </c>
      <c r="E290" s="319" t="s">
        <v>1345</v>
      </c>
      <c r="F290" s="319" t="s">
        <v>1344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3097</v>
      </c>
      <c r="D291" s="319" t="s">
        <v>3420</v>
      </c>
      <c r="E291" s="319" t="s">
        <v>1343</v>
      </c>
      <c r="F291" s="319" t="s">
        <v>2248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3097</v>
      </c>
      <c r="D292" s="319" t="s">
        <v>3420</v>
      </c>
      <c r="E292" s="319" t="s">
        <v>1345</v>
      </c>
      <c r="F292" s="319" t="s">
        <v>1344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3097</v>
      </c>
      <c r="D293" s="319" t="s">
        <v>3420</v>
      </c>
      <c r="E293" s="319" t="s">
        <v>1343</v>
      </c>
      <c r="F293" s="319" t="s">
        <v>2248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3097</v>
      </c>
      <c r="D294" s="319" t="s">
        <v>3420</v>
      </c>
      <c r="E294" s="319" t="s">
        <v>1345</v>
      </c>
      <c r="F294" s="319" t="s">
        <v>1344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3097</v>
      </c>
      <c r="D295" s="319" t="s">
        <v>3420</v>
      </c>
      <c r="E295" s="319" t="s">
        <v>1343</v>
      </c>
      <c r="F295" s="319" t="s">
        <v>2248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3097</v>
      </c>
      <c r="D296" s="319" t="s">
        <v>3420</v>
      </c>
      <c r="E296" s="319" t="s">
        <v>1345</v>
      </c>
      <c r="F296" s="319" t="s">
        <v>1344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3097</v>
      </c>
      <c r="D297" s="319" t="s">
        <v>3420</v>
      </c>
      <c r="E297" s="319" t="s">
        <v>1343</v>
      </c>
      <c r="F297" s="319" t="s">
        <v>2248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3097</v>
      </c>
      <c r="D298" s="319" t="s">
        <v>3420</v>
      </c>
      <c r="E298" s="319" t="s">
        <v>1345</v>
      </c>
      <c r="F298" s="319" t="s">
        <v>1344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3097</v>
      </c>
      <c r="D299" s="319" t="s">
        <v>3420</v>
      </c>
      <c r="E299" s="319" t="s">
        <v>1343</v>
      </c>
      <c r="F299" s="319" t="s">
        <v>2248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3097</v>
      </c>
      <c r="D300" s="319" t="s">
        <v>3420</v>
      </c>
      <c r="E300" s="319" t="s">
        <v>1345</v>
      </c>
      <c r="F300" s="319" t="s">
        <v>1344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3097</v>
      </c>
      <c r="D301" s="352" t="s">
        <v>3420</v>
      </c>
      <c r="E301" s="352" t="s">
        <v>1343</v>
      </c>
      <c r="F301" s="352" t="s">
        <v>2248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3097</v>
      </c>
      <c r="D302" s="352" t="s">
        <v>3420</v>
      </c>
      <c r="E302" s="352" t="s">
        <v>1345</v>
      </c>
      <c r="F302" s="352" t="s">
        <v>1344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3097</v>
      </c>
      <c r="D303" s="352" t="s">
        <v>3420</v>
      </c>
      <c r="E303" s="352" t="s">
        <v>1343</v>
      </c>
      <c r="F303" s="352" t="s">
        <v>2248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3097</v>
      </c>
      <c r="D304" s="352" t="s">
        <v>3420</v>
      </c>
      <c r="E304" s="352" t="s">
        <v>1345</v>
      </c>
      <c r="F304" s="352" t="s">
        <v>1344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3097</v>
      </c>
      <c r="D305" s="352" t="s">
        <v>3420</v>
      </c>
      <c r="E305" s="352" t="s">
        <v>1343</v>
      </c>
      <c r="F305" s="352" t="s">
        <v>1344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3097</v>
      </c>
      <c r="D306" s="352" t="s">
        <v>3420</v>
      </c>
      <c r="E306" s="352" t="s">
        <v>1345</v>
      </c>
      <c r="F306" s="352" t="s">
        <v>2248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3097</v>
      </c>
      <c r="D307" s="352" t="s">
        <v>3420</v>
      </c>
      <c r="E307" s="352" t="s">
        <v>1343</v>
      </c>
      <c r="F307" s="352" t="s">
        <v>1344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3097</v>
      </c>
      <c r="D308" s="352" t="s">
        <v>3420</v>
      </c>
      <c r="E308" s="352" t="s">
        <v>1345</v>
      </c>
      <c r="F308" s="352" t="s">
        <v>2248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3097</v>
      </c>
      <c r="D309" s="352" t="s">
        <v>3420</v>
      </c>
      <c r="E309" s="352" t="s">
        <v>1343</v>
      </c>
      <c r="F309" s="352" t="s">
        <v>2248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3097</v>
      </c>
      <c r="D310" s="352" t="s">
        <v>3420</v>
      </c>
      <c r="E310" s="352" t="s">
        <v>1345</v>
      </c>
      <c r="F310" s="352" t="s">
        <v>1344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3097</v>
      </c>
      <c r="D311" s="352" t="s">
        <v>3420</v>
      </c>
      <c r="E311" s="352" t="s">
        <v>1343</v>
      </c>
      <c r="F311" s="352" t="s">
        <v>2248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3097</v>
      </c>
      <c r="D312" s="352" t="s">
        <v>3420</v>
      </c>
      <c r="E312" s="352" t="s">
        <v>1345</v>
      </c>
      <c r="F312" s="352" t="s">
        <v>1344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3097</v>
      </c>
      <c r="D313" s="352" t="s">
        <v>3420</v>
      </c>
      <c r="E313" s="352" t="s">
        <v>1343</v>
      </c>
      <c r="F313" s="352" t="s">
        <v>1344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3097</v>
      </c>
      <c r="D314" s="352" t="s">
        <v>3420</v>
      </c>
      <c r="E314" s="352" t="s">
        <v>1345</v>
      </c>
      <c r="F314" s="352" t="s">
        <v>2248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3097</v>
      </c>
      <c r="D315" s="352" t="s">
        <v>3420</v>
      </c>
      <c r="E315" s="352" t="s">
        <v>1343</v>
      </c>
      <c r="F315" s="352" t="s">
        <v>2248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3097</v>
      </c>
      <c r="D316" s="352" t="s">
        <v>3420</v>
      </c>
      <c r="E316" s="352" t="s">
        <v>1345</v>
      </c>
      <c r="F316" s="352" t="s">
        <v>1344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3097</v>
      </c>
      <c r="D317" s="352" t="s">
        <v>3420</v>
      </c>
      <c r="E317" s="352" t="s">
        <v>1343</v>
      </c>
      <c r="F317" s="352" t="s">
        <v>2248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3097</v>
      </c>
      <c r="D318" s="352" t="s">
        <v>3420</v>
      </c>
      <c r="E318" s="352" t="s">
        <v>1345</v>
      </c>
      <c r="F318" s="352" t="s">
        <v>1344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3097</v>
      </c>
      <c r="D319" s="352" t="s">
        <v>3420</v>
      </c>
      <c r="E319" s="352" t="s">
        <v>1343</v>
      </c>
      <c r="F319" s="352" t="s">
        <v>2248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3097</v>
      </c>
      <c r="D320" s="352" t="s">
        <v>3420</v>
      </c>
      <c r="E320" s="352" t="s">
        <v>1345</v>
      </c>
      <c r="F320" s="352" t="s">
        <v>1344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3097</v>
      </c>
      <c r="D321" s="352" t="s">
        <v>3420</v>
      </c>
      <c r="E321" s="352" t="s">
        <v>1343</v>
      </c>
      <c r="F321" s="352" t="s">
        <v>2248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3097</v>
      </c>
      <c r="D322" s="352" t="s">
        <v>3420</v>
      </c>
      <c r="E322" s="352" t="s">
        <v>1345</v>
      </c>
      <c r="F322" s="352" t="s">
        <v>1344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3097</v>
      </c>
      <c r="D323" s="352" t="s">
        <v>3420</v>
      </c>
      <c r="E323" s="352" t="s">
        <v>1343</v>
      </c>
      <c r="F323" s="352" t="s">
        <v>1344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3097</v>
      </c>
      <c r="D324" s="352" t="s">
        <v>3420</v>
      </c>
      <c r="E324" s="352" t="s">
        <v>1345</v>
      </c>
      <c r="F324" s="352" t="s">
        <v>1344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3097</v>
      </c>
      <c r="D325" s="319" t="s">
        <v>3420</v>
      </c>
      <c r="E325" s="319" t="s">
        <v>1343</v>
      </c>
      <c r="F325" s="319" t="s">
        <v>2248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3097</v>
      </c>
      <c r="D326" s="319" t="s">
        <v>3420</v>
      </c>
      <c r="E326" s="319" t="s">
        <v>1345</v>
      </c>
      <c r="F326" s="319" t="s">
        <v>1344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3097</v>
      </c>
      <c r="D327" s="352" t="s">
        <v>3420</v>
      </c>
      <c r="E327" s="352" t="s">
        <v>1343</v>
      </c>
      <c r="F327" s="352" t="s">
        <v>2248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3097</v>
      </c>
      <c r="D328" s="352" t="s">
        <v>3420</v>
      </c>
      <c r="E328" s="352" t="s">
        <v>1345</v>
      </c>
      <c r="F328" s="352" t="s">
        <v>1344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3097</v>
      </c>
      <c r="D329" s="352" t="s">
        <v>3420</v>
      </c>
      <c r="E329" s="352" t="s">
        <v>1343</v>
      </c>
      <c r="F329" s="352" t="s">
        <v>2248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3097</v>
      </c>
      <c r="D330" s="352" t="s">
        <v>3420</v>
      </c>
      <c r="E330" s="352" t="s">
        <v>1345</v>
      </c>
      <c r="F330" s="352" t="s">
        <v>1344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3097</v>
      </c>
      <c r="D331" s="352" t="s">
        <v>3420</v>
      </c>
      <c r="E331" s="352" t="s">
        <v>1343</v>
      </c>
      <c r="F331" s="352" t="s">
        <v>2248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3097</v>
      </c>
      <c r="D332" s="352" t="s">
        <v>3420</v>
      </c>
      <c r="E332" s="352" t="s">
        <v>1345</v>
      </c>
      <c r="F332" s="352" t="s">
        <v>1344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3097</v>
      </c>
      <c r="D333" s="352" t="s">
        <v>3420</v>
      </c>
      <c r="E333" s="352" t="s">
        <v>1343</v>
      </c>
      <c r="F333" s="352" t="s">
        <v>2248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3097</v>
      </c>
      <c r="D334" s="352" t="s">
        <v>3420</v>
      </c>
      <c r="E334" s="352" t="s">
        <v>1345</v>
      </c>
      <c r="F334" s="352" t="s">
        <v>1344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3097</v>
      </c>
      <c r="D335" s="352" t="s">
        <v>3420</v>
      </c>
      <c r="E335" s="352" t="s">
        <v>1343</v>
      </c>
      <c r="F335" s="352" t="s">
        <v>2248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3097</v>
      </c>
      <c r="D336" s="352" t="s">
        <v>3420</v>
      </c>
      <c r="E336" s="352" t="s">
        <v>1345</v>
      </c>
      <c r="F336" s="352" t="s">
        <v>1344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3097</v>
      </c>
      <c r="D337" s="352" t="s">
        <v>3420</v>
      </c>
      <c r="E337" s="352" t="s">
        <v>1343</v>
      </c>
      <c r="F337" s="352" t="s">
        <v>1344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3097</v>
      </c>
      <c r="D338" s="352" t="s">
        <v>3420</v>
      </c>
      <c r="E338" s="352" t="s">
        <v>1345</v>
      </c>
      <c r="F338" s="352" t="s">
        <v>2248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3097</v>
      </c>
      <c r="D339" s="352" t="s">
        <v>3420</v>
      </c>
      <c r="E339" s="352" t="s">
        <v>1343</v>
      </c>
      <c r="F339" s="352" t="s">
        <v>1344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3097</v>
      </c>
      <c r="D340" s="352" t="s">
        <v>3420</v>
      </c>
      <c r="E340" s="352" t="s">
        <v>1345</v>
      </c>
      <c r="F340" s="352" t="s">
        <v>2248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3097</v>
      </c>
      <c r="D341" s="352" t="s">
        <v>3420</v>
      </c>
      <c r="E341" s="352" t="s">
        <v>1343</v>
      </c>
      <c r="F341" s="352" t="s">
        <v>1344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3097</v>
      </c>
      <c r="D342" s="352" t="s">
        <v>3420</v>
      </c>
      <c r="E342" s="352" t="s">
        <v>1345</v>
      </c>
      <c r="F342" s="352" t="s">
        <v>2248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3097</v>
      </c>
      <c r="D343" s="352" t="s">
        <v>3420</v>
      </c>
      <c r="E343" s="352" t="s">
        <v>1343</v>
      </c>
      <c r="F343" s="352" t="s">
        <v>2248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3097</v>
      </c>
      <c r="D344" s="352" t="s">
        <v>3420</v>
      </c>
      <c r="E344" s="352" t="s">
        <v>1345</v>
      </c>
      <c r="F344" s="352" t="s">
        <v>1344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3097</v>
      </c>
      <c r="D345" s="352" t="s">
        <v>3420</v>
      </c>
      <c r="E345" s="352" t="s">
        <v>1343</v>
      </c>
      <c r="F345" s="352" t="s">
        <v>1344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3097</v>
      </c>
      <c r="D346" s="352" t="s">
        <v>3420</v>
      </c>
      <c r="E346" s="352" t="s">
        <v>1345</v>
      </c>
      <c r="F346" s="352" t="s">
        <v>2248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3097</v>
      </c>
      <c r="D347" s="352" t="s">
        <v>3420</v>
      </c>
      <c r="E347" s="352" t="s">
        <v>1343</v>
      </c>
      <c r="F347" s="352" t="s">
        <v>1344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3097</v>
      </c>
      <c r="D348" s="352" t="s">
        <v>3420</v>
      </c>
      <c r="E348" s="352" t="s">
        <v>1345</v>
      </c>
      <c r="F348" s="352" t="s">
        <v>2248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3097</v>
      </c>
      <c r="D349" s="352" t="s">
        <v>3420</v>
      </c>
      <c r="E349" s="352" t="s">
        <v>1343</v>
      </c>
      <c r="F349" s="352" t="s">
        <v>2248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3097</v>
      </c>
      <c r="D350" s="352" t="s">
        <v>3420</v>
      </c>
      <c r="E350" s="352" t="s">
        <v>1345</v>
      </c>
      <c r="F350" s="352" t="s">
        <v>1344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3097</v>
      </c>
      <c r="D351" s="352" t="s">
        <v>3420</v>
      </c>
      <c r="E351" s="352" t="s">
        <v>1343</v>
      </c>
      <c r="F351" s="352" t="s">
        <v>2248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3097</v>
      </c>
      <c r="D352" s="281" t="s">
        <v>3420</v>
      </c>
      <c r="E352" s="281" t="s">
        <v>1345</v>
      </c>
      <c r="F352" s="281" t="s">
        <v>1344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3097</v>
      </c>
      <c r="D353" s="319" t="s">
        <v>3420</v>
      </c>
      <c r="E353" s="319" t="s">
        <v>1343</v>
      </c>
      <c r="F353" s="319" t="s">
        <v>1344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3097</v>
      </c>
      <c r="D354" s="319" t="s">
        <v>3420</v>
      </c>
      <c r="E354" s="319" t="s">
        <v>1345</v>
      </c>
      <c r="F354" s="319" t="s">
        <v>2248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3097</v>
      </c>
      <c r="D355" s="319" t="s">
        <v>3420</v>
      </c>
      <c r="E355" s="319" t="s">
        <v>1343</v>
      </c>
      <c r="F355" s="319" t="s">
        <v>2248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3097</v>
      </c>
      <c r="D356" s="319" t="s">
        <v>3420</v>
      </c>
      <c r="E356" s="319" t="s">
        <v>1345</v>
      </c>
      <c r="F356" s="319" t="s">
        <v>1344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3097</v>
      </c>
      <c r="D357" s="319" t="s">
        <v>3420</v>
      </c>
      <c r="E357" s="319" t="s">
        <v>1343</v>
      </c>
      <c r="F357" s="319" t="s">
        <v>2248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3097</v>
      </c>
      <c r="D358" s="319" t="s">
        <v>3420</v>
      </c>
      <c r="E358" s="319" t="s">
        <v>1345</v>
      </c>
      <c r="F358" s="319" t="s">
        <v>1344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3097</v>
      </c>
      <c r="D359" s="319" t="s">
        <v>3420</v>
      </c>
      <c r="E359" s="319" t="s">
        <v>1343</v>
      </c>
      <c r="F359" s="319" t="s">
        <v>1344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3097</v>
      </c>
      <c r="D360" s="319" t="s">
        <v>3420</v>
      </c>
      <c r="E360" s="319" t="s">
        <v>1345</v>
      </c>
      <c r="F360" s="319" t="s">
        <v>2248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3097</v>
      </c>
      <c r="D361" s="319" t="s">
        <v>3420</v>
      </c>
      <c r="E361" s="319" t="s">
        <v>1343</v>
      </c>
      <c r="F361" s="319" t="s">
        <v>2248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3097</v>
      </c>
      <c r="D362" s="319" t="s">
        <v>3420</v>
      </c>
      <c r="E362" s="319" t="s">
        <v>1345</v>
      </c>
      <c r="F362" s="319" t="s">
        <v>1344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3097</v>
      </c>
      <c r="D363" s="319" t="s">
        <v>3420</v>
      </c>
      <c r="E363" s="319" t="s">
        <v>1343</v>
      </c>
      <c r="F363" s="319" t="s">
        <v>2248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3097</v>
      </c>
      <c r="D364" s="319" t="s">
        <v>3420</v>
      </c>
      <c r="E364" s="319" t="s">
        <v>1345</v>
      </c>
      <c r="F364" s="319" t="s">
        <v>1344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3097</v>
      </c>
      <c r="D365" s="319" t="s">
        <v>3420</v>
      </c>
      <c r="E365" s="319" t="s">
        <v>1343</v>
      </c>
      <c r="F365" s="319" t="s">
        <v>2248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3097</v>
      </c>
      <c r="D366" s="319" t="s">
        <v>3420</v>
      </c>
      <c r="E366" s="319" t="s">
        <v>1345</v>
      </c>
      <c r="F366" s="319" t="s">
        <v>1344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3097</v>
      </c>
      <c r="D367" s="319" t="s">
        <v>3420</v>
      </c>
      <c r="E367" s="319" t="s">
        <v>1343</v>
      </c>
      <c r="F367" s="319" t="s">
        <v>2248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3097</v>
      </c>
      <c r="D368" s="319" t="s">
        <v>3420</v>
      </c>
      <c r="E368" s="319" t="s">
        <v>1345</v>
      </c>
      <c r="F368" s="319" t="s">
        <v>1344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3097</v>
      </c>
      <c r="D369" s="319" t="s">
        <v>3420</v>
      </c>
      <c r="E369" s="319" t="s">
        <v>1343</v>
      </c>
      <c r="F369" s="319" t="s">
        <v>2248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3097</v>
      </c>
      <c r="D370" s="319" t="s">
        <v>3420</v>
      </c>
      <c r="E370" s="319" t="s">
        <v>1345</v>
      </c>
      <c r="F370" s="319" t="s">
        <v>1344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3097</v>
      </c>
      <c r="D371" s="319" t="s">
        <v>3420</v>
      </c>
      <c r="E371" s="319" t="s">
        <v>1343</v>
      </c>
      <c r="F371" s="319" t="s">
        <v>2248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3097</v>
      </c>
      <c r="D372" s="319" t="s">
        <v>3420</v>
      </c>
      <c r="E372" s="319" t="s">
        <v>1345</v>
      </c>
      <c r="F372" s="319" t="s">
        <v>1344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3097</v>
      </c>
      <c r="D373" s="319" t="s">
        <v>3420</v>
      </c>
      <c r="E373" s="319" t="s">
        <v>1343</v>
      </c>
      <c r="F373" s="319" t="s">
        <v>2248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3097</v>
      </c>
      <c r="D374" s="319" t="s">
        <v>3420</v>
      </c>
      <c r="E374" s="319" t="s">
        <v>1345</v>
      </c>
      <c r="F374" s="319" t="s">
        <v>1344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3097</v>
      </c>
      <c r="D375" s="319" t="s">
        <v>3420</v>
      </c>
      <c r="E375" s="319" t="s">
        <v>1343</v>
      </c>
      <c r="F375" s="319" t="s">
        <v>1344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3097</v>
      </c>
      <c r="D376" s="319" t="s">
        <v>3420</v>
      </c>
      <c r="E376" s="319" t="s">
        <v>1345</v>
      </c>
      <c r="F376" s="319" t="s">
        <v>2248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2253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3097</v>
      </c>
      <c r="D378" s="281" t="s">
        <v>3420</v>
      </c>
      <c r="E378" s="281" t="s">
        <v>1343</v>
      </c>
      <c r="F378" s="281" t="s">
        <v>1344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3097</v>
      </c>
      <c r="D379" s="281" t="s">
        <v>3420</v>
      </c>
      <c r="E379" s="281" t="s">
        <v>1345</v>
      </c>
      <c r="F379" s="281" t="s">
        <v>2248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3097</v>
      </c>
      <c r="D380" s="281" t="s">
        <v>3420</v>
      </c>
      <c r="E380" s="281" t="s">
        <v>1343</v>
      </c>
      <c r="F380" s="281" t="s">
        <v>1344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3097</v>
      </c>
      <c r="D381" s="281" t="s">
        <v>3420</v>
      </c>
      <c r="E381" s="281" t="s">
        <v>1345</v>
      </c>
      <c r="F381" s="281" t="s">
        <v>2248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3097</v>
      </c>
      <c r="D382" s="281" t="s">
        <v>3420</v>
      </c>
      <c r="E382" s="281" t="s">
        <v>1343</v>
      </c>
      <c r="F382" s="281" t="s">
        <v>1344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3097</v>
      </c>
      <c r="D383" s="281" t="s">
        <v>3420</v>
      </c>
      <c r="E383" s="281" t="s">
        <v>1345</v>
      </c>
      <c r="F383" s="281" t="s">
        <v>2248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3097</v>
      </c>
      <c r="D384" s="281" t="s">
        <v>3420</v>
      </c>
      <c r="E384" s="281" t="s">
        <v>1343</v>
      </c>
      <c r="F384" s="281" t="s">
        <v>1344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3097</v>
      </c>
      <c r="D385" s="281" t="s">
        <v>3420</v>
      </c>
      <c r="E385" s="281" t="s">
        <v>1345</v>
      </c>
      <c r="F385" s="281" t="s">
        <v>2248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3097</v>
      </c>
      <c r="D386" s="281" t="s">
        <v>3420</v>
      </c>
      <c r="E386" s="281" t="s">
        <v>1343</v>
      </c>
      <c r="F386" s="281" t="s">
        <v>1344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3097</v>
      </c>
      <c r="D387" s="281" t="s">
        <v>3420</v>
      </c>
      <c r="E387" s="281" t="s">
        <v>1345</v>
      </c>
      <c r="F387" s="281" t="s">
        <v>2248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3097</v>
      </c>
      <c r="D388" s="281" t="s">
        <v>3420</v>
      </c>
      <c r="E388" s="281" t="s">
        <v>1343</v>
      </c>
      <c r="F388" s="281" t="s">
        <v>1344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3097</v>
      </c>
      <c r="D389" s="281" t="s">
        <v>3420</v>
      </c>
      <c r="E389" s="281" t="s">
        <v>1345</v>
      </c>
      <c r="F389" s="281" t="s">
        <v>2248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3097</v>
      </c>
      <c r="D390" s="281" t="s">
        <v>3420</v>
      </c>
      <c r="E390" s="281" t="s">
        <v>1343</v>
      </c>
      <c r="F390" s="281" t="s">
        <v>1344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3097</v>
      </c>
      <c r="D391" s="281" t="s">
        <v>3420</v>
      </c>
      <c r="E391" s="281" t="s">
        <v>1345</v>
      </c>
      <c r="F391" s="281" t="s">
        <v>2248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3097</v>
      </c>
      <c r="D392" s="281" t="s">
        <v>3420</v>
      </c>
      <c r="E392" s="281" t="s">
        <v>1343</v>
      </c>
      <c r="F392" s="281" t="s">
        <v>1344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3097</v>
      </c>
      <c r="D393" s="281" t="s">
        <v>3420</v>
      </c>
      <c r="E393" s="281" t="s">
        <v>1345</v>
      </c>
      <c r="F393" s="281" t="s">
        <v>2248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3097</v>
      </c>
      <c r="D394" s="281" t="s">
        <v>3420</v>
      </c>
      <c r="E394" s="281" t="s">
        <v>1343</v>
      </c>
      <c r="F394" s="281" t="s">
        <v>1344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3097</v>
      </c>
      <c r="D395" s="281" t="s">
        <v>3420</v>
      </c>
      <c r="E395" s="281" t="s">
        <v>1345</v>
      </c>
      <c r="F395" s="281" t="s">
        <v>2248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3097</v>
      </c>
      <c r="D396" s="281" t="s">
        <v>3420</v>
      </c>
      <c r="E396" s="281" t="s">
        <v>1343</v>
      </c>
      <c r="F396" s="281" t="s">
        <v>1344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3097</v>
      </c>
      <c r="D397" s="281" t="s">
        <v>3420</v>
      </c>
      <c r="E397" s="281" t="s">
        <v>1345</v>
      </c>
      <c r="F397" s="281" t="s">
        <v>2248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3097</v>
      </c>
      <c r="D398" s="281" t="s">
        <v>3420</v>
      </c>
      <c r="E398" s="281" t="s">
        <v>1343</v>
      </c>
      <c r="F398" s="281" t="s">
        <v>1344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3097</v>
      </c>
      <c r="D399" s="281" t="s">
        <v>3420</v>
      </c>
      <c r="E399" s="281" t="s">
        <v>1345</v>
      </c>
      <c r="F399" s="281" t="s">
        <v>2248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3097</v>
      </c>
      <c r="D400" s="319" t="s">
        <v>3420</v>
      </c>
      <c r="E400" s="319" t="s">
        <v>1343</v>
      </c>
      <c r="F400" s="319" t="s">
        <v>2248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3097</v>
      </c>
      <c r="D401" s="319" t="s">
        <v>3420</v>
      </c>
      <c r="E401" s="319" t="s">
        <v>1345</v>
      </c>
      <c r="F401" s="319" t="s">
        <v>1344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3097</v>
      </c>
      <c r="D402" s="319" t="s">
        <v>3420</v>
      </c>
      <c r="E402" s="319" t="s">
        <v>1343</v>
      </c>
      <c r="F402" s="319" t="s">
        <v>2248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3097</v>
      </c>
      <c r="D403" s="319" t="s">
        <v>3420</v>
      </c>
      <c r="E403" s="319" t="s">
        <v>1345</v>
      </c>
      <c r="F403" s="319" t="s">
        <v>1344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3097</v>
      </c>
      <c r="D404" s="319" t="s">
        <v>3420</v>
      </c>
      <c r="E404" s="319" t="s">
        <v>1343</v>
      </c>
      <c r="F404" s="319" t="s">
        <v>2248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3097</v>
      </c>
      <c r="D405" s="319" t="s">
        <v>3420</v>
      </c>
      <c r="E405" s="319" t="s">
        <v>1345</v>
      </c>
      <c r="F405" s="319" t="s">
        <v>1344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3097</v>
      </c>
      <c r="D406" s="319" t="s">
        <v>3420</v>
      </c>
      <c r="E406" s="319" t="s">
        <v>1343</v>
      </c>
      <c r="F406" s="319" t="s">
        <v>2248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3097</v>
      </c>
      <c r="D407" s="319" t="s">
        <v>3420</v>
      </c>
      <c r="E407" s="319" t="s">
        <v>1345</v>
      </c>
      <c r="F407" s="319" t="s">
        <v>1344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3097</v>
      </c>
      <c r="D408" s="319" t="s">
        <v>3420</v>
      </c>
      <c r="E408" s="319" t="s">
        <v>1343</v>
      </c>
      <c r="F408" s="319" t="s">
        <v>2248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3097</v>
      </c>
      <c r="D409" s="319" t="s">
        <v>3420</v>
      </c>
      <c r="E409" s="319" t="s">
        <v>1345</v>
      </c>
      <c r="F409" s="319" t="s">
        <v>1344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3097</v>
      </c>
      <c r="D410" s="319" t="s">
        <v>3420</v>
      </c>
      <c r="E410" s="319" t="s">
        <v>1343</v>
      </c>
      <c r="F410" s="319" t="s">
        <v>2248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3097</v>
      </c>
      <c r="D411" s="319" t="s">
        <v>3420</v>
      </c>
      <c r="E411" s="319" t="s">
        <v>1345</v>
      </c>
      <c r="F411" s="319" t="s">
        <v>1344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3097</v>
      </c>
      <c r="D412" s="319" t="s">
        <v>3420</v>
      </c>
      <c r="E412" s="319" t="s">
        <v>1343</v>
      </c>
      <c r="F412" s="319" t="s">
        <v>1344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3097</v>
      </c>
      <c r="D413" s="319" t="s">
        <v>3420</v>
      </c>
      <c r="E413" s="319" t="s">
        <v>1345</v>
      </c>
      <c r="F413" s="319" t="s">
        <v>2248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3097</v>
      </c>
      <c r="D414" s="319" t="s">
        <v>3420</v>
      </c>
      <c r="E414" s="319" t="s">
        <v>1343</v>
      </c>
      <c r="F414" s="319" t="s">
        <v>1344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3097</v>
      </c>
      <c r="D415" s="319" t="s">
        <v>3420</v>
      </c>
      <c r="E415" s="319" t="s">
        <v>1345</v>
      </c>
      <c r="F415" s="319" t="s">
        <v>2248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3097</v>
      </c>
      <c r="D416" s="319" t="s">
        <v>3420</v>
      </c>
      <c r="E416" s="319" t="s">
        <v>1343</v>
      </c>
      <c r="F416" s="319" t="s">
        <v>1344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3097</v>
      </c>
      <c r="D417" s="319" t="s">
        <v>3420</v>
      </c>
      <c r="E417" s="319" t="s">
        <v>1345</v>
      </c>
      <c r="F417" s="319" t="s">
        <v>2248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3097</v>
      </c>
      <c r="D418" s="319" t="s">
        <v>3420</v>
      </c>
      <c r="E418" s="319" t="s">
        <v>1343</v>
      </c>
      <c r="F418" s="319" t="s">
        <v>2248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3097</v>
      </c>
      <c r="D419" s="319" t="s">
        <v>3420</v>
      </c>
      <c r="E419" s="319" t="s">
        <v>1345</v>
      </c>
      <c r="F419" s="319" t="s">
        <v>1344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3097</v>
      </c>
      <c r="D420" s="319" t="s">
        <v>3420</v>
      </c>
      <c r="E420" s="319" t="s">
        <v>1343</v>
      </c>
      <c r="F420" s="319" t="s">
        <v>2248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3097</v>
      </c>
      <c r="D421" s="319" t="s">
        <v>3420</v>
      </c>
      <c r="E421" s="319" t="s">
        <v>1345</v>
      </c>
      <c r="F421" s="319" t="s">
        <v>1344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2263</v>
      </c>
      <c r="D422" s="352" t="s">
        <v>3421</v>
      </c>
      <c r="E422" s="352" t="s">
        <v>1343</v>
      </c>
      <c r="F422" s="352" t="s">
        <v>1344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2263</v>
      </c>
      <c r="D423" s="352" t="s">
        <v>3421</v>
      </c>
      <c r="E423" s="352" t="s">
        <v>1345</v>
      </c>
      <c r="F423" s="352" t="s">
        <v>2248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3097</v>
      </c>
      <c r="D424" s="352" t="s">
        <v>3420</v>
      </c>
      <c r="E424" s="352" t="s">
        <v>1343</v>
      </c>
      <c r="F424" s="352" t="s">
        <v>2248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3097</v>
      </c>
      <c r="D425" s="352" t="s">
        <v>3420</v>
      </c>
      <c r="E425" s="352" t="s">
        <v>1345</v>
      </c>
      <c r="F425" s="352" t="s">
        <v>1344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3097</v>
      </c>
      <c r="D426" s="352" t="s">
        <v>3420</v>
      </c>
      <c r="E426" s="352" t="s">
        <v>1343</v>
      </c>
      <c r="F426" s="352" t="s">
        <v>1344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3097</v>
      </c>
      <c r="D427" s="352" t="s">
        <v>3420</v>
      </c>
      <c r="E427" s="352" t="s">
        <v>1345</v>
      </c>
      <c r="F427" s="352" t="s">
        <v>2248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3097</v>
      </c>
      <c r="D428" s="352" t="s">
        <v>3420</v>
      </c>
      <c r="E428" s="352" t="s">
        <v>1343</v>
      </c>
      <c r="F428" s="352" t="s">
        <v>2248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3097</v>
      </c>
      <c r="D429" s="352" t="s">
        <v>3420</v>
      </c>
      <c r="E429" s="352" t="s">
        <v>1345</v>
      </c>
      <c r="F429" s="352" t="s">
        <v>1344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3097</v>
      </c>
      <c r="D430" s="352" t="s">
        <v>3420</v>
      </c>
      <c r="E430" s="352" t="s">
        <v>1343</v>
      </c>
      <c r="F430" s="352" t="s">
        <v>1344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3097</v>
      </c>
      <c r="D431" s="352" t="s">
        <v>3420</v>
      </c>
      <c r="E431" s="352" t="s">
        <v>1345</v>
      </c>
      <c r="F431" s="352" t="s">
        <v>2248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3097</v>
      </c>
      <c r="D432" s="352" t="s">
        <v>3420</v>
      </c>
      <c r="E432" s="352" t="s">
        <v>1343</v>
      </c>
      <c r="F432" s="352" t="s">
        <v>1344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3097</v>
      </c>
      <c r="D433" s="352" t="s">
        <v>3420</v>
      </c>
      <c r="E433" s="352" t="s">
        <v>1345</v>
      </c>
      <c r="F433" s="352" t="s">
        <v>2248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3097</v>
      </c>
      <c r="D434" s="352" t="s">
        <v>3420</v>
      </c>
      <c r="E434" s="352" t="s">
        <v>1343</v>
      </c>
      <c r="F434" s="352" t="s">
        <v>1344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3097</v>
      </c>
      <c r="D435" s="352" t="s">
        <v>3420</v>
      </c>
      <c r="E435" s="352" t="s">
        <v>1345</v>
      </c>
      <c r="F435" s="352" t="s">
        <v>2248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3097</v>
      </c>
      <c r="D436" s="352" t="s">
        <v>3420</v>
      </c>
      <c r="E436" s="352" t="s">
        <v>1343</v>
      </c>
      <c r="F436" s="352" t="s">
        <v>2248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3097</v>
      </c>
      <c r="D437" s="352" t="s">
        <v>3420</v>
      </c>
      <c r="E437" s="352" t="s">
        <v>1345</v>
      </c>
      <c r="F437" s="352" t="s">
        <v>1344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3097</v>
      </c>
      <c r="D438" s="352" t="s">
        <v>3420</v>
      </c>
      <c r="E438" s="352" t="s">
        <v>1343</v>
      </c>
      <c r="F438" s="352" t="s">
        <v>1344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3097</v>
      </c>
      <c r="D439" s="352" t="s">
        <v>3420</v>
      </c>
      <c r="E439" s="352" t="s">
        <v>1345</v>
      </c>
      <c r="F439" s="352" t="s">
        <v>2248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3097</v>
      </c>
      <c r="D440" s="352" t="s">
        <v>3420</v>
      </c>
      <c r="E440" s="352" t="s">
        <v>1343</v>
      </c>
      <c r="F440" s="352" t="s">
        <v>1344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3097</v>
      </c>
      <c r="D441" s="352" t="s">
        <v>3420</v>
      </c>
      <c r="E441" s="352" t="s">
        <v>1345</v>
      </c>
      <c r="F441" s="352" t="s">
        <v>2248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3097</v>
      </c>
      <c r="D442" s="352" t="s">
        <v>3420</v>
      </c>
      <c r="E442" s="352" t="s">
        <v>1343</v>
      </c>
      <c r="F442" s="352" t="s">
        <v>1344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3097</v>
      </c>
      <c r="D443" s="352" t="s">
        <v>3420</v>
      </c>
      <c r="E443" s="352" t="s">
        <v>1345</v>
      </c>
      <c r="F443" s="352" t="s">
        <v>2248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3097</v>
      </c>
      <c r="D444" s="352" t="s">
        <v>3420</v>
      </c>
      <c r="E444" s="352" t="s">
        <v>1343</v>
      </c>
      <c r="F444" s="352" t="s">
        <v>1344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3097</v>
      </c>
      <c r="D445" s="352" t="s">
        <v>3420</v>
      </c>
      <c r="E445" s="352" t="s">
        <v>1345</v>
      </c>
      <c r="F445" s="352" t="s">
        <v>2248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3097</v>
      </c>
      <c r="D446" s="319" t="s">
        <v>3420</v>
      </c>
      <c r="E446" s="319" t="s">
        <v>1343</v>
      </c>
      <c r="F446" s="319" t="s">
        <v>1344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3097</v>
      </c>
      <c r="D447" s="319" t="s">
        <v>3420</v>
      </c>
      <c r="E447" s="319" t="s">
        <v>1345</v>
      </c>
      <c r="F447" s="319" t="s">
        <v>2248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3097</v>
      </c>
      <c r="D448" s="352" t="s">
        <v>3420</v>
      </c>
      <c r="E448" s="352" t="s">
        <v>1343</v>
      </c>
      <c r="F448" s="352" t="s">
        <v>1344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3097</v>
      </c>
      <c r="D449" s="352" t="s">
        <v>3420</v>
      </c>
      <c r="E449" s="352" t="s">
        <v>1345</v>
      </c>
      <c r="F449" s="352" t="s">
        <v>2248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3097</v>
      </c>
      <c r="D450" s="352" t="s">
        <v>3420</v>
      </c>
      <c r="E450" s="352" t="s">
        <v>1343</v>
      </c>
      <c r="F450" s="352" t="s">
        <v>1344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3097</v>
      </c>
      <c r="D451" s="352" t="s">
        <v>3420</v>
      </c>
      <c r="E451" s="352" t="s">
        <v>1345</v>
      </c>
      <c r="F451" s="352" t="s">
        <v>2248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3422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3097</v>
      </c>
      <c r="D452" s="352" t="s">
        <v>3420</v>
      </c>
      <c r="E452" s="352" t="s">
        <v>1343</v>
      </c>
      <c r="F452" s="352" t="s">
        <v>1344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3097</v>
      </c>
      <c r="D453" s="352" t="s">
        <v>3420</v>
      </c>
      <c r="E453" s="352" t="s">
        <v>1345</v>
      </c>
      <c r="F453" s="352" t="s">
        <v>2248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3097</v>
      </c>
      <c r="D454" s="352" t="s">
        <v>3420</v>
      </c>
      <c r="E454" s="352" t="s">
        <v>1343</v>
      </c>
      <c r="F454" s="352" t="s">
        <v>1344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3097</v>
      </c>
      <c r="D455" s="352" t="s">
        <v>3420</v>
      </c>
      <c r="E455" s="352" t="s">
        <v>1345</v>
      </c>
      <c r="F455" s="352" t="s">
        <v>2248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3423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3097</v>
      </c>
      <c r="D456" s="352" t="s">
        <v>3420</v>
      </c>
      <c r="E456" s="352" t="s">
        <v>1343</v>
      </c>
      <c r="F456" s="352" t="s">
        <v>1344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3097</v>
      </c>
      <c r="D457" s="352" t="s">
        <v>3420</v>
      </c>
      <c r="E457" s="352" t="s">
        <v>1345</v>
      </c>
      <c r="F457" s="352" t="s">
        <v>2248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3423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3097</v>
      </c>
      <c r="D458" s="352" t="s">
        <v>3420</v>
      </c>
      <c r="E458" s="352" t="s">
        <v>1343</v>
      </c>
      <c r="F458" s="352" t="s">
        <v>1344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3097</v>
      </c>
      <c r="D459" s="352" t="s">
        <v>3420</v>
      </c>
      <c r="E459" s="352" t="s">
        <v>1345</v>
      </c>
      <c r="F459" s="352" t="s">
        <v>2248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3424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3097</v>
      </c>
      <c r="D460" s="319" t="s">
        <v>3420</v>
      </c>
      <c r="E460" s="319" t="s">
        <v>1343</v>
      </c>
      <c r="F460" s="319" t="s">
        <v>1360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3097</v>
      </c>
      <c r="D461" s="319" t="s">
        <v>3420</v>
      </c>
      <c r="E461" s="319" t="s">
        <v>1345</v>
      </c>
      <c r="F461" s="319" t="s">
        <v>1359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3097</v>
      </c>
      <c r="D462" s="319" t="s">
        <v>3420</v>
      </c>
      <c r="E462" s="319" t="s">
        <v>1343</v>
      </c>
      <c r="F462" s="319" t="s">
        <v>1359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3097</v>
      </c>
      <c r="D463" s="319" t="s">
        <v>3420</v>
      </c>
      <c r="E463" s="319" t="s">
        <v>1345</v>
      </c>
      <c r="F463" s="319" t="s">
        <v>2248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3097</v>
      </c>
      <c r="D464" s="319" t="s">
        <v>3420</v>
      </c>
      <c r="E464" s="319" t="s">
        <v>1343</v>
      </c>
      <c r="F464" s="319" t="s">
        <v>1360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3097</v>
      </c>
      <c r="D465" s="319" t="s">
        <v>3420</v>
      </c>
      <c r="E465" s="319" t="s">
        <v>1345</v>
      </c>
      <c r="F465" s="319" t="s">
        <v>1359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3097</v>
      </c>
      <c r="D466" s="319" t="s">
        <v>3420</v>
      </c>
      <c r="E466" s="319" t="s">
        <v>1343</v>
      </c>
      <c r="F466" s="319" t="s">
        <v>1360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3097</v>
      </c>
      <c r="D467" s="319" t="s">
        <v>3420</v>
      </c>
      <c r="E467" s="319" t="s">
        <v>1345</v>
      </c>
      <c r="F467" s="319" t="s">
        <v>1359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3097</v>
      </c>
      <c r="D468" s="319" t="s">
        <v>3420</v>
      </c>
      <c r="E468" s="319" t="s">
        <v>1343</v>
      </c>
      <c r="F468" s="319" t="s">
        <v>1359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3097</v>
      </c>
      <c r="D469" s="319" t="s">
        <v>3420</v>
      </c>
      <c r="E469" s="319" t="s">
        <v>1345</v>
      </c>
      <c r="F469" s="319" t="s">
        <v>2248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3097</v>
      </c>
      <c r="D470" s="352" t="s">
        <v>3420</v>
      </c>
      <c r="E470" s="352" t="s">
        <v>1343</v>
      </c>
      <c r="F470" s="352" t="s">
        <v>1360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3425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3097</v>
      </c>
      <c r="D471" s="352" t="s">
        <v>3420</v>
      </c>
      <c r="E471" s="352" t="s">
        <v>1345</v>
      </c>
      <c r="F471" s="352" t="s">
        <v>1359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3097</v>
      </c>
      <c r="D472" s="352" t="s">
        <v>3420</v>
      </c>
      <c r="E472" s="352" t="s">
        <v>1343</v>
      </c>
      <c r="F472" s="352" t="s">
        <v>1344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3097</v>
      </c>
      <c r="D473" s="352" t="s">
        <v>3420</v>
      </c>
      <c r="E473" s="352" t="s">
        <v>1345</v>
      </c>
      <c r="F473" s="352" t="s">
        <v>2248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3426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3097</v>
      </c>
      <c r="D474" s="352" t="s">
        <v>3420</v>
      </c>
      <c r="E474" s="352" t="s">
        <v>1343</v>
      </c>
      <c r="F474" s="352" t="s">
        <v>1344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3097</v>
      </c>
      <c r="D475" s="352" t="s">
        <v>3420</v>
      </c>
      <c r="E475" s="352" t="s">
        <v>1345</v>
      </c>
      <c r="F475" s="352" t="s">
        <v>2248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3097</v>
      </c>
      <c r="D476" s="352" t="s">
        <v>3420</v>
      </c>
      <c r="E476" s="352" t="s">
        <v>1343</v>
      </c>
      <c r="F476" s="352" t="s">
        <v>1360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3097</v>
      </c>
      <c r="D477" s="352" t="s">
        <v>3420</v>
      </c>
      <c r="E477" s="352" t="s">
        <v>1345</v>
      </c>
      <c r="F477" s="352" t="s">
        <v>1359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3426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3097</v>
      </c>
      <c r="D478" s="352" t="s">
        <v>3420</v>
      </c>
      <c r="E478" s="352" t="s">
        <v>1343</v>
      </c>
      <c r="F478" s="352" t="s">
        <v>1344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3097</v>
      </c>
      <c r="D479" s="352" t="s">
        <v>3420</v>
      </c>
      <c r="E479" s="352" t="s">
        <v>1345</v>
      </c>
      <c r="F479" s="352" t="s">
        <v>2248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3097</v>
      </c>
      <c r="D480" s="352" t="s">
        <v>3420</v>
      </c>
      <c r="E480" s="352" t="s">
        <v>1343</v>
      </c>
      <c r="F480" s="352" t="s">
        <v>1360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3097</v>
      </c>
      <c r="D481" s="352" t="s">
        <v>3420</v>
      </c>
      <c r="E481" s="352" t="s">
        <v>1345</v>
      </c>
      <c r="F481" s="352" t="s">
        <v>1359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3097</v>
      </c>
      <c r="D482" s="352" t="s">
        <v>3420</v>
      </c>
      <c r="E482" s="352" t="s">
        <v>1343</v>
      </c>
      <c r="F482" s="352" t="s">
        <v>1359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3097</v>
      </c>
      <c r="D483" s="352" t="s">
        <v>3420</v>
      </c>
      <c r="E483" s="352" t="s">
        <v>1345</v>
      </c>
      <c r="F483" s="352" t="s">
        <v>1360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3097</v>
      </c>
      <c r="D484" s="319" t="s">
        <v>3420</v>
      </c>
      <c r="E484" s="319" t="s">
        <v>1343</v>
      </c>
      <c r="F484" s="319" t="s">
        <v>1359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3097</v>
      </c>
      <c r="D485" s="319" t="s">
        <v>3420</v>
      </c>
      <c r="E485" s="319" t="s">
        <v>1345</v>
      </c>
      <c r="F485" s="319" t="s">
        <v>1360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3097</v>
      </c>
      <c r="D486" s="319" t="s">
        <v>3420</v>
      </c>
      <c r="E486" s="319" t="s">
        <v>1343</v>
      </c>
      <c r="F486" s="319" t="s">
        <v>1360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3097</v>
      </c>
      <c r="D487" s="319" t="s">
        <v>3420</v>
      </c>
      <c r="E487" s="319" t="s">
        <v>1345</v>
      </c>
      <c r="F487" s="319" t="s">
        <v>1359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3097</v>
      </c>
      <c r="D488" s="319" t="s">
        <v>3420</v>
      </c>
      <c r="E488" s="319" t="s">
        <v>1343</v>
      </c>
      <c r="F488" s="319" t="s">
        <v>1360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3097</v>
      </c>
      <c r="D489" s="319" t="s">
        <v>3420</v>
      </c>
      <c r="E489" s="319" t="s">
        <v>1345</v>
      </c>
      <c r="F489" s="319" t="s">
        <v>1359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3097</v>
      </c>
      <c r="D490" s="319" t="s">
        <v>3420</v>
      </c>
      <c r="E490" s="319" t="s">
        <v>1343</v>
      </c>
      <c r="F490" s="319" t="s">
        <v>1359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3097</v>
      </c>
      <c r="D491" s="319" t="s">
        <v>3420</v>
      </c>
      <c r="E491" s="319" t="s">
        <v>1345</v>
      </c>
      <c r="F491" s="319" t="s">
        <v>2248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3097</v>
      </c>
      <c r="D492" s="319" t="s">
        <v>3420</v>
      </c>
      <c r="E492" s="319" t="s">
        <v>1343</v>
      </c>
      <c r="F492" s="319" t="s">
        <v>1359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3097</v>
      </c>
      <c r="D493" s="319" t="s">
        <v>3420</v>
      </c>
      <c r="E493" s="319" t="s">
        <v>1345</v>
      </c>
      <c r="F493" s="319" t="s">
        <v>2248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3097</v>
      </c>
      <c r="D494" s="319" t="s">
        <v>3420</v>
      </c>
      <c r="E494" s="319" t="s">
        <v>1343</v>
      </c>
      <c r="F494" s="319" t="s">
        <v>1359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3097</v>
      </c>
      <c r="D495" s="319" t="s">
        <v>3420</v>
      </c>
      <c r="E495" s="319" t="s">
        <v>1345</v>
      </c>
      <c r="F495" s="319" t="s">
        <v>2248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3097</v>
      </c>
      <c r="D496" s="319" t="s">
        <v>3420</v>
      </c>
      <c r="E496" s="319" t="s">
        <v>1343</v>
      </c>
      <c r="F496" s="319" t="s">
        <v>1359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3097</v>
      </c>
      <c r="D497" s="319" t="s">
        <v>3420</v>
      </c>
      <c r="E497" s="319" t="s">
        <v>1345</v>
      </c>
      <c r="F497" s="319" t="s">
        <v>2248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3097</v>
      </c>
      <c r="D498" s="319" t="s">
        <v>3420</v>
      </c>
      <c r="E498" s="319" t="s">
        <v>1343</v>
      </c>
      <c r="F498" s="319" t="s">
        <v>1359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3097</v>
      </c>
      <c r="D499" s="319" t="s">
        <v>3420</v>
      </c>
      <c r="E499" s="319" t="s">
        <v>1345</v>
      </c>
      <c r="F499" s="319" t="s">
        <v>2248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3097</v>
      </c>
      <c r="D500" s="352" t="s">
        <v>3420</v>
      </c>
      <c r="E500" s="352" t="s">
        <v>1343</v>
      </c>
      <c r="F500" s="352" t="s">
        <v>1359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3097</v>
      </c>
      <c r="D501" s="352" t="s">
        <v>3420</v>
      </c>
      <c r="E501" s="352" t="s">
        <v>1345</v>
      </c>
      <c r="F501" s="352" t="s">
        <v>1360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3097</v>
      </c>
      <c r="D502" s="352" t="s">
        <v>3420</v>
      </c>
      <c r="E502" s="352" t="s">
        <v>1343</v>
      </c>
      <c r="F502" s="352" t="s">
        <v>1344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3097</v>
      </c>
      <c r="D503" s="352" t="s">
        <v>3420</v>
      </c>
      <c r="E503" s="352" t="s">
        <v>1345</v>
      </c>
      <c r="F503" s="352" t="s">
        <v>2248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3097</v>
      </c>
      <c r="D504" s="319" t="s">
        <v>3420</v>
      </c>
      <c r="E504" s="319" t="s">
        <v>1343</v>
      </c>
      <c r="F504" s="319" t="s">
        <v>1359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3097</v>
      </c>
      <c r="D505" s="319" t="s">
        <v>3420</v>
      </c>
      <c r="E505" s="319" t="s">
        <v>1345</v>
      </c>
      <c r="F505" s="319" t="s">
        <v>1360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2263</v>
      </c>
      <c r="D506" s="352" t="s">
        <v>3427</v>
      </c>
      <c r="E506" s="352" t="s">
        <v>1345</v>
      </c>
      <c r="F506" s="352" t="s">
        <v>1360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2263</v>
      </c>
      <c r="D507" s="352" t="s">
        <v>3427</v>
      </c>
      <c r="E507" s="352" t="s">
        <v>1345</v>
      </c>
      <c r="F507" s="352" t="s">
        <v>1360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2263</v>
      </c>
      <c r="D508" s="352" t="s">
        <v>3427</v>
      </c>
      <c r="E508" s="352" t="s">
        <v>1345</v>
      </c>
      <c r="F508" s="352" t="s">
        <v>1360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2263</v>
      </c>
      <c r="D509" s="352" t="s">
        <v>3427</v>
      </c>
      <c r="E509" s="352" t="s">
        <v>1345</v>
      </c>
      <c r="F509" s="352" t="s">
        <v>1360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2263</v>
      </c>
      <c r="D510" s="352" t="s">
        <v>3427</v>
      </c>
      <c r="E510" s="352" t="s">
        <v>1345</v>
      </c>
      <c r="F510" s="352" t="s">
        <v>1360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2263</v>
      </c>
      <c r="D511" s="352" t="s">
        <v>3427</v>
      </c>
      <c r="E511" s="352" t="s">
        <v>1345</v>
      </c>
      <c r="F511" s="352" t="s">
        <v>1360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2263</v>
      </c>
      <c r="D512" s="352" t="s">
        <v>3427</v>
      </c>
      <c r="E512" s="352" t="s">
        <v>1345</v>
      </c>
      <c r="F512" s="352" t="s">
        <v>1360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2263</v>
      </c>
      <c r="D513" s="352" t="s">
        <v>3427</v>
      </c>
      <c r="E513" s="352" t="s">
        <v>1345</v>
      </c>
      <c r="F513" s="352" t="s">
        <v>1360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2263</v>
      </c>
      <c r="D514" s="352" t="s">
        <v>3427</v>
      </c>
      <c r="E514" s="352" t="s">
        <v>1345</v>
      </c>
      <c r="F514" s="352" t="s">
        <v>1360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2263</v>
      </c>
      <c r="D515" s="352" t="s">
        <v>3427</v>
      </c>
      <c r="E515" s="352" t="s">
        <v>1345</v>
      </c>
      <c r="F515" s="352" t="s">
        <v>1360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2263</v>
      </c>
      <c r="D516" s="352" t="s">
        <v>3427</v>
      </c>
      <c r="E516" s="352" t="s">
        <v>1345</v>
      </c>
      <c r="F516" s="352" t="s">
        <v>1360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2263</v>
      </c>
      <c r="D517" s="352" t="s">
        <v>3427</v>
      </c>
      <c r="E517" s="352" t="s">
        <v>1345</v>
      </c>
      <c r="F517" s="352" t="s">
        <v>1360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2263</v>
      </c>
      <c r="D518" s="352" t="s">
        <v>3427</v>
      </c>
      <c r="E518" s="352" t="s">
        <v>1345</v>
      </c>
      <c r="F518" s="352" t="s">
        <v>1360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2263</v>
      </c>
      <c r="D519" s="352" t="s">
        <v>3427</v>
      </c>
      <c r="E519" s="352" t="s">
        <v>1345</v>
      </c>
      <c r="F519" s="352" t="s">
        <v>1360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2263</v>
      </c>
      <c r="D520" s="352" t="s">
        <v>3427</v>
      </c>
      <c r="E520" s="352" t="s">
        <v>1345</v>
      </c>
      <c r="F520" s="352" t="s">
        <v>1360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2263</v>
      </c>
      <c r="D521" s="352" t="s">
        <v>3427</v>
      </c>
      <c r="E521" s="352" t="s">
        <v>1345</v>
      </c>
      <c r="F521" s="352" t="s">
        <v>1360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2263</v>
      </c>
      <c r="D522" s="352" t="s">
        <v>3427</v>
      </c>
      <c r="E522" s="352" t="s">
        <v>1345</v>
      </c>
      <c r="F522" s="352" t="s">
        <v>1360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2263</v>
      </c>
      <c r="D523" s="352" t="s">
        <v>3427</v>
      </c>
      <c r="E523" s="352" t="s">
        <v>1345</v>
      </c>
      <c r="F523" s="352" t="s">
        <v>1360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2263</v>
      </c>
      <c r="D524" s="352" t="s">
        <v>3427</v>
      </c>
      <c r="E524" s="352" t="s">
        <v>1345</v>
      </c>
      <c r="F524" s="352" t="s">
        <v>1360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2263</v>
      </c>
      <c r="D525" s="352" t="s">
        <v>3427</v>
      </c>
      <c r="E525" s="352" t="s">
        <v>1345</v>
      </c>
      <c r="F525" s="352" t="s">
        <v>1360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2263</v>
      </c>
      <c r="D526" s="352" t="s">
        <v>3427</v>
      </c>
      <c r="E526" s="352" t="s">
        <v>1345</v>
      </c>
      <c r="F526" s="352" t="s">
        <v>1360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2263</v>
      </c>
      <c r="D527" s="352" t="s">
        <v>3427</v>
      </c>
      <c r="E527" s="352" t="s">
        <v>1345</v>
      </c>
      <c r="F527" s="352" t="s">
        <v>1360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2263</v>
      </c>
      <c r="D528" s="352" t="s">
        <v>3427</v>
      </c>
      <c r="E528" s="352" t="s">
        <v>1345</v>
      </c>
      <c r="F528" s="352" t="s">
        <v>1360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2263</v>
      </c>
      <c r="D529" s="352" t="s">
        <v>3427</v>
      </c>
      <c r="E529" s="352" t="s">
        <v>1345</v>
      </c>
      <c r="F529" s="352" t="s">
        <v>1360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2263</v>
      </c>
      <c r="D530" s="352" t="s">
        <v>3427</v>
      </c>
      <c r="E530" s="352" t="s">
        <v>1345</v>
      </c>
      <c r="F530" s="352" t="s">
        <v>1360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2263</v>
      </c>
      <c r="D531" s="352" t="s">
        <v>3427</v>
      </c>
      <c r="E531" s="352" t="s">
        <v>1345</v>
      </c>
      <c r="F531" s="352" t="s">
        <v>1360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2263</v>
      </c>
      <c r="D532" s="352" t="s">
        <v>3427</v>
      </c>
      <c r="E532" s="352" t="s">
        <v>1345</v>
      </c>
      <c r="F532" s="352" t="s">
        <v>1360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2263</v>
      </c>
      <c r="D533" s="352" t="s">
        <v>3427</v>
      </c>
      <c r="E533" s="352" t="s">
        <v>1345</v>
      </c>
      <c r="F533" s="352" t="s">
        <v>1360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2263</v>
      </c>
      <c r="D534" s="352" t="s">
        <v>3427</v>
      </c>
      <c r="E534" s="352" t="s">
        <v>1343</v>
      </c>
      <c r="F534" s="352" t="s">
        <v>1359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2263</v>
      </c>
      <c r="D535" s="352" t="s">
        <v>3427</v>
      </c>
      <c r="E535" s="352" t="s">
        <v>1343</v>
      </c>
      <c r="F535" s="352" t="s">
        <v>1359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2263</v>
      </c>
      <c r="D536" s="352" t="s">
        <v>3427</v>
      </c>
      <c r="E536" s="352" t="s">
        <v>1343</v>
      </c>
      <c r="F536" s="352" t="s">
        <v>1359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2263</v>
      </c>
      <c r="D537" s="352" t="s">
        <v>3427</v>
      </c>
      <c r="E537" s="352" t="s">
        <v>1343</v>
      </c>
      <c r="F537" s="352" t="s">
        <v>1359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2263</v>
      </c>
      <c r="D538" s="352" t="s">
        <v>3427</v>
      </c>
      <c r="E538" s="352" t="s">
        <v>1343</v>
      </c>
      <c r="F538" s="352" t="s">
        <v>1359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2263</v>
      </c>
      <c r="D539" s="352" t="s">
        <v>3427</v>
      </c>
      <c r="E539" s="352" t="s">
        <v>1343</v>
      </c>
      <c r="F539" s="352" t="s">
        <v>1359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2263</v>
      </c>
      <c r="D540" s="352" t="s">
        <v>3427</v>
      </c>
      <c r="E540" s="352" t="s">
        <v>1343</v>
      </c>
      <c r="F540" s="352" t="s">
        <v>1359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2263</v>
      </c>
      <c r="D541" s="352" t="s">
        <v>3427</v>
      </c>
      <c r="E541" s="352" t="s">
        <v>1343</v>
      </c>
      <c r="F541" s="352" t="s">
        <v>1359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2263</v>
      </c>
      <c r="D542" s="352" t="s">
        <v>3427</v>
      </c>
      <c r="E542" s="352" t="s">
        <v>1343</v>
      </c>
      <c r="F542" s="352" t="s">
        <v>1359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2263</v>
      </c>
      <c r="D543" s="352" t="s">
        <v>3427</v>
      </c>
      <c r="E543" s="352" t="s">
        <v>1343</v>
      </c>
      <c r="F543" s="352" t="s">
        <v>1359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2263</v>
      </c>
      <c r="D544" s="352" t="s">
        <v>3427</v>
      </c>
      <c r="E544" s="352" t="s">
        <v>1343</v>
      </c>
      <c r="F544" s="352" t="s">
        <v>1359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2263</v>
      </c>
      <c r="D545" s="352" t="s">
        <v>3427</v>
      </c>
      <c r="E545" s="352" t="s">
        <v>1343</v>
      </c>
      <c r="F545" s="352" t="s">
        <v>1359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3097</v>
      </c>
      <c r="D546" s="319" t="s">
        <v>3137</v>
      </c>
      <c r="E546" s="319" t="s">
        <v>1343</v>
      </c>
      <c r="F546" s="319" t="s">
        <v>1359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3097</v>
      </c>
      <c r="D547" s="319" t="s">
        <v>3137</v>
      </c>
      <c r="E547" s="319" t="s">
        <v>1345</v>
      </c>
      <c r="F547" s="319" t="s">
        <v>1360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3097</v>
      </c>
      <c r="D548" s="319" t="s">
        <v>3137</v>
      </c>
      <c r="E548" s="319" t="s">
        <v>1343</v>
      </c>
      <c r="F548" s="319" t="s">
        <v>1359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3097</v>
      </c>
      <c r="D549" s="319" t="s">
        <v>3137</v>
      </c>
      <c r="E549" s="319" t="s">
        <v>1345</v>
      </c>
      <c r="F549" s="319" t="s">
        <v>1360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3097</v>
      </c>
      <c r="D550" s="319" t="s">
        <v>3137</v>
      </c>
      <c r="E550" s="319" t="s">
        <v>1343</v>
      </c>
      <c r="F550" s="319" t="s">
        <v>1360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3097</v>
      </c>
      <c r="D551" s="319" t="s">
        <v>3137</v>
      </c>
      <c r="E551" s="319" t="s">
        <v>1345</v>
      </c>
      <c r="F551" s="319" t="s">
        <v>1359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3097</v>
      </c>
      <c r="D552" s="352" t="s">
        <v>3137</v>
      </c>
      <c r="E552" s="352" t="s">
        <v>1343</v>
      </c>
      <c r="F552" s="352" t="s">
        <v>1360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3097</v>
      </c>
      <c r="D553" s="352" t="s">
        <v>3137</v>
      </c>
      <c r="E553" s="352" t="s">
        <v>1345</v>
      </c>
      <c r="F553" s="352" t="s">
        <v>1359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3097</v>
      </c>
      <c r="D554" s="352" t="s">
        <v>3137</v>
      </c>
      <c r="E554" s="352" t="s">
        <v>1343</v>
      </c>
      <c r="F554" s="352" t="s">
        <v>1360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3097</v>
      </c>
      <c r="D555" s="352" t="s">
        <v>3137</v>
      </c>
      <c r="E555" s="352" t="s">
        <v>1345</v>
      </c>
      <c r="F555" s="352" t="s">
        <v>1359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3097</v>
      </c>
      <c r="D556" s="352" t="s">
        <v>3137</v>
      </c>
      <c r="E556" s="352" t="s">
        <v>1343</v>
      </c>
      <c r="F556" s="352" t="s">
        <v>1360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3097</v>
      </c>
      <c r="D557" s="352" t="s">
        <v>3137</v>
      </c>
      <c r="E557" s="352" t="s">
        <v>1345</v>
      </c>
      <c r="F557" s="352" t="s">
        <v>1359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3097</v>
      </c>
      <c r="D558" s="352" t="s">
        <v>3137</v>
      </c>
      <c r="E558" s="352" t="s">
        <v>1343</v>
      </c>
      <c r="F558" s="352" t="s">
        <v>1360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3097</v>
      </c>
      <c r="D559" s="352" t="s">
        <v>3137</v>
      </c>
      <c r="E559" s="352" t="s">
        <v>1345</v>
      </c>
      <c r="F559" s="352" t="s">
        <v>1359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3097</v>
      </c>
      <c r="D560" s="319" t="s">
        <v>3137</v>
      </c>
      <c r="E560" s="319" t="s">
        <v>1343</v>
      </c>
      <c r="F560" s="319" t="s">
        <v>1359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3097</v>
      </c>
      <c r="D561" s="319" t="s">
        <v>3137</v>
      </c>
      <c r="E561" s="319" t="s">
        <v>1345</v>
      </c>
      <c r="F561" s="319" t="s">
        <v>1360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3097</v>
      </c>
      <c r="D562" s="319" t="s">
        <v>3137</v>
      </c>
      <c r="E562" s="319" t="s">
        <v>1343</v>
      </c>
      <c r="F562" s="319" t="s">
        <v>1359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3097</v>
      </c>
      <c r="D563" s="319" t="s">
        <v>3137</v>
      </c>
      <c r="E563" s="319" t="s">
        <v>1345</v>
      </c>
      <c r="F563" s="319" t="s">
        <v>1360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3097</v>
      </c>
      <c r="D564" s="319" t="s">
        <v>3137</v>
      </c>
      <c r="E564" s="319" t="s">
        <v>1343</v>
      </c>
      <c r="F564" s="319" t="s">
        <v>1359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3097</v>
      </c>
      <c r="D565" s="319" t="s">
        <v>3137</v>
      </c>
      <c r="E565" s="319" t="s">
        <v>1345</v>
      </c>
      <c r="F565" s="319" t="s">
        <v>1360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3097</v>
      </c>
      <c r="D566" s="319" t="s">
        <v>3137</v>
      </c>
      <c r="E566" s="319" t="s">
        <v>1343</v>
      </c>
      <c r="F566" s="319" t="s">
        <v>1359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3097</v>
      </c>
      <c r="D567" s="319" t="s">
        <v>3137</v>
      </c>
      <c r="E567" s="319" t="s">
        <v>1345</v>
      </c>
      <c r="F567" s="319" t="s">
        <v>1360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3097</v>
      </c>
      <c r="D568" s="352" t="s">
        <v>3137</v>
      </c>
      <c r="E568" s="352" t="s">
        <v>1343</v>
      </c>
      <c r="F568" s="352" t="s">
        <v>1359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3097</v>
      </c>
      <c r="D569" s="352" t="s">
        <v>3137</v>
      </c>
      <c r="E569" s="352" t="s">
        <v>1345</v>
      </c>
      <c r="F569" s="352" t="s">
        <v>1360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3097</v>
      </c>
      <c r="D570" s="352" t="s">
        <v>3137</v>
      </c>
      <c r="E570" s="352" t="s">
        <v>1343</v>
      </c>
      <c r="F570" s="352" t="s">
        <v>1359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3097</v>
      </c>
      <c r="D571" s="352" t="s">
        <v>3137</v>
      </c>
      <c r="E571" s="352" t="s">
        <v>1345</v>
      </c>
      <c r="F571" s="352" t="s">
        <v>1360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3097</v>
      </c>
      <c r="D572" s="352" t="s">
        <v>3137</v>
      </c>
      <c r="E572" s="352" t="s">
        <v>1343</v>
      </c>
      <c r="F572" s="352" t="s">
        <v>1359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3097</v>
      </c>
      <c r="D573" s="352" t="s">
        <v>3137</v>
      </c>
      <c r="E573" s="352" t="s">
        <v>1345</v>
      </c>
      <c r="F573" s="352" t="s">
        <v>1360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3097</v>
      </c>
      <c r="D574" s="352" t="s">
        <v>3137</v>
      </c>
      <c r="E574" s="352" t="s">
        <v>1343</v>
      </c>
      <c r="F574" s="352" t="s">
        <v>1359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3097</v>
      </c>
      <c r="D575" s="352" t="s">
        <v>3137</v>
      </c>
      <c r="E575" s="352" t="s">
        <v>1345</v>
      </c>
      <c r="F575" s="352" t="s">
        <v>1360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3097</v>
      </c>
      <c r="D576" s="352" t="s">
        <v>3137</v>
      </c>
      <c r="E576" s="352" t="s">
        <v>1343</v>
      </c>
      <c r="F576" s="352" t="s">
        <v>1359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3097</v>
      </c>
      <c r="D577" s="352" t="s">
        <v>3137</v>
      </c>
      <c r="E577" s="352" t="s">
        <v>1345</v>
      </c>
      <c r="F577" s="352" t="s">
        <v>1360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3097</v>
      </c>
      <c r="D578" s="352" t="s">
        <v>3137</v>
      </c>
      <c r="E578" s="352" t="s">
        <v>1343</v>
      </c>
      <c r="F578" s="352" t="s">
        <v>1359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3097</v>
      </c>
      <c r="D579" s="352" t="s">
        <v>3137</v>
      </c>
      <c r="E579" s="352" t="s">
        <v>1345</v>
      </c>
      <c r="F579" s="352" t="s">
        <v>1360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3097</v>
      </c>
      <c r="D580" s="352" t="s">
        <v>3137</v>
      </c>
      <c r="E580" s="352" t="s">
        <v>1343</v>
      </c>
      <c r="F580" s="352" t="s">
        <v>1360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3097</v>
      </c>
      <c r="D581" s="352" t="s">
        <v>3137</v>
      </c>
      <c r="E581" s="352" t="s">
        <v>1345</v>
      </c>
      <c r="F581" s="352" t="s">
        <v>1359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3097</v>
      </c>
      <c r="D582" s="352" t="s">
        <v>3137</v>
      </c>
      <c r="E582" s="352" t="s">
        <v>1343</v>
      </c>
      <c r="F582" s="352" t="s">
        <v>1359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3097</v>
      </c>
      <c r="D583" s="352" t="s">
        <v>3137</v>
      </c>
      <c r="E583" s="352" t="s">
        <v>1345</v>
      </c>
      <c r="F583" s="352" t="s">
        <v>1360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3097</v>
      </c>
      <c r="D584" s="352" t="s">
        <v>3137</v>
      </c>
      <c r="E584" s="352" t="s">
        <v>1343</v>
      </c>
      <c r="F584" s="352" t="s">
        <v>1359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3097</v>
      </c>
      <c r="D585" s="352" t="s">
        <v>3137</v>
      </c>
      <c r="E585" s="352" t="s">
        <v>1345</v>
      </c>
      <c r="F585" s="352" t="s">
        <v>1360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3097</v>
      </c>
      <c r="D586" s="352" t="s">
        <v>3137</v>
      </c>
      <c r="E586" s="352" t="s">
        <v>1343</v>
      </c>
      <c r="F586" s="352" t="s">
        <v>1359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3097</v>
      </c>
      <c r="D587" s="352" t="s">
        <v>3137</v>
      </c>
      <c r="E587" s="352" t="s">
        <v>1345</v>
      </c>
      <c r="F587" s="352" t="s">
        <v>1360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3097</v>
      </c>
      <c r="D588" s="352" t="s">
        <v>3137</v>
      </c>
      <c r="E588" s="352" t="s">
        <v>1343</v>
      </c>
      <c r="F588" s="352" t="s">
        <v>1359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3097</v>
      </c>
      <c r="D589" s="352" t="s">
        <v>3137</v>
      </c>
      <c r="E589" s="352" t="s">
        <v>1345</v>
      </c>
      <c r="F589" s="352" t="s">
        <v>1360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3097</v>
      </c>
      <c r="D590" s="319" t="s">
        <v>3137</v>
      </c>
      <c r="E590" s="319" t="s">
        <v>1343</v>
      </c>
      <c r="F590" s="319" t="s">
        <v>1360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3097</v>
      </c>
      <c r="D591" s="319" t="s">
        <v>3137</v>
      </c>
      <c r="E591" s="319" t="s">
        <v>1345</v>
      </c>
      <c r="F591" s="319" t="s">
        <v>1359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3097</v>
      </c>
      <c r="D592" s="319" t="s">
        <v>3137</v>
      </c>
      <c r="E592" s="319" t="s">
        <v>1343</v>
      </c>
      <c r="F592" s="319" t="s">
        <v>1360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3097</v>
      </c>
      <c r="D593" s="319" t="s">
        <v>3137</v>
      </c>
      <c r="E593" s="319" t="s">
        <v>1345</v>
      </c>
      <c r="F593" s="319" t="s">
        <v>1359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3097</v>
      </c>
      <c r="D594" s="319" t="s">
        <v>3137</v>
      </c>
      <c r="E594" s="319" t="s">
        <v>1343</v>
      </c>
      <c r="F594" s="319" t="s">
        <v>1360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3097</v>
      </c>
      <c r="D595" s="319" t="s">
        <v>3137</v>
      </c>
      <c r="E595" s="319" t="s">
        <v>1345</v>
      </c>
      <c r="F595" s="319" t="s">
        <v>1359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3097</v>
      </c>
      <c r="D596" s="319" t="s">
        <v>3137</v>
      </c>
      <c r="E596" s="319" t="s">
        <v>1343</v>
      </c>
      <c r="F596" s="319" t="s">
        <v>1360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3097</v>
      </c>
      <c r="D597" s="319" t="s">
        <v>3137</v>
      </c>
      <c r="E597" s="319" t="s">
        <v>1345</v>
      </c>
      <c r="F597" s="319" t="s">
        <v>1359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3097</v>
      </c>
      <c r="D598" s="319" t="s">
        <v>3137</v>
      </c>
      <c r="E598" s="319" t="s">
        <v>1343</v>
      </c>
      <c r="F598" s="319" t="s">
        <v>1360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3097</v>
      </c>
      <c r="D599" s="319" t="s">
        <v>3137</v>
      </c>
      <c r="E599" s="319" t="s">
        <v>1345</v>
      </c>
      <c r="F599" s="319" t="s">
        <v>1359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3097</v>
      </c>
      <c r="D600" s="319" t="s">
        <v>3137</v>
      </c>
      <c r="E600" s="319" t="s">
        <v>1343</v>
      </c>
      <c r="F600" s="319" t="s">
        <v>1360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3097</v>
      </c>
      <c r="D601" s="319" t="s">
        <v>3137</v>
      </c>
      <c r="E601" s="319" t="s">
        <v>1345</v>
      </c>
      <c r="F601" s="319" t="s">
        <v>1359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3097</v>
      </c>
      <c r="D602" s="319" t="s">
        <v>3137</v>
      </c>
      <c r="E602" s="319" t="s">
        <v>1343</v>
      </c>
      <c r="F602" s="319" t="s">
        <v>1360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3097</v>
      </c>
      <c r="D603" s="319" t="s">
        <v>3137</v>
      </c>
      <c r="E603" s="319" t="s">
        <v>1345</v>
      </c>
      <c r="F603" s="319" t="s">
        <v>1359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3097</v>
      </c>
      <c r="D604" s="319" t="s">
        <v>3137</v>
      </c>
      <c r="E604" s="319" t="s">
        <v>1343</v>
      </c>
      <c r="F604" s="319" t="s">
        <v>1360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3097</v>
      </c>
      <c r="D605" s="319" t="s">
        <v>3137</v>
      </c>
      <c r="E605" s="319" t="s">
        <v>1345</v>
      </c>
      <c r="F605" s="319" t="s">
        <v>1359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3097</v>
      </c>
      <c r="D606" s="352" t="s">
        <v>3137</v>
      </c>
      <c r="E606" s="352" t="s">
        <v>1343</v>
      </c>
      <c r="F606" s="352" t="s">
        <v>1359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3097</v>
      </c>
      <c r="D607" s="352" t="s">
        <v>3137</v>
      </c>
      <c r="E607" s="352" t="s">
        <v>1345</v>
      </c>
      <c r="F607" s="352" t="s">
        <v>1360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3097</v>
      </c>
      <c r="D609" s="319" t="s">
        <v>3137</v>
      </c>
      <c r="E609" s="319" t="s">
        <v>1343</v>
      </c>
      <c r="F609" s="319" t="s">
        <v>1360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3097</v>
      </c>
      <c r="D610" s="319" t="s">
        <v>3137</v>
      </c>
      <c r="E610" s="319" t="s">
        <v>1345</v>
      </c>
      <c r="F610" s="319" t="s">
        <v>1359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3097</v>
      </c>
      <c r="D611" s="319" t="s">
        <v>3137</v>
      </c>
      <c r="E611" s="319" t="s">
        <v>1343</v>
      </c>
      <c r="F611" s="319" t="s">
        <v>1360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3097</v>
      </c>
      <c r="D612" s="319" t="s">
        <v>3137</v>
      </c>
      <c r="E612" s="319" t="s">
        <v>1345</v>
      </c>
      <c r="F612" s="319" t="s">
        <v>1359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3097</v>
      </c>
      <c r="D613" s="352" t="s">
        <v>3137</v>
      </c>
      <c r="E613" s="352" t="s">
        <v>1343</v>
      </c>
      <c r="F613" s="352" t="s">
        <v>1360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3097</v>
      </c>
      <c r="D614" s="352" t="s">
        <v>3137</v>
      </c>
      <c r="E614" s="352" t="s">
        <v>1345</v>
      </c>
      <c r="F614" s="352" t="s">
        <v>1359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3097</v>
      </c>
      <c r="D615" s="319" t="s">
        <v>3137</v>
      </c>
      <c r="E615" s="319" t="s">
        <v>1343</v>
      </c>
      <c r="F615" s="319" t="s">
        <v>1360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3097</v>
      </c>
      <c r="D616" s="319" t="s">
        <v>3137</v>
      </c>
      <c r="E616" s="319" t="s">
        <v>1345</v>
      </c>
      <c r="F616" s="319" t="s">
        <v>1359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3097</v>
      </c>
      <c r="D617" s="319" t="s">
        <v>3137</v>
      </c>
      <c r="E617" s="319" t="s">
        <v>1343</v>
      </c>
      <c r="F617" s="319" t="s">
        <v>1360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3097</v>
      </c>
      <c r="D618" s="319" t="s">
        <v>3137</v>
      </c>
      <c r="E618" s="319" t="s">
        <v>1345</v>
      </c>
      <c r="F618" s="319" t="s">
        <v>1359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3097</v>
      </c>
      <c r="D619" s="319" t="s">
        <v>3137</v>
      </c>
      <c r="E619" s="319" t="s">
        <v>1343</v>
      </c>
      <c r="F619" s="319" t="s">
        <v>1360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3097</v>
      </c>
      <c r="D620" s="319" t="s">
        <v>3137</v>
      </c>
      <c r="E620" s="319" t="s">
        <v>1345</v>
      </c>
      <c r="F620" s="319" t="s">
        <v>1359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3097</v>
      </c>
      <c r="D621" s="319" t="s">
        <v>3137</v>
      </c>
      <c r="E621" s="319" t="s">
        <v>1343</v>
      </c>
      <c r="F621" s="319" t="s">
        <v>1360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3097</v>
      </c>
      <c r="D622" s="319" t="s">
        <v>3137</v>
      </c>
      <c r="E622" s="319" t="s">
        <v>1345</v>
      </c>
      <c r="F622" s="319" t="s">
        <v>1359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3097</v>
      </c>
      <c r="D623" s="319" t="s">
        <v>3137</v>
      </c>
      <c r="E623" s="319" t="s">
        <v>1343</v>
      </c>
      <c r="F623" s="319" t="s">
        <v>1360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3097</v>
      </c>
      <c r="D624" s="319" t="s">
        <v>3137</v>
      </c>
      <c r="E624" s="319" t="s">
        <v>1345</v>
      </c>
      <c r="F624" s="319" t="s">
        <v>1359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3097</v>
      </c>
      <c r="D625" s="319" t="s">
        <v>3137</v>
      </c>
      <c r="E625" s="319" t="s">
        <v>1343</v>
      </c>
      <c r="F625" s="319" t="s">
        <v>1360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3097</v>
      </c>
      <c r="D626" s="319" t="s">
        <v>3137</v>
      </c>
      <c r="E626" s="319" t="s">
        <v>1345</v>
      </c>
      <c r="F626" s="319" t="s">
        <v>1359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3097</v>
      </c>
      <c r="D627" s="319" t="s">
        <v>3137</v>
      </c>
      <c r="E627" s="319" t="s">
        <v>1343</v>
      </c>
      <c r="F627" s="319" t="s">
        <v>1360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3097</v>
      </c>
      <c r="D628" s="319" t="s">
        <v>3137</v>
      </c>
      <c r="E628" s="319" t="s">
        <v>1345</v>
      </c>
      <c r="F628" s="319" t="s">
        <v>1359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3097</v>
      </c>
      <c r="D629" s="319" t="s">
        <v>3137</v>
      </c>
      <c r="E629" s="319" t="s">
        <v>1343</v>
      </c>
      <c r="F629" s="319" t="s">
        <v>1360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3097</v>
      </c>
      <c r="D630" s="319" t="s">
        <v>3137</v>
      </c>
      <c r="E630" s="319" t="s">
        <v>1345</v>
      </c>
      <c r="F630" s="319" t="s">
        <v>1359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3097</v>
      </c>
      <c r="D631" s="319" t="s">
        <v>3137</v>
      </c>
      <c r="E631" s="319" t="s">
        <v>1343</v>
      </c>
      <c r="F631" s="319" t="s">
        <v>1360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3097</v>
      </c>
      <c r="D632" s="319" t="s">
        <v>3137</v>
      </c>
      <c r="E632" s="319" t="s">
        <v>1345</v>
      </c>
      <c r="F632" s="319" t="s">
        <v>1359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3097</v>
      </c>
      <c r="D633" s="319" t="s">
        <v>3137</v>
      </c>
      <c r="E633" s="319" t="s">
        <v>1343</v>
      </c>
      <c r="F633" s="319" t="s">
        <v>1360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3097</v>
      </c>
      <c r="D634" s="319" t="s">
        <v>3137</v>
      </c>
      <c r="E634" s="319" t="s">
        <v>1345</v>
      </c>
      <c r="F634" s="319" t="s">
        <v>1359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3097</v>
      </c>
      <c r="D635" s="319" t="s">
        <v>3137</v>
      </c>
      <c r="E635" s="319" t="s">
        <v>1343</v>
      </c>
      <c r="F635" s="319" t="s">
        <v>1360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3097</v>
      </c>
      <c r="D636" s="319" t="s">
        <v>3137</v>
      </c>
      <c r="E636" s="319" t="s">
        <v>1345</v>
      </c>
      <c r="F636" s="319" t="s">
        <v>1359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3097</v>
      </c>
      <c r="D637" s="319" t="s">
        <v>3137</v>
      </c>
      <c r="E637" s="319" t="s">
        <v>1343</v>
      </c>
      <c r="F637" s="319" t="s">
        <v>1360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3097</v>
      </c>
      <c r="D638" s="319" t="s">
        <v>3137</v>
      </c>
      <c r="E638" s="319" t="s">
        <v>1345</v>
      </c>
      <c r="F638" s="319" t="s">
        <v>1359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3097</v>
      </c>
      <c r="D639" s="319" t="s">
        <v>3137</v>
      </c>
      <c r="E639" s="319" t="s">
        <v>1343</v>
      </c>
      <c r="F639" s="319" t="s">
        <v>1360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3097</v>
      </c>
      <c r="D640" s="319" t="s">
        <v>3137</v>
      </c>
      <c r="E640" s="319" t="s">
        <v>1345</v>
      </c>
      <c r="F640" s="319" t="s">
        <v>1359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3097</v>
      </c>
      <c r="D641" s="319" t="s">
        <v>3137</v>
      </c>
      <c r="E641" s="319" t="s">
        <v>1343</v>
      </c>
      <c r="F641" s="319" t="s">
        <v>1360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3097</v>
      </c>
      <c r="D642" s="319" t="s">
        <v>3137</v>
      </c>
      <c r="E642" s="319" t="s">
        <v>1345</v>
      </c>
      <c r="F642" s="319" t="s">
        <v>1359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3097</v>
      </c>
      <c r="D643" s="319" t="s">
        <v>3137</v>
      </c>
      <c r="E643" s="319" t="s">
        <v>1343</v>
      </c>
      <c r="F643" s="319" t="s">
        <v>1360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3097</v>
      </c>
      <c r="D644" s="319" t="s">
        <v>3137</v>
      </c>
      <c r="E644" s="319" t="s">
        <v>1345</v>
      </c>
      <c r="F644" s="319" t="s">
        <v>1359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3097</v>
      </c>
      <c r="D645" s="319" t="s">
        <v>3137</v>
      </c>
      <c r="E645" s="319" t="s">
        <v>1343</v>
      </c>
      <c r="F645" s="319" t="s">
        <v>1360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3097</v>
      </c>
      <c r="D646" s="319" t="s">
        <v>3137</v>
      </c>
      <c r="E646" s="319" t="s">
        <v>1345</v>
      </c>
      <c r="F646" s="319" t="s">
        <v>1359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3097</v>
      </c>
      <c r="D647" s="319" t="s">
        <v>3137</v>
      </c>
      <c r="E647" s="319" t="s">
        <v>1343</v>
      </c>
      <c r="F647" s="319" t="s">
        <v>1360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3097</v>
      </c>
      <c r="D648" s="319" t="s">
        <v>3137</v>
      </c>
      <c r="E648" s="319" t="s">
        <v>1345</v>
      </c>
      <c r="F648" s="319" t="s">
        <v>1359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3097</v>
      </c>
      <c r="D649" s="352" t="s">
        <v>3137</v>
      </c>
      <c r="E649" s="352" t="s">
        <v>1343</v>
      </c>
      <c r="F649" s="352" t="s">
        <v>1360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3097</v>
      </c>
      <c r="D650" s="352" t="s">
        <v>3137</v>
      </c>
      <c r="E650" s="352" t="s">
        <v>1345</v>
      </c>
      <c r="F650" s="352" t="s">
        <v>1359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3097</v>
      </c>
      <c r="D651" s="352" t="s">
        <v>3137</v>
      </c>
      <c r="E651" s="352" t="s">
        <v>1343</v>
      </c>
      <c r="F651" s="352" t="s">
        <v>1360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3097</v>
      </c>
      <c r="D652" s="352" t="s">
        <v>3137</v>
      </c>
      <c r="E652" s="352" t="s">
        <v>1345</v>
      </c>
      <c r="F652" s="352" t="s">
        <v>1359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3097</v>
      </c>
      <c r="D653" s="352" t="s">
        <v>3137</v>
      </c>
      <c r="E653" s="352" t="s">
        <v>1343</v>
      </c>
      <c r="F653" s="352" t="s">
        <v>1360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3097</v>
      </c>
      <c r="D654" s="352" t="s">
        <v>3137</v>
      </c>
      <c r="E654" s="352" t="s">
        <v>1345</v>
      </c>
      <c r="F654" s="352" t="s">
        <v>1359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3097</v>
      </c>
      <c r="D655" s="352" t="s">
        <v>3137</v>
      </c>
      <c r="E655" s="352" t="s">
        <v>1343</v>
      </c>
      <c r="F655" s="352" t="s">
        <v>1360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3097</v>
      </c>
      <c r="D656" s="352" t="s">
        <v>3137</v>
      </c>
      <c r="E656" s="352" t="s">
        <v>1345</v>
      </c>
      <c r="F656" s="352" t="s">
        <v>1359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3097</v>
      </c>
      <c r="D657" s="352" t="s">
        <v>3137</v>
      </c>
      <c r="E657" s="352" t="s">
        <v>1343</v>
      </c>
      <c r="F657" s="352" t="s">
        <v>1360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3097</v>
      </c>
      <c r="D658" s="352" t="s">
        <v>3137</v>
      </c>
      <c r="E658" s="352" t="s">
        <v>1345</v>
      </c>
      <c r="F658" s="352" t="s">
        <v>1359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3097</v>
      </c>
      <c r="D659" s="352" t="s">
        <v>3137</v>
      </c>
      <c r="E659" s="352" t="s">
        <v>1343</v>
      </c>
      <c r="F659" s="352" t="s">
        <v>1360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3097</v>
      </c>
      <c r="D660" s="352" t="s">
        <v>3137</v>
      </c>
      <c r="E660" s="352" t="s">
        <v>1345</v>
      </c>
      <c r="F660" s="352" t="s">
        <v>1359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3097</v>
      </c>
      <c r="D661" s="352" t="s">
        <v>3137</v>
      </c>
      <c r="E661" s="352" t="s">
        <v>1343</v>
      </c>
      <c r="F661" s="352" t="s">
        <v>1360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3097</v>
      </c>
      <c r="D662" s="352" t="s">
        <v>3137</v>
      </c>
      <c r="E662" s="352" t="s">
        <v>1345</v>
      </c>
      <c r="F662" s="352" t="s">
        <v>1359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3097</v>
      </c>
      <c r="D663" s="352" t="s">
        <v>3137</v>
      </c>
      <c r="E663" s="352" t="s">
        <v>1343</v>
      </c>
      <c r="F663" s="352" t="s">
        <v>1360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3097</v>
      </c>
      <c r="D664" s="352" t="s">
        <v>3137</v>
      </c>
      <c r="E664" s="352" t="s">
        <v>1345</v>
      </c>
      <c r="F664" s="352" t="s">
        <v>1359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3097</v>
      </c>
      <c r="D665" s="352" t="s">
        <v>3137</v>
      </c>
      <c r="E665" s="352" t="s">
        <v>1343</v>
      </c>
      <c r="F665" s="352" t="s">
        <v>1360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3097</v>
      </c>
      <c r="D666" s="352" t="s">
        <v>3137</v>
      </c>
      <c r="E666" s="352" t="s">
        <v>1345</v>
      </c>
      <c r="F666" s="352" t="s">
        <v>1359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3097</v>
      </c>
      <c r="D667" s="352" t="s">
        <v>3137</v>
      </c>
      <c r="E667" s="352" t="s">
        <v>1343</v>
      </c>
      <c r="F667" s="352" t="s">
        <v>1360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3097</v>
      </c>
      <c r="D668" s="352" t="s">
        <v>3137</v>
      </c>
      <c r="E668" s="352" t="s">
        <v>1345</v>
      </c>
      <c r="F668" s="352" t="s">
        <v>1359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3097</v>
      </c>
      <c r="D669" s="352" t="s">
        <v>3137</v>
      </c>
      <c r="E669" s="352" t="s">
        <v>1343</v>
      </c>
      <c r="F669" s="352" t="s">
        <v>1359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3097</v>
      </c>
      <c r="D670" s="352" t="s">
        <v>3137</v>
      </c>
      <c r="E670" s="352" t="s">
        <v>1345</v>
      </c>
      <c r="F670" s="352" t="s">
        <v>1360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3097</v>
      </c>
      <c r="D671" s="319" t="s">
        <v>3137</v>
      </c>
      <c r="E671" s="319" t="s">
        <v>1343</v>
      </c>
      <c r="F671" s="319" t="s">
        <v>1360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3097</v>
      </c>
      <c r="D672" s="319" t="s">
        <v>3137</v>
      </c>
      <c r="E672" s="319" t="s">
        <v>1345</v>
      </c>
      <c r="F672" s="319" t="s">
        <v>1359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3097</v>
      </c>
      <c r="D673" s="319" t="s">
        <v>3137</v>
      </c>
      <c r="E673" s="319" t="s">
        <v>1343</v>
      </c>
      <c r="F673" s="319" t="s">
        <v>1360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3097</v>
      </c>
      <c r="D674" s="319" t="s">
        <v>3137</v>
      </c>
      <c r="E674" s="319" t="s">
        <v>1345</v>
      </c>
      <c r="F674" s="319" t="s">
        <v>1359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3097</v>
      </c>
      <c r="D675" s="352" t="s">
        <v>3137</v>
      </c>
      <c r="E675" s="352" t="s">
        <v>1343</v>
      </c>
      <c r="F675" s="352" t="s">
        <v>1360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3097</v>
      </c>
      <c r="D676" s="352" t="s">
        <v>3137</v>
      </c>
      <c r="E676" s="352" t="s">
        <v>1345</v>
      </c>
      <c r="F676" s="352" t="s">
        <v>1359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3097</v>
      </c>
      <c r="D677" s="352" t="s">
        <v>3137</v>
      </c>
      <c r="E677" s="352" t="s">
        <v>1343</v>
      </c>
      <c r="F677" s="352" t="s">
        <v>1360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3097</v>
      </c>
      <c r="D678" s="352" t="s">
        <v>3137</v>
      </c>
      <c r="E678" s="352" t="s">
        <v>1345</v>
      </c>
      <c r="F678" s="352" t="s">
        <v>1359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3097</v>
      </c>
      <c r="D679" s="352" t="s">
        <v>3137</v>
      </c>
      <c r="E679" s="352" t="s">
        <v>1343</v>
      </c>
      <c r="F679" s="352" t="s">
        <v>1360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3097</v>
      </c>
      <c r="D680" s="352" t="s">
        <v>3137</v>
      </c>
      <c r="E680" s="352" t="s">
        <v>1345</v>
      </c>
      <c r="F680" s="352" t="s">
        <v>1359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3097</v>
      </c>
      <c r="D681" s="319" t="s">
        <v>3137</v>
      </c>
      <c r="E681" s="319" t="s">
        <v>1343</v>
      </c>
      <c r="F681" s="319" t="s">
        <v>1360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3097</v>
      </c>
      <c r="D682" s="319" t="s">
        <v>3137</v>
      </c>
      <c r="E682" s="319" t="s">
        <v>1345</v>
      </c>
      <c r="F682" s="319" t="s">
        <v>1359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3097</v>
      </c>
      <c r="D683" s="319" t="s">
        <v>3137</v>
      </c>
      <c r="E683" s="319" t="s">
        <v>1343</v>
      </c>
      <c r="F683" s="319" t="s">
        <v>1360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3097</v>
      </c>
      <c r="D684" s="319" t="s">
        <v>3137</v>
      </c>
      <c r="E684" s="319" t="s">
        <v>1345</v>
      </c>
      <c r="F684" s="319" t="s">
        <v>1359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1339</v>
      </c>
      <c r="G689" s="127" t="s">
        <v>7</v>
      </c>
      <c r="H689" s="127" t="s">
        <v>10</v>
      </c>
      <c r="I689" s="127" t="s">
        <v>13</v>
      </c>
      <c r="J689" s="128" t="s">
        <v>1350</v>
      </c>
    </row>
    <row r="690" spans="2:25" ht="17.25" thickBot="1">
      <c r="B690" s="129" t="s">
        <v>3428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-2.7157962206364461E-2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10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3392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1"/>
      <c r="L692" s="443">
        <v>-1.0878631662628711</v>
      </c>
    </row>
    <row r="693" spans="2:25" ht="17.25" thickBot="1">
      <c r="B693" s="137" t="s">
        <v>3429</v>
      </c>
      <c r="C693" s="129"/>
      <c r="D693" s="553">
        <v>380000</v>
      </c>
      <c r="E693" s="551"/>
    </row>
    <row r="694" spans="2:25" ht="17.25" thickBot="1">
      <c r="B694" s="137" t="s">
        <v>3430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3431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3431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3394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3394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3432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27"/>
      <c r="B143" s="504"/>
      <c r="C143" s="528"/>
      <c r="D143" s="58" t="s">
        <v>21</v>
      </c>
      <c r="E143" s="548"/>
      <c r="F143" s="526"/>
      <c r="G143" s="59">
        <f>SUM(G139:G141)</f>
        <v>0</v>
      </c>
      <c r="H143" s="59">
        <f>SUM(H139:H141)</f>
        <v>0</v>
      </c>
      <c r="I143" s="548"/>
      <c r="J143" s="526"/>
      <c r="K143" s="534"/>
      <c r="L143" s="535"/>
      <c r="M143" s="535"/>
      <c r="N143" s="536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20"/>
      <c r="B144" s="506"/>
      <c r="C144" s="529"/>
      <c r="D144" s="58" t="s">
        <v>3433</v>
      </c>
      <c r="E144" s="525"/>
      <c r="F144" s="526"/>
      <c r="G144" s="60">
        <f>SUM(G3:G141)</f>
        <v>6783148</v>
      </c>
      <c r="H144" s="60">
        <f>SUM(H3:H141)</f>
        <v>5933</v>
      </c>
      <c r="I144" s="525"/>
      <c r="J144" s="526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10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1"/>
      <c r="B145" s="507"/>
      <c r="C145" s="530"/>
      <c r="D145" s="58" t="s">
        <v>20</v>
      </c>
      <c r="E145" s="525"/>
      <c r="F145" s="526"/>
      <c r="G145" s="60">
        <f>SUM(G2:G141)</f>
        <v>9904508</v>
      </c>
      <c r="H145" s="60">
        <f>SUM(H2:H141)</f>
        <v>8891</v>
      </c>
      <c r="I145" s="525"/>
      <c r="J145" s="526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1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3434</v>
      </c>
      <c r="C148" s="61" t="s">
        <v>3435</v>
      </c>
      <c r="D148" s="207"/>
    </row>
    <row r="149" spans="1:27">
      <c r="A149" s="62">
        <v>42086</v>
      </c>
      <c r="C149" s="61" t="s">
        <v>3436</v>
      </c>
      <c r="D149" s="207"/>
    </row>
    <row r="150" spans="1:27">
      <c r="A150" s="62">
        <v>42086</v>
      </c>
      <c r="C150" s="61" t="s">
        <v>3437</v>
      </c>
      <c r="D150" s="207"/>
    </row>
    <row r="151" spans="1:27">
      <c r="A151" s="62">
        <v>42081</v>
      </c>
      <c r="C151" s="61" t="s">
        <v>3438</v>
      </c>
      <c r="D151" s="207"/>
    </row>
    <row r="152" spans="1:27">
      <c r="A152" s="62">
        <v>42081</v>
      </c>
      <c r="C152" s="61" t="s">
        <v>3439</v>
      </c>
      <c r="D152" s="207"/>
    </row>
    <row r="153" spans="1:27">
      <c r="A153" s="62">
        <v>42081</v>
      </c>
      <c r="C153" s="61" t="s">
        <v>3440</v>
      </c>
      <c r="D153" s="207"/>
    </row>
    <row r="154" spans="1:27">
      <c r="A154" s="62">
        <v>42076</v>
      </c>
      <c r="C154" s="61" t="s">
        <v>3441</v>
      </c>
      <c r="D154" s="207"/>
    </row>
    <row r="155" spans="1:27">
      <c r="A155" s="62">
        <v>42074</v>
      </c>
      <c r="C155" s="61" t="s">
        <v>3442</v>
      </c>
      <c r="D155" s="207"/>
    </row>
    <row r="156" spans="1:27">
      <c r="A156" s="62">
        <v>42072</v>
      </c>
      <c r="C156" s="61" t="s">
        <v>3443</v>
      </c>
      <c r="D156" s="207"/>
    </row>
    <row r="157" spans="1:27">
      <c r="A157" s="62">
        <v>42072</v>
      </c>
      <c r="C157" s="61" t="s">
        <v>3444</v>
      </c>
      <c r="D157" s="207"/>
    </row>
    <row r="158" spans="1:27">
      <c r="A158" s="62">
        <v>42069</v>
      </c>
      <c r="C158" s="61" t="s">
        <v>3445</v>
      </c>
      <c r="D158" s="207"/>
    </row>
    <row r="159" spans="1:27">
      <c r="A159" s="62">
        <v>42068</v>
      </c>
      <c r="C159" s="61" t="s">
        <v>3446</v>
      </c>
      <c r="D159" s="207"/>
    </row>
    <row r="160" spans="1:27">
      <c r="B160" s="226"/>
      <c r="C160" s="269" t="s">
        <v>1975</v>
      </c>
      <c r="D160" s="207"/>
    </row>
    <row r="161" spans="1:4">
      <c r="B161" s="226"/>
      <c r="C161" s="269" t="s">
        <v>1391</v>
      </c>
      <c r="D161" s="207"/>
    </row>
    <row r="162" spans="1:4">
      <c r="B162" s="226"/>
      <c r="C162" s="269" t="s">
        <v>942</v>
      </c>
      <c r="D162" s="207"/>
    </row>
    <row r="163" spans="1:4">
      <c r="B163" s="226"/>
      <c r="C163" s="269" t="s">
        <v>3447</v>
      </c>
      <c r="D163" s="207"/>
    </row>
    <row r="164" spans="1:4">
      <c r="B164" s="226"/>
      <c r="C164" s="269" t="s">
        <v>3448</v>
      </c>
      <c r="D164" s="207"/>
    </row>
    <row r="165" spans="1:4">
      <c r="B165" s="226"/>
      <c r="C165" s="269" t="s">
        <v>3449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3330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3450</v>
      </c>
      <c r="AB20" s="207" t="s">
        <v>3451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3450</v>
      </c>
      <c r="AB26" s="207" t="s">
        <v>3451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27"/>
      <c r="B29" s="504"/>
      <c r="C29" s="528"/>
      <c r="D29" s="58" t="s">
        <v>21</v>
      </c>
      <c r="E29" s="548"/>
      <c r="F29" s="526"/>
      <c r="G29" s="59">
        <f>SUM(G24:G27)</f>
        <v>16450</v>
      </c>
      <c r="H29" s="59">
        <f>SUM(H24:H27)</f>
        <v>20</v>
      </c>
      <c r="I29" s="548"/>
      <c r="J29" s="526"/>
      <c r="K29" s="534"/>
      <c r="L29" s="535"/>
      <c r="M29" s="535"/>
      <c r="N29" s="536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9.0716110722466325E-4</v>
      </c>
    </row>
    <row r="30" spans="1:28" s="225" customFormat="1" ht="17.25" thickBot="1">
      <c r="A30" s="520"/>
      <c r="B30" s="506"/>
      <c r="C30" s="529"/>
      <c r="D30" s="58" t="s">
        <v>3433</v>
      </c>
      <c r="E30" s="525"/>
      <c r="F30" s="526"/>
      <c r="G30" s="60">
        <f>SUM(G3:G16)</f>
        <v>328900</v>
      </c>
      <c r="H30" s="60">
        <f>SUM(H3:H16)</f>
        <v>306</v>
      </c>
      <c r="I30" s="525"/>
      <c r="J30" s="526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-6.2111926037000664E-5</v>
      </c>
    </row>
    <row r="31" spans="1:28" s="225" customFormat="1" ht="17.25" thickBot="1">
      <c r="A31" s="520"/>
      <c r="B31" s="506"/>
      <c r="C31" s="529"/>
      <c r="D31" s="58" t="s">
        <v>3392</v>
      </c>
      <c r="E31" s="525"/>
      <c r="F31" s="526"/>
      <c r="G31" s="60">
        <f>SUM(G17:G28)</f>
        <v>96700</v>
      </c>
      <c r="H31" s="60">
        <f>SUM(H17:H28)</f>
        <v>115</v>
      </c>
      <c r="I31" s="525"/>
      <c r="J31" s="526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-2.3686932313538023E-4</v>
      </c>
    </row>
    <row r="32" spans="1:28" s="225" customFormat="1" ht="17.25" thickBot="1">
      <c r="A32" s="521"/>
      <c r="B32" s="507"/>
      <c r="C32" s="530"/>
      <c r="D32" s="58" t="s">
        <v>20</v>
      </c>
      <c r="E32" s="525"/>
      <c r="F32" s="526"/>
      <c r="G32" s="60">
        <f>SUM(G3:G28)</f>
        <v>425600</v>
      </c>
      <c r="H32" s="60">
        <f>SUM(H3:H28)</f>
        <v>421</v>
      </c>
      <c r="I32" s="525"/>
      <c r="J32" s="526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-9.7481897364548598E-4</v>
      </c>
    </row>
    <row r="33" spans="1:26" ht="17.25" thickBot="1"/>
    <row r="34" spans="1:26" ht="17.25" thickBot="1">
      <c r="A34" s="137" t="s">
        <v>3429</v>
      </c>
      <c r="B34" s="554">
        <f>16900+20+23900+20+33850+28+20250+20+21350+20+14650+20</f>
        <v>131028</v>
      </c>
      <c r="C34" s="542"/>
      <c r="D34" s="383" t="s">
        <v>3433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-2.6621645328195331E-4</v>
      </c>
    </row>
    <row r="35" spans="1:26" ht="17.25" thickBot="1">
      <c r="A35" s="137" t="s">
        <v>3430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-6.28405608965521E-3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2617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3452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3452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3452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3453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3453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3454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3455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3455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3456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3429</v>
      </c>
      <c r="B65" s="554">
        <v>650000</v>
      </c>
      <c r="C65" s="542"/>
      <c r="D65" s="383" t="s">
        <v>3457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3458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2026-09-07T13:19:07Z</dcterms:modified>
</cp:coreProperties>
</file>