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淑蕙資料\1 宜蘭華廈物件_2020\"/>
    </mc:Choice>
  </mc:AlternateContent>
  <bookViews>
    <workbookView xWindow="0" yWindow="0" windowWidth="23040" windowHeight="9132"/>
  </bookViews>
  <sheets>
    <sheet name="房價範本" sheetId="1" r:id="rId1"/>
    <sheet name="實價登錄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H15" i="1"/>
  <c r="N14" i="1"/>
  <c r="H14" i="1"/>
  <c r="N13" i="1"/>
  <c r="H13" i="1"/>
  <c r="N12" i="1"/>
  <c r="H12" i="1"/>
  <c r="N11" i="1"/>
  <c r="H11" i="1"/>
  <c r="N10" i="1"/>
  <c r="H10" i="1"/>
  <c r="N9" i="1"/>
  <c r="H9" i="1"/>
  <c r="N8" i="1"/>
  <c r="H8" i="1"/>
  <c r="N7" i="1"/>
  <c r="H7" i="1"/>
  <c r="N6" i="1"/>
  <c r="H6" i="1"/>
  <c r="N5" i="1"/>
  <c r="H5" i="1"/>
  <c r="N4" i="1"/>
  <c r="H4" i="1"/>
  <c r="N3" i="1"/>
  <c r="H3" i="1"/>
  <c r="N2" i="1"/>
  <c r="H2" i="1"/>
</calcChain>
</file>

<file path=xl/sharedStrings.xml><?xml version="1.0" encoding="utf-8"?>
<sst xmlns="http://schemas.openxmlformats.org/spreadsheetml/2006/main" count="165" uniqueCount="102">
  <si>
    <t>序號</t>
    <phoneticPr fontId="1" type="noConversion"/>
  </si>
  <si>
    <t>編號</t>
    <phoneticPr fontId="1" type="noConversion"/>
  </si>
  <si>
    <t>房仲公司</t>
    <phoneticPr fontId="1" type="noConversion"/>
  </si>
  <si>
    <t>建案名</t>
    <phoneticPr fontId="1" type="noConversion"/>
  </si>
  <si>
    <t>屋主取得(年)</t>
    <phoneticPr fontId="1" type="noConversion"/>
  </si>
  <si>
    <t>房價(萬)</t>
    <phoneticPr fontId="1" type="noConversion"/>
  </si>
  <si>
    <t>管理費</t>
    <phoneticPr fontId="1" type="noConversion"/>
  </si>
  <si>
    <t>主建物+陽台</t>
    <phoneticPr fontId="1" type="noConversion"/>
  </si>
  <si>
    <t>屋齡(年)</t>
    <phoneticPr fontId="1" type="noConversion"/>
  </si>
  <si>
    <t>公設比</t>
    <phoneticPr fontId="1" type="noConversion"/>
  </si>
  <si>
    <t>格局</t>
    <phoneticPr fontId="1" type="noConversion"/>
  </si>
  <si>
    <t>車位</t>
    <phoneticPr fontId="1" type="noConversion"/>
  </si>
  <si>
    <t>網址</t>
    <phoneticPr fontId="1" type="noConversion"/>
  </si>
  <si>
    <t>永慶房屋</t>
    <phoneticPr fontId="1" type="noConversion"/>
  </si>
  <si>
    <t>佳傳山河</t>
    <phoneticPr fontId="1" type="noConversion"/>
  </si>
  <si>
    <t>女中路三段</t>
  </si>
  <si>
    <t>？</t>
    <phoneticPr fontId="1" type="noConversion"/>
  </si>
  <si>
    <t>25.3 年</t>
  </si>
  <si>
    <t>4F/6F</t>
    <phoneticPr fontId="1" type="noConversion"/>
  </si>
  <si>
    <t>3房2廳2衛</t>
  </si>
  <si>
    <t>無</t>
    <phoneticPr fontId="1" type="noConversion"/>
  </si>
  <si>
    <t>https://m.ycut.com.tw/CaseDetail.aspx?CaseID=4716109&amp;Emp=C32040&amp;Store=AC013</t>
  </si>
  <si>
    <t>延平儷景</t>
    <phoneticPr fontId="1" type="noConversion"/>
  </si>
  <si>
    <t>成功路</t>
    <phoneticPr fontId="1" type="noConversion"/>
  </si>
  <si>
    <t>1200元/月</t>
    <phoneticPr fontId="1" type="noConversion"/>
  </si>
  <si>
    <t>27.7 年</t>
    <phoneticPr fontId="1" type="noConversion"/>
  </si>
  <si>
    <t>4F/16F</t>
    <phoneticPr fontId="1" type="noConversion"/>
  </si>
  <si>
    <t>3房2廳2衛</t>
    <phoneticPr fontId="1" type="noConversion"/>
  </si>
  <si>
    <t>https://m.ycut.com.tw/CaseDetail.aspx?CaseID=4712708&amp;Emp=C32040&amp;Store=AC013</t>
    <phoneticPr fontId="1" type="noConversion"/>
  </si>
  <si>
    <t>0862912</t>
    <phoneticPr fontId="1" type="noConversion"/>
  </si>
  <si>
    <t>宜中學區</t>
    <phoneticPr fontId="1" type="noConversion"/>
  </si>
  <si>
    <t>建軍路</t>
  </si>
  <si>
    <t>26.2年</t>
    <phoneticPr fontId="1" type="noConversion"/>
  </si>
  <si>
    <t>3F/7F</t>
    <phoneticPr fontId="1" type="noConversion"/>
  </si>
  <si>
    <t>https://m.ycut.com.tw/CaseDetail.aspx?CaseID=4648592&amp;Emp=C32040&amp;Store=AC013</t>
    <phoneticPr fontId="1" type="noConversion"/>
  </si>
  <si>
    <t>0832683</t>
    <phoneticPr fontId="1" type="noConversion"/>
  </si>
  <si>
    <t>人情味小城(黎明國小)</t>
    <phoneticPr fontId="1" type="noConversion"/>
  </si>
  <si>
    <t>黎明三路</t>
    <phoneticPr fontId="1" type="noConversion"/>
  </si>
  <si>
    <t>1000元/月</t>
    <phoneticPr fontId="1" type="noConversion"/>
  </si>
  <si>
    <t>5F/5F</t>
    <phoneticPr fontId="1" type="noConversion"/>
  </si>
  <si>
    <t>有(平面)</t>
    <phoneticPr fontId="1" type="noConversion"/>
  </si>
  <si>
    <t>https://m.ycut.com.tw/CaseDetail.aspx?CaseID=4675428&amp;Emp=C32040&amp;Store=AC013</t>
    <phoneticPr fontId="1" type="noConversion"/>
  </si>
  <si>
    <t>1030936</t>
    <phoneticPr fontId="1" type="noConversion"/>
  </si>
  <si>
    <t>3F/5F</t>
    <phoneticPr fontId="1" type="noConversion"/>
  </si>
  <si>
    <t>https://m.ycut.com.tw/CaseDetail.aspx?CaseID=4664691&amp;Emp=C32040&amp;Store=AC013</t>
    <phoneticPr fontId="1" type="noConversion"/>
  </si>
  <si>
    <t>1145703</t>
    <phoneticPr fontId="1" type="noConversion"/>
  </si>
  <si>
    <t>宜商旁全面學區(格局奇怪)</t>
    <phoneticPr fontId="1" type="noConversion"/>
  </si>
  <si>
    <t>延平路</t>
    <phoneticPr fontId="1" type="noConversion"/>
  </si>
  <si>
    <t>1286元/月</t>
    <phoneticPr fontId="1" type="noConversion"/>
  </si>
  <si>
    <t>27.4 年</t>
    <phoneticPr fontId="1" type="noConversion"/>
  </si>
  <si>
    <t>https://m.ycut.com.tw/CaseDetail.aspx?CaseID=4684536&amp;Emp=C32040&amp;Store=AC013</t>
    <phoneticPr fontId="1" type="noConversion"/>
  </si>
  <si>
    <t>1075522</t>
    <phoneticPr fontId="1" type="noConversion"/>
  </si>
  <si>
    <t>文化寶座</t>
    <phoneticPr fontId="1" type="noConversion"/>
  </si>
  <si>
    <t>民族路</t>
    <phoneticPr fontId="1" type="noConversion"/>
  </si>
  <si>
    <t>1053元/月</t>
    <phoneticPr fontId="1" type="noConversion"/>
  </si>
  <si>
    <t>24.3 年</t>
    <phoneticPr fontId="1" type="noConversion"/>
  </si>
  <si>
    <t>7F/7F</t>
    <phoneticPr fontId="1" type="noConversion"/>
  </si>
  <si>
    <t>https://m.ycut.com.tw/CaseDetail.aspx?CaseID=4730506&amp;Emp=C32040&amp;Store=AC013</t>
    <phoneticPr fontId="1" type="noConversion"/>
  </si>
  <si>
    <t>0799557</t>
    <phoneticPr fontId="1" type="noConversion"/>
  </si>
  <si>
    <t>東區85℃四房(全新裝潢)</t>
    <phoneticPr fontId="1" type="noConversion"/>
  </si>
  <si>
    <t>東港路二段</t>
    <phoneticPr fontId="1" type="noConversion"/>
  </si>
  <si>
    <t>500元/月</t>
    <phoneticPr fontId="1" type="noConversion"/>
  </si>
  <si>
    <t>4房2廳2衛</t>
    <phoneticPr fontId="1" type="noConversion"/>
  </si>
  <si>
    <t>https://m.ycut.com.tw/CaseDetail.aspx?CaseID=4523308&amp;Emp=C32040&amp;Store=AC013</t>
    <phoneticPr fontId="1" type="noConversion"/>
  </si>
  <si>
    <t>0754122</t>
    <phoneticPr fontId="1" type="noConversion"/>
  </si>
  <si>
    <t>蘭陽親家景觀3房</t>
    <phoneticPr fontId="1" type="noConversion"/>
  </si>
  <si>
    <t>民權新路</t>
    <phoneticPr fontId="1" type="noConversion"/>
  </si>
  <si>
    <t>1588元/月</t>
    <phoneticPr fontId="1" type="noConversion"/>
  </si>
  <si>
    <t>22.2 年</t>
    <phoneticPr fontId="1" type="noConversion"/>
  </si>
  <si>
    <t>8F/12F</t>
    <phoneticPr fontId="1" type="noConversion"/>
  </si>
  <si>
    <t>https://m.ycut.com.tw/CaseDetail.aspx?CaseID=3929526&amp;Emp=C32040&amp;Store=AC013</t>
    <phoneticPr fontId="1" type="noConversion"/>
  </si>
  <si>
    <t>1145722</t>
    <phoneticPr fontId="1" type="noConversion"/>
  </si>
  <si>
    <t>蘭陽親家高樓層3房</t>
    <phoneticPr fontId="1" type="noConversion"/>
  </si>
  <si>
    <t>1555元/月</t>
    <phoneticPr fontId="1" type="noConversion"/>
  </si>
  <si>
    <t>https://m.ycut.com.tw/CaseDetail.aspx?CaseID=4702320&amp;Emp=C32040&amp;Store=AC013</t>
    <phoneticPr fontId="1" type="noConversion"/>
  </si>
  <si>
    <t>1131551</t>
    <phoneticPr fontId="1" type="noConversion"/>
  </si>
  <si>
    <t>市中心轉運站學區</t>
    <phoneticPr fontId="1" type="noConversion"/>
  </si>
  <si>
    <t>林森路</t>
    <phoneticPr fontId="1" type="noConversion"/>
  </si>
  <si>
    <t>1100元/月</t>
    <phoneticPr fontId="1" type="noConversion"/>
  </si>
  <si>
    <t>26.6年</t>
    <phoneticPr fontId="1" type="noConversion"/>
  </si>
  <si>
    <t>6F/6F</t>
    <phoneticPr fontId="1" type="noConversion"/>
  </si>
  <si>
    <t>https://m.ycut.com.tw/CaseDetail.aspx?CaseID=4724705&amp;Emp=C32040&amp;Store=AC013</t>
    <phoneticPr fontId="1" type="noConversion"/>
  </si>
  <si>
    <t>1192920</t>
    <phoneticPr fontId="1" type="noConversion"/>
  </si>
  <si>
    <t>皇家天廈</t>
    <phoneticPr fontId="1" type="noConversion"/>
  </si>
  <si>
    <t>陽明三路</t>
    <phoneticPr fontId="1" type="noConversion"/>
  </si>
  <si>
    <t>1300元/月</t>
    <phoneticPr fontId="1" type="noConversion"/>
  </si>
  <si>
    <t>25.1年</t>
    <phoneticPr fontId="1" type="noConversion"/>
  </si>
  <si>
    <t>2F/7F</t>
    <phoneticPr fontId="1" type="noConversion"/>
  </si>
  <si>
    <t>https://m.ycut.com.tw/CaseDetail.aspx?CaseID=4728141&amp;Emp=C32040&amp;Store=AC013</t>
    <phoneticPr fontId="1" type="noConversion"/>
  </si>
  <si>
    <t>新樂園</t>
    <phoneticPr fontId="1" type="noConversion"/>
  </si>
  <si>
    <t>南屏學區</t>
    <phoneticPr fontId="1" type="noConversion"/>
  </si>
  <si>
    <t>金六結路</t>
    <phoneticPr fontId="1" type="noConversion"/>
  </si>
  <si>
    <t>https://sale.591.com.tw/home/house/detail/2/9005973.html#detail-map</t>
    <phoneticPr fontId="1" type="noConversion"/>
  </si>
  <si>
    <t>中興國宅</t>
    <phoneticPr fontId="1" type="noConversion"/>
  </si>
  <si>
    <t>中興路</t>
    <phoneticPr fontId="1" type="noConversion"/>
  </si>
  <si>
    <t>https://sale.591.com.tw/home/house/detail/2/9157005.html</t>
  </si>
  <si>
    <t>成交年月</t>
    <phoneticPr fontId="1" type="noConversion"/>
  </si>
  <si>
    <t>型態</t>
    <phoneticPr fontId="1" type="noConversion"/>
  </si>
  <si>
    <t>地址</t>
    <phoneticPr fontId="1" type="noConversion"/>
  </si>
  <si>
    <t>建坪</t>
    <phoneticPr fontId="1" type="noConversion"/>
  </si>
  <si>
    <t>建坪單價(萬)</t>
    <phoneticPr fontId="1" type="noConversion"/>
  </si>
  <si>
    <t>樓別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</si>
</sst>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u/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Fill="1">
      <alignment vertical="center"/>
    </xf>
    <xf numFmtId="2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3" fillId="3" borderId="0" xfId="0" applyFont="1" applyFill="1">
      <alignment vertical="center"/>
    </xf>
    <xf numFmtId="0" fontId="3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ycut.com.tw/CaseDetail.aspx?CaseID=4724705&amp;Emp=C32040&amp;Store=AC013" TargetMode="External"/><Relationship Id="rId3" Type="http://schemas.openxmlformats.org/officeDocument/2006/relationships/hyperlink" Target="https://m.ycut.com.tw/CaseDetail.aspx?CaseID=4664691&amp;Emp=C32040&amp;Store=AC013" TargetMode="External"/><Relationship Id="rId7" Type="http://schemas.openxmlformats.org/officeDocument/2006/relationships/hyperlink" Target="https://m.ycut.com.tw/CaseDetail.aspx?CaseID=4523308&amp;Emp=C32040&amp;Store=AC013" TargetMode="External"/><Relationship Id="rId12" Type="http://schemas.openxmlformats.org/officeDocument/2006/relationships/hyperlink" Target="https://m.ycut.com.tw/CaseDetail.aspx?CaseID=4728141&amp;Emp=C32040&amp;Store=AC013" TargetMode="External"/><Relationship Id="rId2" Type="http://schemas.openxmlformats.org/officeDocument/2006/relationships/hyperlink" Target="https://sale.591.com.tw/home/house/detail/2/9005973.html" TargetMode="External"/><Relationship Id="rId1" Type="http://schemas.openxmlformats.org/officeDocument/2006/relationships/hyperlink" Target="https://m.ycut.com.tw/CaseDetail.aspx?CaseID=4712708&amp;Emp=C32040&amp;Store=AC013" TargetMode="External"/><Relationship Id="rId6" Type="http://schemas.openxmlformats.org/officeDocument/2006/relationships/hyperlink" Target="https://m.ycut.com.tw/CaseDetail.aspx?CaseID=4730506&amp;Emp=C32040&amp;Store=AC013" TargetMode="External"/><Relationship Id="rId11" Type="http://schemas.openxmlformats.org/officeDocument/2006/relationships/hyperlink" Target="https://m.ycut.com.tw/CaseDetail.aspx?CaseID=4702320&amp;Emp=C32040&amp;Store=AC013" TargetMode="External"/><Relationship Id="rId5" Type="http://schemas.openxmlformats.org/officeDocument/2006/relationships/hyperlink" Target="https://m.ycut.com.tw/CaseDetail.aspx?CaseID=4684536&amp;Emp=C32040&amp;Store=AC013" TargetMode="External"/><Relationship Id="rId10" Type="http://schemas.openxmlformats.org/officeDocument/2006/relationships/hyperlink" Target="https://m.ycut.com.tw/CaseDetail.aspx?CaseID=4675428&amp;Emp=C32040&amp;Store=AC013" TargetMode="External"/><Relationship Id="rId4" Type="http://schemas.openxmlformats.org/officeDocument/2006/relationships/hyperlink" Target="https://m.ycut.com.tw/CaseDetail.aspx?CaseID=4648592&amp;Emp=C32040&amp;Store=AC013" TargetMode="External"/><Relationship Id="rId9" Type="http://schemas.openxmlformats.org/officeDocument/2006/relationships/hyperlink" Target="https://m.ycut.com.tw/CaseDetail.aspx?CaseID=3929526&amp;Emp=C32040&amp;Store=AC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A19" sqref="A19:XFD19"/>
    </sheetView>
  </sheetViews>
  <sheetFormatPr defaultRowHeight="16.2"/>
  <cols>
    <col min="1" max="1" width="6.21875" style="3" bestFit="1" customWidth="1"/>
    <col min="2" max="2" width="13.21875" style="3" customWidth="1"/>
    <col min="3" max="3" width="11" style="4" bestFit="1" customWidth="1"/>
    <col min="4" max="4" width="27.109375" style="4" customWidth="1"/>
    <col min="5" max="5" width="12.88671875" style="4" bestFit="1" customWidth="1"/>
    <col min="6" max="6" width="14.109375" style="3" customWidth="1"/>
    <col min="7" max="7" width="10.109375" style="3" bestFit="1" customWidth="1"/>
    <col min="8" max="8" width="15.21875" style="4" bestFit="1" customWidth="1"/>
    <col min="9" max="9" width="15.6640625" style="4" customWidth="1"/>
    <col min="10" max="10" width="11" style="3" bestFit="1" customWidth="1"/>
    <col min="11" max="11" width="15" style="3" bestFit="1" customWidth="1"/>
    <col min="12" max="12" width="10.109375" style="3" bestFit="1" customWidth="1"/>
    <col min="13" max="13" width="11" style="3" customWidth="1"/>
    <col min="14" max="14" width="8.5546875" style="4" bestFit="1" customWidth="1"/>
    <col min="15" max="15" width="11.33203125" style="4" bestFit="1" customWidth="1"/>
    <col min="16" max="16" width="10.33203125" style="4" customWidth="1"/>
    <col min="17" max="17" width="8.88671875" style="9"/>
    <col min="18" max="16384" width="8.88671875" style="4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98</v>
      </c>
      <c r="F1" s="1" t="s">
        <v>4</v>
      </c>
      <c r="G1" s="1" t="s">
        <v>5</v>
      </c>
      <c r="H1" s="1" t="s">
        <v>100</v>
      </c>
      <c r="I1" s="1" t="s">
        <v>6</v>
      </c>
      <c r="J1" s="1" t="s">
        <v>99</v>
      </c>
      <c r="K1" s="1" t="s">
        <v>7</v>
      </c>
      <c r="L1" s="1" t="s">
        <v>8</v>
      </c>
      <c r="M1" s="1" t="s">
        <v>101</v>
      </c>
      <c r="N1" s="1" t="s">
        <v>9</v>
      </c>
      <c r="O1" s="1" t="s">
        <v>10</v>
      </c>
      <c r="P1" s="1" t="s">
        <v>11</v>
      </c>
      <c r="Q1" s="2" t="s">
        <v>12</v>
      </c>
      <c r="R1" s="3"/>
    </row>
    <row r="2" spans="1:18">
      <c r="A2" s="3">
        <v>1</v>
      </c>
      <c r="B2" s="5">
        <v>1173888</v>
      </c>
      <c r="C2" s="3" t="s">
        <v>13</v>
      </c>
      <c r="D2" s="6" t="s">
        <v>14</v>
      </c>
      <c r="E2" s="3" t="s">
        <v>15</v>
      </c>
      <c r="F2" s="3">
        <v>106</v>
      </c>
      <c r="G2" s="3">
        <v>530</v>
      </c>
      <c r="H2" s="7">
        <f t="shared" ref="H2:H15" si="0">G2/J2</f>
        <v>16.789685430988058</v>
      </c>
      <c r="I2" s="3" t="s">
        <v>16</v>
      </c>
      <c r="J2" s="3">
        <v>31.567</v>
      </c>
      <c r="K2" s="3">
        <v>23.806999999999999</v>
      </c>
      <c r="L2" s="3" t="s">
        <v>17</v>
      </c>
      <c r="M2" s="3" t="s">
        <v>18</v>
      </c>
      <c r="N2" s="8">
        <f t="shared" ref="N2:N15" si="1">(J2-K2)/J2</f>
        <v>0.24582633763107048</v>
      </c>
      <c r="O2" s="3" t="s">
        <v>19</v>
      </c>
      <c r="P2" s="3" t="s">
        <v>20</v>
      </c>
      <c r="Q2" s="9" t="s">
        <v>21</v>
      </c>
      <c r="R2" s="3"/>
    </row>
    <row r="3" spans="1:18">
      <c r="A3" s="3">
        <v>2</v>
      </c>
      <c r="B3" s="5">
        <v>1122779</v>
      </c>
      <c r="C3" s="3" t="s">
        <v>13</v>
      </c>
      <c r="D3" s="4" t="s">
        <v>22</v>
      </c>
      <c r="E3" s="4" t="s">
        <v>23</v>
      </c>
      <c r="F3" s="3">
        <v>95</v>
      </c>
      <c r="G3" s="3">
        <v>538</v>
      </c>
      <c r="H3" s="7">
        <f t="shared" si="0"/>
        <v>14.858594785682723</v>
      </c>
      <c r="I3" s="3" t="s">
        <v>24</v>
      </c>
      <c r="J3" s="3">
        <v>36.207999999999998</v>
      </c>
      <c r="K3" s="3">
        <v>30.687999999999999</v>
      </c>
      <c r="L3" s="3" t="s">
        <v>25</v>
      </c>
      <c r="M3" s="3" t="s">
        <v>26</v>
      </c>
      <c r="N3" s="8">
        <f t="shared" si="1"/>
        <v>0.15245249668581529</v>
      </c>
      <c r="O3" s="3" t="s">
        <v>27</v>
      </c>
      <c r="P3" s="3" t="s">
        <v>20</v>
      </c>
      <c r="Q3" s="10" t="s">
        <v>28</v>
      </c>
    </row>
    <row r="4" spans="1:18">
      <c r="A4" s="3">
        <v>3</v>
      </c>
      <c r="B4" s="5" t="s">
        <v>29</v>
      </c>
      <c r="C4" s="3" t="s">
        <v>13</v>
      </c>
      <c r="D4" s="4" t="s">
        <v>30</v>
      </c>
      <c r="E4" s="4" t="s">
        <v>31</v>
      </c>
      <c r="F4" s="3">
        <v>103</v>
      </c>
      <c r="G4" s="3">
        <v>568</v>
      </c>
      <c r="H4" s="7">
        <f t="shared" si="0"/>
        <v>18.393186749133772</v>
      </c>
      <c r="I4" s="3" t="s">
        <v>16</v>
      </c>
      <c r="J4" s="3">
        <v>30.881</v>
      </c>
      <c r="K4" s="3">
        <v>23.347000000000001</v>
      </c>
      <c r="L4" s="3" t="s">
        <v>32</v>
      </c>
      <c r="M4" s="3" t="s">
        <v>33</v>
      </c>
      <c r="N4" s="8">
        <f t="shared" si="1"/>
        <v>0.2439687833943201</v>
      </c>
      <c r="O4" s="3" t="s">
        <v>27</v>
      </c>
      <c r="P4" s="3" t="s">
        <v>20</v>
      </c>
      <c r="Q4" s="10" t="s">
        <v>34</v>
      </c>
    </row>
    <row r="5" spans="1:18">
      <c r="A5" s="3">
        <v>4</v>
      </c>
      <c r="B5" s="5" t="s">
        <v>35</v>
      </c>
      <c r="C5" s="3" t="s">
        <v>13</v>
      </c>
      <c r="D5" s="4" t="s">
        <v>36</v>
      </c>
      <c r="E5" s="4" t="s">
        <v>37</v>
      </c>
      <c r="F5" s="3">
        <v>101</v>
      </c>
      <c r="G5" s="3">
        <v>658</v>
      </c>
      <c r="H5" s="7">
        <f t="shared" si="0"/>
        <v>16.739169147014678</v>
      </c>
      <c r="I5" s="3" t="s">
        <v>38</v>
      </c>
      <c r="J5" s="3">
        <v>39.308999999999997</v>
      </c>
      <c r="K5" s="3">
        <v>31.082000000000001</v>
      </c>
      <c r="L5" s="3" t="s">
        <v>25</v>
      </c>
      <c r="M5" s="3" t="s">
        <v>39</v>
      </c>
      <c r="N5" s="8">
        <f t="shared" si="1"/>
        <v>0.20929049327126095</v>
      </c>
      <c r="O5" s="3" t="s">
        <v>27</v>
      </c>
      <c r="P5" s="11" t="s">
        <v>40</v>
      </c>
      <c r="Q5" s="10" t="s">
        <v>41</v>
      </c>
    </row>
    <row r="6" spans="1:18">
      <c r="A6" s="3">
        <v>5</v>
      </c>
      <c r="B6" s="5" t="s">
        <v>42</v>
      </c>
      <c r="C6" s="3" t="s">
        <v>13</v>
      </c>
      <c r="D6" s="4" t="s">
        <v>36</v>
      </c>
      <c r="E6" s="4" t="s">
        <v>37</v>
      </c>
      <c r="F6" s="3">
        <v>100</v>
      </c>
      <c r="G6" s="3">
        <v>598</v>
      </c>
      <c r="H6" s="7">
        <f t="shared" si="0"/>
        <v>16.212992083288146</v>
      </c>
      <c r="I6" s="3" t="s">
        <v>16</v>
      </c>
      <c r="J6" s="3">
        <v>36.884</v>
      </c>
      <c r="K6" s="3">
        <v>28.963999999999999</v>
      </c>
      <c r="L6" s="3" t="s">
        <v>25</v>
      </c>
      <c r="M6" s="3" t="s">
        <v>43</v>
      </c>
      <c r="N6" s="8">
        <f t="shared" si="1"/>
        <v>0.21472725300943504</v>
      </c>
      <c r="O6" s="3" t="s">
        <v>27</v>
      </c>
      <c r="P6" s="3" t="s">
        <v>20</v>
      </c>
      <c r="Q6" s="10" t="s">
        <v>44</v>
      </c>
    </row>
    <row r="7" spans="1:18">
      <c r="A7" s="3">
        <v>6</v>
      </c>
      <c r="B7" s="5" t="s">
        <v>45</v>
      </c>
      <c r="C7" s="3" t="s">
        <v>13</v>
      </c>
      <c r="D7" s="4" t="s">
        <v>46</v>
      </c>
      <c r="E7" s="4" t="s">
        <v>47</v>
      </c>
      <c r="F7" s="3">
        <v>103</v>
      </c>
      <c r="G7" s="3">
        <v>598</v>
      </c>
      <c r="H7" s="7">
        <f t="shared" si="0"/>
        <v>15.120483450908999</v>
      </c>
      <c r="I7" s="3" t="s">
        <v>48</v>
      </c>
      <c r="J7" s="3">
        <v>39.548999999999999</v>
      </c>
      <c r="K7" s="3">
        <v>35.177</v>
      </c>
      <c r="L7" s="3" t="s">
        <v>49</v>
      </c>
      <c r="M7" s="3" t="s">
        <v>39</v>
      </c>
      <c r="N7" s="8">
        <f t="shared" si="1"/>
        <v>0.11054641078156212</v>
      </c>
      <c r="O7" s="3" t="s">
        <v>27</v>
      </c>
      <c r="P7" s="3" t="s">
        <v>20</v>
      </c>
      <c r="Q7" s="10" t="s">
        <v>50</v>
      </c>
    </row>
    <row r="8" spans="1:18">
      <c r="A8" s="3">
        <v>7</v>
      </c>
      <c r="B8" s="5" t="s">
        <v>51</v>
      </c>
      <c r="C8" s="3" t="s">
        <v>13</v>
      </c>
      <c r="D8" s="4" t="s">
        <v>52</v>
      </c>
      <c r="E8" s="4" t="s">
        <v>53</v>
      </c>
      <c r="F8" s="3">
        <v>97</v>
      </c>
      <c r="G8" s="3">
        <v>622</v>
      </c>
      <c r="H8" s="7">
        <f t="shared" si="0"/>
        <v>17.709697625419963</v>
      </c>
      <c r="I8" s="3" t="s">
        <v>54</v>
      </c>
      <c r="J8" s="3">
        <v>35.122</v>
      </c>
      <c r="K8" s="3">
        <v>26.829000000000001</v>
      </c>
      <c r="L8" s="3" t="s">
        <v>55</v>
      </c>
      <c r="M8" s="3" t="s">
        <v>56</v>
      </c>
      <c r="N8" s="8">
        <f t="shared" si="1"/>
        <v>0.23611981094470699</v>
      </c>
      <c r="O8" s="3" t="s">
        <v>27</v>
      </c>
      <c r="P8" s="3" t="s">
        <v>20</v>
      </c>
      <c r="Q8" s="10" t="s">
        <v>57</v>
      </c>
    </row>
    <row r="9" spans="1:18">
      <c r="A9" s="3">
        <v>8</v>
      </c>
      <c r="B9" s="5" t="s">
        <v>58</v>
      </c>
      <c r="C9" s="3" t="s">
        <v>13</v>
      </c>
      <c r="D9" s="4" t="s">
        <v>59</v>
      </c>
      <c r="E9" s="4" t="s">
        <v>60</v>
      </c>
      <c r="F9" s="3">
        <v>109</v>
      </c>
      <c r="G9" s="12">
        <v>638</v>
      </c>
      <c r="H9" s="7">
        <f t="shared" si="0"/>
        <v>16.804066689493506</v>
      </c>
      <c r="I9" s="3" t="s">
        <v>61</v>
      </c>
      <c r="J9" s="3">
        <v>37.966999999999999</v>
      </c>
      <c r="K9" s="3">
        <v>32.445999999999998</v>
      </c>
      <c r="L9" s="3" t="s">
        <v>49</v>
      </c>
      <c r="M9" s="3" t="s">
        <v>39</v>
      </c>
      <c r="N9" s="8">
        <f t="shared" si="1"/>
        <v>0.14541575578792112</v>
      </c>
      <c r="O9" s="3" t="s">
        <v>62</v>
      </c>
      <c r="P9" s="3" t="s">
        <v>20</v>
      </c>
      <c r="Q9" s="10" t="s">
        <v>63</v>
      </c>
    </row>
    <row r="10" spans="1:18">
      <c r="A10" s="3">
        <v>9</v>
      </c>
      <c r="B10" s="5" t="s">
        <v>64</v>
      </c>
      <c r="C10" s="3" t="s">
        <v>13</v>
      </c>
      <c r="D10" s="4" t="s">
        <v>65</v>
      </c>
      <c r="E10" s="4" t="s">
        <v>66</v>
      </c>
      <c r="F10" s="3">
        <v>88</v>
      </c>
      <c r="G10" s="3">
        <v>638</v>
      </c>
      <c r="H10" s="7">
        <f t="shared" si="0"/>
        <v>20.084999212970249</v>
      </c>
      <c r="I10" s="3" t="s">
        <v>67</v>
      </c>
      <c r="J10" s="3">
        <v>31.765000000000001</v>
      </c>
      <c r="K10" s="3">
        <v>24.995999999999999</v>
      </c>
      <c r="L10" s="3" t="s">
        <v>68</v>
      </c>
      <c r="M10" s="3" t="s">
        <v>69</v>
      </c>
      <c r="N10" s="8">
        <f t="shared" si="1"/>
        <v>0.21309617503541639</v>
      </c>
      <c r="O10" s="3" t="s">
        <v>27</v>
      </c>
      <c r="P10" s="3" t="s">
        <v>20</v>
      </c>
      <c r="Q10" s="10" t="s">
        <v>70</v>
      </c>
    </row>
    <row r="11" spans="1:18">
      <c r="A11" s="3">
        <v>10</v>
      </c>
      <c r="B11" s="5" t="s">
        <v>71</v>
      </c>
      <c r="C11" s="3" t="s">
        <v>13</v>
      </c>
      <c r="D11" s="4" t="s">
        <v>72</v>
      </c>
      <c r="E11" s="4" t="s">
        <v>66</v>
      </c>
      <c r="F11" s="3">
        <v>101</v>
      </c>
      <c r="G11" s="3">
        <v>658</v>
      </c>
      <c r="H11" s="7">
        <f t="shared" si="0"/>
        <v>21.143279457600979</v>
      </c>
      <c r="I11" s="3" t="s">
        <v>73</v>
      </c>
      <c r="J11" s="3">
        <v>31.120999999999999</v>
      </c>
      <c r="K11" s="3">
        <v>24.844000000000001</v>
      </c>
      <c r="L11" s="3" t="s">
        <v>68</v>
      </c>
      <c r="M11" s="3" t="s">
        <v>69</v>
      </c>
      <c r="N11" s="8">
        <f t="shared" si="1"/>
        <v>0.20169660357957642</v>
      </c>
      <c r="O11" s="3" t="s">
        <v>27</v>
      </c>
      <c r="P11" s="3" t="s">
        <v>20</v>
      </c>
      <c r="Q11" s="10" t="s">
        <v>74</v>
      </c>
    </row>
    <row r="12" spans="1:18">
      <c r="A12" s="3">
        <v>11</v>
      </c>
      <c r="B12" s="5" t="s">
        <v>75</v>
      </c>
      <c r="C12" s="3" t="s">
        <v>13</v>
      </c>
      <c r="D12" s="4" t="s">
        <v>76</v>
      </c>
      <c r="E12" s="4" t="s">
        <v>77</v>
      </c>
      <c r="F12" s="3">
        <v>103</v>
      </c>
      <c r="G12" s="3">
        <v>638</v>
      </c>
      <c r="H12" s="7">
        <f t="shared" si="0"/>
        <v>17.320483236052667</v>
      </c>
      <c r="I12" s="3" t="s">
        <v>78</v>
      </c>
      <c r="J12" s="3">
        <v>36.835000000000001</v>
      </c>
      <c r="K12" s="3">
        <v>29.04</v>
      </c>
      <c r="L12" s="3" t="s">
        <v>79</v>
      </c>
      <c r="M12" s="3" t="s">
        <v>80</v>
      </c>
      <c r="N12" s="8">
        <f t="shared" si="1"/>
        <v>0.21161938373829242</v>
      </c>
      <c r="O12" s="3" t="s">
        <v>27</v>
      </c>
      <c r="P12" s="3" t="s">
        <v>20</v>
      </c>
      <c r="Q12" s="10" t="s">
        <v>81</v>
      </c>
    </row>
    <row r="13" spans="1:18">
      <c r="A13" s="3">
        <v>12</v>
      </c>
      <c r="B13" s="5" t="s">
        <v>82</v>
      </c>
      <c r="C13" s="3" t="s">
        <v>13</v>
      </c>
      <c r="D13" s="4" t="s">
        <v>83</v>
      </c>
      <c r="E13" s="4" t="s">
        <v>84</v>
      </c>
      <c r="F13" s="3" t="s">
        <v>16</v>
      </c>
      <c r="G13" s="3">
        <v>688</v>
      </c>
      <c r="H13" s="7">
        <f t="shared" si="0"/>
        <v>14.286307570912413</v>
      </c>
      <c r="I13" s="3" t="s">
        <v>85</v>
      </c>
      <c r="J13" s="3">
        <v>48.158000000000001</v>
      </c>
      <c r="K13" s="3">
        <v>37.456000000000003</v>
      </c>
      <c r="L13" s="3" t="s">
        <v>86</v>
      </c>
      <c r="M13" s="3" t="s">
        <v>87</v>
      </c>
      <c r="N13" s="8">
        <f t="shared" si="1"/>
        <v>0.22222683666265206</v>
      </c>
      <c r="O13" s="3" t="s">
        <v>27</v>
      </c>
      <c r="P13" s="3" t="s">
        <v>20</v>
      </c>
      <c r="Q13" s="10" t="s">
        <v>88</v>
      </c>
    </row>
    <row r="14" spans="1:18">
      <c r="A14" s="3">
        <v>13</v>
      </c>
      <c r="C14" s="3" t="s">
        <v>89</v>
      </c>
      <c r="D14" s="4" t="s">
        <v>90</v>
      </c>
      <c r="E14" s="4" t="s">
        <v>91</v>
      </c>
      <c r="G14" s="3">
        <v>598</v>
      </c>
      <c r="H14" s="7">
        <f t="shared" si="0"/>
        <v>15.572916666666668</v>
      </c>
      <c r="I14" s="3" t="s">
        <v>78</v>
      </c>
      <c r="J14" s="3">
        <v>38.4</v>
      </c>
      <c r="K14" s="3">
        <v>27.18</v>
      </c>
      <c r="L14" s="3">
        <v>27</v>
      </c>
      <c r="M14" s="3" t="s">
        <v>56</v>
      </c>
      <c r="N14" s="8">
        <f t="shared" si="1"/>
        <v>0.29218749999999999</v>
      </c>
      <c r="O14" s="3" t="s">
        <v>27</v>
      </c>
      <c r="P14" s="11" t="s">
        <v>40</v>
      </c>
      <c r="Q14" s="10" t="s">
        <v>92</v>
      </c>
    </row>
    <row r="15" spans="1:18">
      <c r="A15" s="3">
        <v>14</v>
      </c>
      <c r="C15" s="3" t="s">
        <v>89</v>
      </c>
      <c r="D15" s="4" t="s">
        <v>93</v>
      </c>
      <c r="E15" s="4" t="s">
        <v>94</v>
      </c>
      <c r="G15" s="3">
        <v>438</v>
      </c>
      <c r="H15" s="7">
        <f t="shared" si="0"/>
        <v>13.341455985379227</v>
      </c>
      <c r="J15" s="3">
        <v>32.83</v>
      </c>
      <c r="K15" s="3">
        <v>27.2</v>
      </c>
      <c r="L15" s="3">
        <v>27</v>
      </c>
      <c r="M15" s="3" t="s">
        <v>39</v>
      </c>
      <c r="N15" s="8">
        <f t="shared" si="1"/>
        <v>0.17148949131891561</v>
      </c>
      <c r="O15" s="3" t="s">
        <v>27</v>
      </c>
      <c r="P15" s="3" t="s">
        <v>20</v>
      </c>
      <c r="Q15" s="9" t="s">
        <v>95</v>
      </c>
    </row>
  </sheetData>
  <phoneticPr fontId="1" type="noConversion"/>
  <hyperlinks>
    <hyperlink ref="Q3" r:id="rId1"/>
    <hyperlink ref="Q14" r:id="rId2" location="detail-map"/>
    <hyperlink ref="Q6" r:id="rId3"/>
    <hyperlink ref="Q4" r:id="rId4"/>
    <hyperlink ref="Q7" r:id="rId5"/>
    <hyperlink ref="Q8" r:id="rId6"/>
    <hyperlink ref="Q9" r:id="rId7"/>
    <hyperlink ref="Q12" r:id="rId8"/>
    <hyperlink ref="Q10" r:id="rId9"/>
    <hyperlink ref="Q5" r:id="rId10"/>
    <hyperlink ref="Q11" r:id="rId11"/>
    <hyperlink ref="Q13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E4" sqref="E4"/>
    </sheetView>
  </sheetViews>
  <sheetFormatPr defaultRowHeight="16.2"/>
  <cols>
    <col min="1" max="1" width="6.21875" bestFit="1" customWidth="1"/>
    <col min="2" max="2" width="11.6640625" customWidth="1"/>
    <col min="3" max="3" width="11" bestFit="1" customWidth="1"/>
    <col min="4" max="4" width="8.5546875" bestFit="1" customWidth="1"/>
    <col min="5" max="5" width="6.21875" bestFit="1" customWidth="1"/>
    <col min="6" max="6" width="12.109375" customWidth="1"/>
    <col min="7" max="7" width="15.21875" bestFit="1" customWidth="1"/>
    <col min="8" max="8" width="10.109375" bestFit="1" customWidth="1"/>
    <col min="9" max="9" width="15.21875" bestFit="1" customWidth="1"/>
    <col min="10" max="10" width="8.5546875" bestFit="1" customWidth="1"/>
    <col min="11" max="11" width="11" bestFit="1" customWidth="1"/>
    <col min="12" max="12" width="15" bestFit="1" customWidth="1"/>
    <col min="13" max="13" width="10.109375" bestFit="1" customWidth="1"/>
    <col min="14" max="17" width="6.21875" bestFit="1" customWidth="1"/>
  </cols>
  <sheetData>
    <row r="1" spans="1:18" s="4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98</v>
      </c>
      <c r="F1" s="1" t="s">
        <v>96</v>
      </c>
      <c r="G1" s="1" t="s">
        <v>97</v>
      </c>
      <c r="H1" s="1" t="s">
        <v>99</v>
      </c>
      <c r="I1" s="1" t="s">
        <v>100</v>
      </c>
      <c r="J1" s="1" t="s">
        <v>8</v>
      </c>
      <c r="K1" s="1" t="s">
        <v>101</v>
      </c>
      <c r="L1" s="1" t="s">
        <v>9</v>
      </c>
      <c r="M1" s="1" t="s">
        <v>10</v>
      </c>
      <c r="N1" s="1" t="s">
        <v>11</v>
      </c>
      <c r="R1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房價範本</vt:lpstr>
      <vt:lpstr>實價登錄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2021-04-11T05:06:03Z</dcterms:created>
  <dcterms:modified xsi:type="dcterms:W3CDTF">2021-04-11T05:27:24Z</dcterms:modified>
</cp:coreProperties>
</file>