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sområde\github\Telemark\Data\10_Areal- og stedsutvikling\"/>
    </mc:Choice>
  </mc:AlternateContent>
  <xr:revisionPtr revIDLastSave="0" documentId="13_ncr:1_{109F18DE-EABB-4989-A11D-FE183DD51174}" xr6:coauthVersionLast="47" xr6:coauthVersionMax="47" xr10:uidLastSave="{00000000-0000-0000-0000-000000000000}"/>
  <bookViews>
    <workbookView xWindow="13200" yWindow="420" windowWidth="20604" windowHeight="16248" xr2:uid="{FFACA327-8CD2-4D42-BD2B-C66D5813751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F38" i="1"/>
  <c r="H37" i="1"/>
  <c r="H36" i="1"/>
  <c r="H35" i="1"/>
  <c r="D20" i="1"/>
  <c r="C20" i="1"/>
  <c r="D19" i="1"/>
  <c r="D18" i="1"/>
  <c r="D35" i="1"/>
  <c r="D36" i="1"/>
  <c r="D37" i="1"/>
  <c r="D38" i="1"/>
  <c r="C38" i="1"/>
  <c r="B38" i="1"/>
  <c r="C27" i="1"/>
  <c r="C28" i="1"/>
  <c r="C29" i="1"/>
  <c r="C30" i="1"/>
  <c r="C26" i="1"/>
  <c r="B31" i="1"/>
  <c r="D21" i="1"/>
  <c r="D22" i="1"/>
  <c r="D23" i="1" s="1"/>
  <c r="C23" i="1"/>
  <c r="C16" i="1"/>
  <c r="B16" i="1"/>
  <c r="D15" i="1"/>
  <c r="D14" i="1"/>
  <c r="D13" i="1"/>
  <c r="D12" i="1"/>
  <c r="D11" i="1"/>
  <c r="D4" i="1"/>
  <c r="D5" i="1"/>
  <c r="D6" i="1"/>
  <c r="D7" i="1"/>
  <c r="D8" i="1"/>
  <c r="D3" i="1"/>
  <c r="C8" i="1"/>
  <c r="B8" i="1"/>
  <c r="H38" i="1" l="1"/>
  <c r="D16" i="1"/>
</calcChain>
</file>

<file path=xl/sharedStrings.xml><?xml version="1.0" encoding="utf-8"?>
<sst xmlns="http://schemas.openxmlformats.org/spreadsheetml/2006/main" count="25" uniqueCount="14">
  <si>
    <t>Bolig</t>
  </si>
  <si>
    <t>Fritidsbolig</t>
  </si>
  <si>
    <t>Næringsbebyggelse</t>
  </si>
  <si>
    <t>Annen Bebyggelse</t>
  </si>
  <si>
    <t>Bebyggelse og samfedsel</t>
  </si>
  <si>
    <t>Samferdsel og teknisk infra</t>
  </si>
  <si>
    <t>Diff</t>
  </si>
  <si>
    <t>Vestfold</t>
  </si>
  <si>
    <t>Telemark</t>
  </si>
  <si>
    <t>Andre bygg</t>
  </si>
  <si>
    <t>Fritidsbygg</t>
  </si>
  <si>
    <t>Boligbygg</t>
  </si>
  <si>
    <t>Spredt</t>
  </si>
  <si>
    <t>Tett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</si>
</sst>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192D-373D-4EE7-A7DB-89E9B5D8B59A}">
  <dimension ref="A2:H38"/>
  <sheetViews>
    <sheetView tabSelected="1" workbookViewId="0">
      <selection activeCell="G36" sqref="G36"/>
    </sheetView>
  </sheetViews>
  <sheetFormatPr baseColWidth="10" defaultRowHeight="14.4" x14ac:dyDescent="0.3"/>
  <cols>
    <col min="1" max="1" width="22.33203125" customWidth="1"/>
  </cols>
  <sheetData>
    <row r="2" spans="1:4" x14ac:dyDescent="0.3">
      <c r="A2" t="s">
        <v>8</v>
      </c>
      <c r="B2">
        <v>2011</v>
      </c>
      <c r="C2">
        <v>2022</v>
      </c>
      <c r="D2" t="s">
        <v>6</v>
      </c>
    </row>
    <row r="3" spans="1:4" x14ac:dyDescent="0.3">
      <c r="A3" t="s">
        <v>0</v>
      </c>
      <c r="B3">
        <v>52.2</v>
      </c>
      <c r="C3">
        <v>53.5</v>
      </c>
      <c r="D3">
        <f>C3-B3</f>
        <v>1.2999999999999972</v>
      </c>
    </row>
    <row r="4" spans="1:4" x14ac:dyDescent="0.3">
      <c r="A4" t="s">
        <v>1</v>
      </c>
      <c r="B4">
        <v>25.5</v>
      </c>
      <c r="C4">
        <v>29.7</v>
      </c>
      <c r="D4">
        <f t="shared" ref="D4:D8" si="0">C4-B4</f>
        <v>4.1999999999999993</v>
      </c>
    </row>
    <row r="5" spans="1:4" x14ac:dyDescent="0.3">
      <c r="A5" t="s">
        <v>2</v>
      </c>
      <c r="B5">
        <v>42.6</v>
      </c>
      <c r="C5">
        <v>46.9</v>
      </c>
      <c r="D5">
        <f t="shared" si="0"/>
        <v>4.2999999999999972</v>
      </c>
    </row>
    <row r="6" spans="1:4" x14ac:dyDescent="0.3">
      <c r="A6" t="s">
        <v>3</v>
      </c>
      <c r="B6">
        <v>12.3</v>
      </c>
      <c r="C6">
        <v>18.399999999999999</v>
      </c>
      <c r="D6">
        <f t="shared" si="0"/>
        <v>6.0999999999999979</v>
      </c>
    </row>
    <row r="7" spans="1:4" x14ac:dyDescent="0.3">
      <c r="A7" t="s">
        <v>5</v>
      </c>
      <c r="B7">
        <v>111.3</v>
      </c>
      <c r="C7">
        <v>112.4</v>
      </c>
      <c r="D7">
        <f t="shared" si="0"/>
        <v>1.1000000000000085</v>
      </c>
    </row>
    <row r="8" spans="1:4" x14ac:dyDescent="0.3">
      <c r="A8" t="s">
        <v>4</v>
      </c>
      <c r="B8">
        <f>SUM(B3:B7)</f>
        <v>243.90000000000003</v>
      </c>
      <c r="C8">
        <f>SUM(C3:C7)</f>
        <v>260.89999999999998</v>
      </c>
      <c r="D8">
        <f t="shared" si="0"/>
        <v>16.999999999999943</v>
      </c>
    </row>
    <row r="10" spans="1:4" x14ac:dyDescent="0.3">
      <c r="A10" t="s">
        <v>7</v>
      </c>
      <c r="B10">
        <v>2011</v>
      </c>
      <c r="C10">
        <v>2022</v>
      </c>
      <c r="D10" t="s">
        <v>6</v>
      </c>
    </row>
    <row r="11" spans="1:4" x14ac:dyDescent="0.3">
      <c r="A11" t="s">
        <v>0</v>
      </c>
      <c r="B11">
        <v>63.1</v>
      </c>
      <c r="C11">
        <v>65.900000000000006</v>
      </c>
      <c r="D11">
        <f>C11-B11</f>
        <v>2.8000000000000043</v>
      </c>
    </row>
    <row r="12" spans="1:4" x14ac:dyDescent="0.3">
      <c r="A12" t="s">
        <v>1</v>
      </c>
      <c r="B12">
        <v>15.3</v>
      </c>
      <c r="C12">
        <v>14.2</v>
      </c>
      <c r="D12">
        <f t="shared" ref="D12:D16" si="1">C12-B12</f>
        <v>-1.1000000000000014</v>
      </c>
    </row>
    <row r="13" spans="1:4" x14ac:dyDescent="0.3">
      <c r="A13" t="s">
        <v>2</v>
      </c>
      <c r="B13">
        <v>39.299999999999997</v>
      </c>
      <c r="C13">
        <v>43.7</v>
      </c>
      <c r="D13">
        <f t="shared" si="1"/>
        <v>4.4000000000000057</v>
      </c>
    </row>
    <row r="14" spans="1:4" x14ac:dyDescent="0.3">
      <c r="A14" t="s">
        <v>3</v>
      </c>
      <c r="B14">
        <v>11.5</v>
      </c>
      <c r="C14">
        <v>15.9</v>
      </c>
      <c r="D14">
        <f t="shared" si="1"/>
        <v>4.4000000000000004</v>
      </c>
    </row>
    <row r="15" spans="1:4" x14ac:dyDescent="0.3">
      <c r="A15" t="s">
        <v>5</v>
      </c>
      <c r="B15">
        <v>64.5</v>
      </c>
      <c r="C15">
        <v>65.7</v>
      </c>
      <c r="D15">
        <f t="shared" si="1"/>
        <v>1.2000000000000028</v>
      </c>
    </row>
    <row r="16" spans="1:4" x14ac:dyDescent="0.3">
      <c r="A16" t="s">
        <v>4</v>
      </c>
      <c r="B16">
        <f>SUM(B11:B15)</f>
        <v>193.7</v>
      </c>
      <c r="C16">
        <f>SUM(C11:C15)</f>
        <v>205.40000000000003</v>
      </c>
      <c r="D16">
        <f t="shared" si="1"/>
        <v>11.700000000000045</v>
      </c>
    </row>
    <row r="17" spans="1:4" x14ac:dyDescent="0.3">
      <c r="B17" t="s">
        <v>12</v>
      </c>
      <c r="C17" t="s">
        <v>13</v>
      </c>
    </row>
    <row r="18" spans="1:4" x14ac:dyDescent="0.3">
      <c r="A18" t="s">
        <v>8</v>
      </c>
      <c r="B18">
        <v>39955</v>
      </c>
      <c r="C18">
        <v>128928</v>
      </c>
      <c r="D18">
        <f>C18+B18</f>
        <v>168883</v>
      </c>
    </row>
    <row r="19" spans="1:4" x14ac:dyDescent="0.3">
      <c r="B19">
        <v>38277</v>
      </c>
      <c r="C19">
        <v>135049</v>
      </c>
      <c r="D19">
        <f>C19+B19</f>
        <v>173326</v>
      </c>
    </row>
    <row r="20" spans="1:4" x14ac:dyDescent="0.3">
      <c r="C20">
        <f>(C19-C18)/C18</f>
        <v>4.7476110697443535E-2</v>
      </c>
      <c r="D20">
        <f>(D19-D18)/D18</f>
        <v>2.6308154165901838E-2</v>
      </c>
    </row>
    <row r="21" spans="1:4" x14ac:dyDescent="0.3">
      <c r="A21" t="s">
        <v>7</v>
      </c>
      <c r="B21">
        <v>35357</v>
      </c>
      <c r="C21">
        <v>191508</v>
      </c>
      <c r="D21">
        <f>C21+B21</f>
        <v>226865</v>
      </c>
    </row>
    <row r="22" spans="1:4" x14ac:dyDescent="0.3">
      <c r="B22">
        <v>35033</v>
      </c>
      <c r="C22">
        <v>212989</v>
      </c>
      <c r="D22">
        <f>C22+B22</f>
        <v>248022</v>
      </c>
    </row>
    <row r="23" spans="1:4" x14ac:dyDescent="0.3">
      <c r="C23">
        <f>(C22-C21)/C21</f>
        <v>0.11216763790546609</v>
      </c>
      <c r="D23">
        <f>(D22-D21)/D21</f>
        <v>9.325810504044256E-2</v>
      </c>
    </row>
    <row r="26" spans="1:4" x14ac:dyDescent="0.3">
      <c r="B26">
        <v>675</v>
      </c>
      <c r="C26" s="1">
        <f>B26/$B$31</f>
        <v>0.59946714031971582</v>
      </c>
    </row>
    <row r="27" spans="1:4" x14ac:dyDescent="0.3">
      <c r="B27">
        <v>130</v>
      </c>
      <c r="C27" s="1">
        <f t="shared" ref="C27:C30" si="2">B27/$B$31</f>
        <v>0.11545293072824156</v>
      </c>
    </row>
    <row r="28" spans="1:4" x14ac:dyDescent="0.3">
      <c r="B28">
        <v>110</v>
      </c>
      <c r="C28" s="1">
        <f t="shared" si="2"/>
        <v>9.7690941385435173E-2</v>
      </c>
    </row>
    <row r="29" spans="1:4" x14ac:dyDescent="0.3">
      <c r="B29">
        <v>149</v>
      </c>
      <c r="C29" s="1">
        <f t="shared" si="2"/>
        <v>0.13232682060390763</v>
      </c>
    </row>
    <row r="30" spans="1:4" x14ac:dyDescent="0.3">
      <c r="B30">
        <v>62</v>
      </c>
      <c r="C30" s="1">
        <f t="shared" si="2"/>
        <v>5.5062166962699825E-2</v>
      </c>
    </row>
    <row r="31" spans="1:4" x14ac:dyDescent="0.3">
      <c r="B31">
        <f>SUM(B26:B30)</f>
        <v>1126</v>
      </c>
    </row>
    <row r="33" spans="1:8" x14ac:dyDescent="0.3">
      <c r="B33" s="3" t="s">
        <v>7</v>
      </c>
      <c r="C33" s="3"/>
      <c r="D33" s="3"/>
      <c r="F33" t="s">
        <v>8</v>
      </c>
    </row>
    <row r="34" spans="1:8" x14ac:dyDescent="0.3">
      <c r="B34">
        <v>2014</v>
      </c>
      <c r="C34">
        <v>2022</v>
      </c>
      <c r="F34">
        <v>2014</v>
      </c>
      <c r="G34">
        <v>2022</v>
      </c>
    </row>
    <row r="35" spans="1:8" x14ac:dyDescent="0.3">
      <c r="A35" t="s">
        <v>9</v>
      </c>
      <c r="B35">
        <v>84560</v>
      </c>
      <c r="C35">
        <v>87822</v>
      </c>
      <c r="D35" s="2">
        <f t="shared" ref="D35:D37" si="3">(C35-B35)/B35</f>
        <v>3.857615894039735E-2</v>
      </c>
      <c r="F35">
        <v>92171</v>
      </c>
      <c r="G35">
        <v>97106</v>
      </c>
      <c r="H35" s="2">
        <f t="shared" ref="H35:H37" si="4">(G35-F35)/F35</f>
        <v>5.3541786462119323E-2</v>
      </c>
    </row>
    <row r="36" spans="1:8" x14ac:dyDescent="0.3">
      <c r="A36" t="s">
        <v>11</v>
      </c>
      <c r="B36">
        <v>71976</v>
      </c>
      <c r="C36">
        <v>76511</v>
      </c>
      <c r="D36" s="2">
        <f t="shared" si="3"/>
        <v>6.3007113482271865E-2</v>
      </c>
      <c r="F36">
        <v>62152</v>
      </c>
      <c r="G36">
        <v>64237</v>
      </c>
      <c r="H36" s="2">
        <f t="shared" si="4"/>
        <v>3.3546788518470844E-2</v>
      </c>
    </row>
    <row r="37" spans="1:8" x14ac:dyDescent="0.3">
      <c r="A37" t="s">
        <v>10</v>
      </c>
      <c r="B37">
        <v>13997</v>
      </c>
      <c r="C37">
        <v>14015</v>
      </c>
      <c r="D37" s="2">
        <f t="shared" si="3"/>
        <v>1.285989854968922E-3</v>
      </c>
      <c r="F37">
        <v>30096</v>
      </c>
      <c r="G37">
        <v>33262</v>
      </c>
      <c r="H37" s="2">
        <f t="shared" si="4"/>
        <v>0.10519670388091441</v>
      </c>
    </row>
    <row r="38" spans="1:8" x14ac:dyDescent="0.3">
      <c r="B38">
        <f>SUM(B35:B37)</f>
        <v>170533</v>
      </c>
      <c r="C38">
        <f>SUM(C35:C37)</f>
        <v>178348</v>
      </c>
      <c r="D38" s="2">
        <f>(C38-B38)/B38</f>
        <v>4.5826907402086399E-2</v>
      </c>
      <c r="F38">
        <f>SUM(F35:F37)</f>
        <v>184419</v>
      </c>
      <c r="G38">
        <f>SUM(G35:G37)</f>
        <v>194605</v>
      </c>
      <c r="H38" s="2">
        <f>(G38-F38)/F38</f>
        <v>5.5232920686046447E-2</v>
      </c>
    </row>
  </sheetData>
  <mergeCells count="1">
    <mergeCell ref="B33:D33"/>
  </mergeCells>
  <pageMargins left="0.7" right="0.7" top="0.75" bottom="0.75" header="0.3" footer="0.3"/>
  <ignoredErrors>
    <ignoredError sqref="B16:C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Kjell-Tore Haustveit</dc:creator>
  <cp:lastModifiedBy>Kjell-Tore Haustveit</cp:lastModifiedBy>
  <dcterms:created xsi:type="dcterms:W3CDTF">2023-01-04T08:17:56Z</dcterms:created>
  <dcterms:modified xsi:type="dcterms:W3CDTF">2023-01-05T10:40:46Z</dcterms:modified>
</cp:coreProperties>
</file>