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fk-my.sharepoint.com/personal/erling_kielland_servoll_vtfk_no/Documents/GitHub/Telemark/Data/03_Arbeid og næringsliv/2020-tall/"/>
    </mc:Choice>
  </mc:AlternateContent>
  <xr:revisionPtr revIDLastSave="5" documentId="8_{1D6B1161-135C-4560-AE58-67AF36BAD5A8}" xr6:coauthVersionLast="47" xr6:coauthVersionMax="47" xr10:uidLastSave="{EB2EC627-B584-4616-94D8-1968760F4938}"/>
  <bookViews>
    <workbookView xWindow="21495" yWindow="0" windowWidth="33795" windowHeight="21000" activeTab="4" xr2:uid="{B0EAD1C6-59ED-433A-8043-F21E39935F67}"/>
  </bookViews>
  <sheets>
    <sheet name="Sysselsatte (2)" sheetId="5" r:id="rId1"/>
    <sheet name="Personer1" sheetId="3" r:id="rId2"/>
    <sheet name="Sysselsatte" sheetId="2" r:id="rId3"/>
    <sheet name="Utregninger" sheetId="1" r:id="rId4"/>
    <sheet name="Viz Vestfold" sheetId="6" r:id="rId5"/>
    <sheet name="Viz Telemark" sheetId="7" r:id="rId6"/>
    <sheet name="Forklaring" sheetId="4" r:id="rId7"/>
  </sheets>
  <definedNames>
    <definedName name="EksterneData_1" localSheetId="2" hidden="1">Sysselsatte!$A$1:$C$11</definedName>
    <definedName name="EksterneData_2" localSheetId="1" hidden="1">Personer1!$A$1:$E$111</definedName>
    <definedName name="EksterneData_3" localSheetId="0" hidden="1">'Sysselsatte (2)'!$A$1:$B$10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" l="1"/>
  <c r="D12" i="1" s="1"/>
  <c r="B3" i="7" s="1"/>
  <c r="B13" i="1"/>
  <c r="D13" i="1" s="1"/>
  <c r="B4" i="7" s="1"/>
  <c r="B14" i="1"/>
  <c r="D14" i="1" s="1"/>
  <c r="B5" i="7" s="1"/>
  <c r="B15" i="1"/>
  <c r="D15" i="1" s="1"/>
  <c r="B6" i="7" s="1"/>
  <c r="B11" i="1"/>
  <c r="D11" i="1" s="1"/>
  <c r="B2" i="7" s="1"/>
  <c r="B4" i="1"/>
  <c r="D4" i="1" s="1"/>
  <c r="B3" i="6" s="1"/>
  <c r="B5" i="1"/>
  <c r="D5" i="1" s="1"/>
  <c r="B4" i="6" s="1"/>
  <c r="B6" i="1"/>
  <c r="D6" i="1" s="1"/>
  <c r="B5" i="6" s="1"/>
  <c r="B7" i="1"/>
  <c r="D7" i="1" s="1"/>
  <c r="B6" i="6" s="1"/>
  <c r="B3" i="1"/>
  <c r="D3" i="1" s="1"/>
  <c r="B2" i="6" s="1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C6" i="7"/>
  <c r="C5" i="7"/>
  <c r="C4" i="7"/>
  <c r="C3" i="7"/>
  <c r="C2" i="7"/>
  <c r="C3" i="6"/>
  <c r="C4" i="6"/>
  <c r="C5" i="6"/>
  <c r="C6" i="6"/>
  <c r="C2" i="6"/>
  <c r="C12" i="1"/>
  <c r="C13" i="1"/>
  <c r="C14" i="1"/>
  <c r="C15" i="1"/>
  <c r="C11" i="1"/>
  <c r="C4" i="1"/>
  <c r="C5" i="1"/>
  <c r="C6" i="1"/>
  <c r="C7" i="1"/>
  <c r="C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6DC842-468D-47A1-B121-C1FB35770319}" keepAlive="1" name="Spørring - Personer1" description="Tilkobling til spørringen Personer1 i arbeidsboken." type="5" refreshedVersion="8" background="1" saveData="1">
    <dbPr connection="Provider=Microsoft.Mashup.OleDb.1;Data Source=$Workbook$;Location=Personer1;Extended Properties=&quot;&quot;" command="SELECT * FROM [Personer1]"/>
  </connection>
  <connection id="2" xr16:uid="{C12C3532-0718-4ACC-A260-76C812E5A841}" keepAlive="1" name="Spørring - Sysselsatte" description="Tilkobling til spørringen Sysselsatte i arbeidsboken." type="5" refreshedVersion="8" background="1" saveData="1">
    <dbPr connection="Provider=Microsoft.Mashup.OleDb.1;Data Source=$Workbook$;Location=Sysselsatte;Extended Properties=&quot;&quot;" command="SELECT * FROM [Sysselsatte]"/>
  </connection>
  <connection id="3" xr16:uid="{FE9EEC81-AC52-48F5-B9E6-AF16567C96C0}" keepAlive="1" name="Spørring - Sysselsatte (2)" description="Tilkobling til spørringen Sysselsatte (2) i arbeidsboken." type="5" refreshedVersion="8" background="1" saveData="1">
    <dbPr connection="Provider=Microsoft.Mashup.OleDb.1;Data Source=$Workbook$;Location=&quot;Sysselsatte (2)&quot;;Extended Properties=&quot;&quot;" command="SELECT * FROM [Sysselsatte (2)]"/>
  </connection>
</connections>
</file>

<file path=xl/sharedStrings.xml><?xml version="1.0" encoding="utf-8"?>
<sst xmlns="http://schemas.openxmlformats.org/spreadsheetml/2006/main" count="299" uniqueCount="86">
  <si>
    <t>Alder</t>
  </si>
  <si>
    <t>Fylke</t>
  </si>
  <si>
    <t>Alder fylke sum</t>
  </si>
  <si>
    <t>20-24 år</t>
  </si>
  <si>
    <t>Vestfold</t>
  </si>
  <si>
    <t>25-39 år</t>
  </si>
  <si>
    <t>40-54 år</t>
  </si>
  <si>
    <t>55-66 år</t>
  </si>
  <si>
    <t>67-74 år</t>
  </si>
  <si>
    <t>Telemark</t>
  </si>
  <si>
    <t>Column2</t>
  </si>
  <si>
    <t>20 år</t>
  </si>
  <si>
    <t>21 år</t>
  </si>
  <si>
    <t>22 år</t>
  </si>
  <si>
    <t>23 år</t>
  </si>
  <si>
    <t>24 år</t>
  </si>
  <si>
    <t>25 år</t>
  </si>
  <si>
    <t>26 år</t>
  </si>
  <si>
    <t>27 år</t>
  </si>
  <si>
    <t>28 år</t>
  </si>
  <si>
    <t>29 år</t>
  </si>
  <si>
    <t>30 år</t>
  </si>
  <si>
    <t>31 år</t>
  </si>
  <si>
    <t>32 år</t>
  </si>
  <si>
    <t>33 år</t>
  </si>
  <si>
    <t>34 år</t>
  </si>
  <si>
    <t>35 år</t>
  </si>
  <si>
    <t>36 år</t>
  </si>
  <si>
    <t>37 år</t>
  </si>
  <si>
    <t>38 år</t>
  </si>
  <si>
    <t>39 år</t>
  </si>
  <si>
    <t>40 år</t>
  </si>
  <si>
    <t>41 år</t>
  </si>
  <si>
    <t>42 år</t>
  </si>
  <si>
    <t>43 år</t>
  </si>
  <si>
    <t>44 år</t>
  </si>
  <si>
    <t>45 år</t>
  </si>
  <si>
    <t>46 år</t>
  </si>
  <si>
    <t>47 år</t>
  </si>
  <si>
    <t>48 år</t>
  </si>
  <si>
    <t>49 år</t>
  </si>
  <si>
    <t>50 år</t>
  </si>
  <si>
    <t>51 år</t>
  </si>
  <si>
    <t>52 år</t>
  </si>
  <si>
    <t>53 år</t>
  </si>
  <si>
    <t>54 år</t>
  </si>
  <si>
    <t>55 år</t>
  </si>
  <si>
    <t>56 år</t>
  </si>
  <si>
    <t>57 år</t>
  </si>
  <si>
    <t>58 år</t>
  </si>
  <si>
    <t>59 år</t>
  </si>
  <si>
    <t>60 år</t>
  </si>
  <si>
    <t>61 år</t>
  </si>
  <si>
    <t>62 år</t>
  </si>
  <si>
    <t>63 år</t>
  </si>
  <si>
    <t>64 år</t>
  </si>
  <si>
    <t>65 år</t>
  </si>
  <si>
    <t>66 år</t>
  </si>
  <si>
    <t>67 år</t>
  </si>
  <si>
    <t>68 år</t>
  </si>
  <si>
    <t>69 år</t>
  </si>
  <si>
    <t>70 år</t>
  </si>
  <si>
    <t>71 år</t>
  </si>
  <si>
    <t>72 år</t>
  </si>
  <si>
    <t>73 år</t>
  </si>
  <si>
    <t>74 år</t>
  </si>
  <si>
    <t>alder år</t>
  </si>
  <si>
    <t>Kolonne1</t>
  </si>
  <si>
    <t>Kolonne2</t>
  </si>
  <si>
    <t>Bosatte</t>
  </si>
  <si>
    <t>Sysselsatte</t>
  </si>
  <si>
    <t>Kilden for bosatte henter siste 2 år (det er nest siste år som sammenfaller med sysselsettingstallene.)</t>
  </si>
  <si>
    <t>I grupperingen av tallene til fylke, velges summeringskolonne, og denne må endres ved ny kjøring.</t>
  </si>
  <si>
    <t>06445: Andel sysselsatte i befolkningen per 4. kvartal (prosent), etter alder, statistikkvariabel, år og region</t>
  </si>
  <si>
    <t>Sysselsatte i prosent av befolkningen 15-74 år</t>
  </si>
  <si>
    <t>2022</t>
  </si>
  <si>
    <t>0 Hele landet</t>
  </si>
  <si>
    <t>Personer 1 laster ned bosatte i kommunene i Vestfold og Telemark, fra SSB 07459</t>
  </si>
  <si>
    <t>Sysselsatte henter antall sysselsatte fra kommuene i Vestfold og Telemark fra SSB 07984</t>
  </si>
  <si>
    <t>Sysselsatt(2) henter andel sysselsatte i aldersgruppene for hele landet fra SSB 06445</t>
  </si>
  <si>
    <t>Prosent</t>
  </si>
  <si>
    <t>Hele landet</t>
  </si>
  <si>
    <t>Oppdatering skal skje automatisk når du klikker oppdater på spørringene. Det kan likevel hende at du må inn i Power Query og endre på et årstall.</t>
  </si>
  <si>
    <r>
      <t>let
    Kilde = Excel.Workbook(Web.Contents("https://www.ssb.no/statbank/sq/10079935"), null, true),
    Personer1_Sheet = Kilde{[Item="Personer1",Kind="Sheet"]}[Data],
    #"Forfremmede overskrifter" = Table.PromoteHeaders(Personer1_Sheet, [PromoteAllScalars=true]),
    #"Endret type" = Table.TransformColumnTypes(#"Forfremmede overskrifter",{{"07459: Befolkning, etter region, alder, statistikkvariabel og år", type text}, {"Column2", type text}, {"Column3", type any}, {"Column4", Int64.Type}}),
    #"Filtrerte rader" = Table.SelectRows(#"Endret type", each ([Column3] &lt;&gt; null)),
    #"Øverste rader fjernet" = Table.Skip(#"Filtrerte rader",2),
    #"Kolonner med nye navn" = Table.RenameColumns(#"Øverste rader fjernet",{{"Column3", "2022"}, {"Column4", "2023"}}),
    #"Fylt nedover" = Table.FillDown(#"Kolonner med nye navn",{"07459: Befolkning, etter region, alder, statistikkvariabel og år"}),
    #"Satte inn tekst før skilletegn" = Table.AddColumn(#"Fylt nedover", "Tekst før skilletegn", each Text.BeforeDelimiter([Column2], " "), type text),
    #"Endret type1" = Table.TransformColumnTypes(#"Satte inn tekst før skilletegn",{{"Tekst før skilletegn", Int64.Type}}),
    #"Satte inn tekst etter skilletegn" = Table.AddColumn(#"Endret type1", "Tekst etter skilletegn", each Text.AfterDelimiter([#"07459: Befolkning, etter region, alder, statistikkvariabel og år"], "-"), type text),
    #"Satte inn tekst før skilletegn1" = Table.AddColumn(#"Satte inn tekst etter skilletegn", "Tekst før skilletegn.1", each Text.BeforeDelimiter([Tekst etter skilletegn], " "), type text),
    #"Satte inn tekst etter skilletegn1" = Table.AddColumn(#"Satte inn tekst før skilletegn1", "Tekst etter skilletegn.1", each Text.AfterDelimiter([Tekst etter skilletegn], " "), type text),
    #"Tillagt betinget kolonne" = Table.AddColumn(#"Satte inn tekst etter skilletegn1", "Egendefinert", each if [Tekst før skilletegn.1] = "3801" then "Vestfold" else if [Tekst før skilletegn.1] = "3802" then "Vestfold" else if [Tekst før skilletegn.1] = "3803" then "Vestfold" else if [Tekst før skilletegn.1] = "3804" then "Vestfold" else if [Tekst før skilletegn.1] = "3805" then "Vestfold" else if [Tekst før skilletegn.1] = "3811" then "Vestfold" else "Telemark"),
    #"Grupperte rader" = Table.Group(#"Tillagt betinget kolonne", {"Egendefinert", "Column2"}, {{"Antall", each List.Sum(</t>
    </r>
    <r>
      <rPr>
        <sz val="11"/>
        <color rgb="FFFF0000"/>
        <rFont val="Calibri"/>
        <family val="2"/>
        <scheme val="minor"/>
      </rPr>
      <t>[2022]</t>
    </r>
    <r>
      <rPr>
        <sz val="11"/>
        <color theme="1"/>
        <rFont val="Calibri"/>
        <family val="2"/>
        <scheme val="minor"/>
      </rPr>
      <t>), type number}}),
    #"Kolonner med nye navn1" = Table.RenameColumns(#"Grupperte rader",{{"Egendefinert", "Fylke"}, {"Column2", "Alder"}}),
    #"Satte inn tekst før skilletegn2" = Table.AddColumn(#"Kolonner med nye navn1", "Tekst før skilletegn", each Text.BeforeDelimiter([Alder], " "), type text),
    #"Endret type2" = Table.TransformColumnTypes(#"Satte inn tekst før skilletegn2",{{"Tekst før skilletegn", Int64.Type}}),
    #"Kolonner med nye navn2" = Table.RenameColumns(#"Endret type2",{{"Tekst før skilletegn", "alder år"}})
in
    #"Kolonner med nye navn2"</t>
    </r>
  </si>
  <si>
    <t>år-1</t>
  </si>
  <si>
    <t>år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</si>
</sst>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\ %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165" fontId="0" fillId="0" borderId="0" xfId="0" applyNumberFormat="1"/>
    <xf numFmtId="0" fontId="0" fillId="0" borderId="0" xfId="0" applyAlignment="1">
      <alignment wrapText="1"/>
    </xf>
  </cellXfs>
  <cellStyles count="2">
    <cellStyle name="Normal" xfId="0" builtinId="0"/>
    <cellStyle name="Prosent" xfId="1" builtinId="5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3" connectionId="3" xr16:uid="{4F78FFDC-1D27-4918-A626-170C71F46324}" autoFormatId="16" applyNumberFormats="0" applyBorderFormats="0" applyFontFormats="0" applyPatternFormats="0" applyAlignmentFormats="0" applyWidthHeightFormats="0">
  <queryTableRefresh nextId="3">
    <queryTableFields count="2">
      <queryTableField id="1" name="06445: Andel sysselsatte i befolkningen per 4. kvartal (prosent), etter alder, statistikkvariabel, år og region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2" connectionId="1" xr16:uid="{25F687C9-0BDD-42EE-A49F-4A7C2434287F}" autoFormatId="16" applyNumberFormats="0" applyBorderFormats="0" applyFontFormats="0" applyPatternFormats="0" applyAlignmentFormats="0" applyWidthHeightFormats="0">
  <queryTableRefresh nextId="21" unboundColumnsRight="2">
    <queryTableFields count="7">
      <queryTableField id="4" name="Fylke" tableColumnId="4"/>
      <queryTableField id="5" name="Alder" tableColumnId="5"/>
      <queryTableField id="17" name="år-1" tableColumnId="13"/>
      <queryTableField id="18" name="år" tableColumnId="14"/>
      <queryTableField id="6" name="alder år" tableColumnId="6"/>
      <queryTableField id="11" dataBound="0" tableColumnId="9"/>
      <queryTableField id="12" dataBound="0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2" xr16:uid="{A36D6868-5A8C-4074-B023-EF0F1A28165A}" autoFormatId="16" applyNumberFormats="0" applyBorderFormats="0" applyFontFormats="0" applyPatternFormats="0" applyAlignmentFormats="0" applyWidthHeightFormats="0">
  <queryTableRefresh nextId="4">
    <queryTableFields count="3">
      <queryTableField id="1" name="Alder" tableColumnId="1"/>
      <queryTableField id="2" name="Fylke" tableColumnId="2"/>
      <queryTableField id="3" name="Alder fylke sum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22C10F-6517-4A96-BBAF-F92E940667F1}" name="Sysselsatte__2" displayName="Sysselsatte__2" ref="A1:B10" tableType="queryTable" totalsRowShown="0">
  <autoFilter ref="A1:B10" xr:uid="{B322C10F-6517-4A96-BBAF-F92E940667F1}"/>
  <tableColumns count="2">
    <tableColumn id="1" xr3:uid="{E6FB06A1-21C8-4C3B-BF9D-0327534B88E1}" uniqueName="1" name="06445: Andel sysselsatte i befolkningen per 4. kvartal (prosent), etter alder, statistikkvariabel, år og region" queryTableFieldId="1" dataDxfId="3"/>
    <tableColumn id="2" xr3:uid="{799D661C-9A74-48CB-A663-4F2853D452CA}" uniqueName="2" name="Column2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4A32C8-B5CE-4729-86FC-545F77D3AE5B}" name="Personer1" displayName="Personer1" ref="A1:G111" tableType="queryTable" totalsRowShown="0">
  <autoFilter ref="A1:G111" xr:uid="{924A32C8-B5CE-4729-86FC-545F77D3AE5B}"/>
  <tableColumns count="7">
    <tableColumn id="4" xr3:uid="{7DA94B69-6080-4CE3-BF09-7FD2481E41B2}" uniqueName="4" name="Fylke" queryTableFieldId="4"/>
    <tableColumn id="5" xr3:uid="{00FEC197-6ECD-4786-8788-F592A3A73A49}" uniqueName="5" name="Alder" queryTableFieldId="5" dataDxfId="2"/>
    <tableColumn id="13" xr3:uid="{4E945E44-60CA-48EB-85CB-DE41115E4BA8}" uniqueName="13" name="år-1" queryTableFieldId="17"/>
    <tableColumn id="14" xr3:uid="{32DA0821-53A7-4459-9FAB-6A2E4A1B8FF7}" uniqueName="14" name="år" queryTableFieldId="18"/>
    <tableColumn id="6" xr3:uid="{81ABAEB7-62D8-46D0-AE21-78373AE7ED42}" uniqueName="6" name="alder år" queryTableFieldId="6"/>
    <tableColumn id="9" xr3:uid="{55BDA055-E8A8-4D1F-B62D-B1F119CF56B5}" uniqueName="9" name="Kolonne1" queryTableFieldId="11" dataDxfId="1">
      <calculatedColumnFormula>IF(Personer1[[#This Row],[alder år]]&lt;25,"20-24 år",IF(Personer1[[#This Row],[alder år]]&lt;40, "25-39 år",IF(Personer1[[#This Row],[alder år]]&lt;55,"40-54 år",IF(Personer1[[#This Row],[alder år]]&lt;67,"55-66 år","67-74 år"))))</calculatedColumnFormula>
    </tableColumn>
    <tableColumn id="10" xr3:uid="{E63AEE2B-7694-43DA-8C09-A44FDA139C50}" uniqueName="10" name="Kolonne2" queryTableField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89607A-4F9A-4E06-A5F6-ABE292E39F06}" name="Sysselsatte" displayName="Sysselsatte" ref="A1:C11" tableType="queryTable" totalsRowShown="0">
  <autoFilter ref="A1:C11" xr:uid="{1289607A-4F9A-4E06-A5F6-ABE292E39F06}"/>
  <tableColumns count="3">
    <tableColumn id="1" xr3:uid="{6B1A00F3-FF8A-4FC9-B2DC-3E387E05EC58}" uniqueName="1" name="Alder" queryTableFieldId="1" dataDxfId="0"/>
    <tableColumn id="2" xr3:uid="{AB3741B2-00D8-4AD6-ABDD-360CC3738C1D}" uniqueName="2" name="Fylke" queryTableFieldId="2"/>
    <tableColumn id="3" xr3:uid="{4E6DEB82-3CEF-4310-9BFC-F480185AADA1}" uniqueName="3" name="Alder fylke sum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EAF14-BA90-441B-904F-AF6F8D796F52}">
  <sheetPr>
    <tabColor theme="4" tint="0.39997558519241921"/>
  </sheetPr>
  <dimension ref="A1:B10"/>
  <sheetViews>
    <sheetView workbookViewId="0">
      <selection activeCell="D10" sqref="D10"/>
    </sheetView>
  </sheetViews>
  <sheetFormatPr baseColWidth="10" defaultRowHeight="15" x14ac:dyDescent="0.25"/>
  <cols>
    <col min="1" max="1" width="81.140625" bestFit="1" customWidth="1"/>
    <col min="2" max="2" width="42" bestFit="1" customWidth="1"/>
  </cols>
  <sheetData>
    <row r="1" spans="1:2" x14ac:dyDescent="0.25">
      <c r="A1" t="s">
        <v>73</v>
      </c>
      <c r="B1" t="s">
        <v>10</v>
      </c>
    </row>
    <row r="2" spans="1:2" x14ac:dyDescent="0.25">
      <c r="A2" s="1"/>
    </row>
    <row r="3" spans="1:2" x14ac:dyDescent="0.25">
      <c r="A3" s="1"/>
      <c r="B3" t="s">
        <v>74</v>
      </c>
    </row>
    <row r="4" spans="1:2" x14ac:dyDescent="0.25">
      <c r="A4" s="1"/>
      <c r="B4" t="s">
        <v>75</v>
      </c>
    </row>
    <row r="5" spans="1:2" x14ac:dyDescent="0.25">
      <c r="A5" s="1"/>
      <c r="B5" t="s">
        <v>76</v>
      </c>
    </row>
    <row r="6" spans="1:2" x14ac:dyDescent="0.25">
      <c r="A6" s="1" t="s">
        <v>3</v>
      </c>
      <c r="B6">
        <v>68.2</v>
      </c>
    </row>
    <row r="7" spans="1:2" x14ac:dyDescent="0.25">
      <c r="A7" s="1" t="s">
        <v>5</v>
      </c>
      <c r="B7">
        <v>81.400000000000006</v>
      </c>
    </row>
    <row r="8" spans="1:2" x14ac:dyDescent="0.25">
      <c r="A8" s="1" t="s">
        <v>6</v>
      </c>
      <c r="B8">
        <v>82.7</v>
      </c>
    </row>
    <row r="9" spans="1:2" x14ac:dyDescent="0.25">
      <c r="A9" s="1" t="s">
        <v>7</v>
      </c>
      <c r="B9">
        <v>68.3</v>
      </c>
    </row>
    <row r="10" spans="1:2" x14ac:dyDescent="0.25">
      <c r="A10" s="1" t="s">
        <v>8</v>
      </c>
      <c r="B10">
        <v>20.399999999999999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641D7-FE4B-4E9F-A9F2-F80B920C0F7E}">
  <sheetPr>
    <tabColor theme="4" tint="0.39997558519241921"/>
  </sheetPr>
  <dimension ref="A1:G111"/>
  <sheetViews>
    <sheetView workbookViewId="0">
      <selection sqref="A1:G111"/>
    </sheetView>
  </sheetViews>
  <sheetFormatPr baseColWidth="10" defaultRowHeight="15" x14ac:dyDescent="0.25"/>
  <cols>
    <col min="1" max="1" width="9.28515625" bestFit="1" customWidth="1"/>
    <col min="2" max="2" width="8.140625" bestFit="1" customWidth="1"/>
    <col min="3" max="3" width="6.7109375" bestFit="1" customWidth="1"/>
    <col min="4" max="4" width="5" bestFit="1" customWidth="1"/>
    <col min="5" max="5" width="10" bestFit="1" customWidth="1"/>
    <col min="6" max="10" width="11.7109375" bestFit="1" customWidth="1"/>
  </cols>
  <sheetData>
    <row r="1" spans="1:7" x14ac:dyDescent="0.25">
      <c r="A1" t="s">
        <v>1</v>
      </c>
      <c r="B1" t="s">
        <v>0</v>
      </c>
      <c r="C1" t="s">
        <v>84</v>
      </c>
      <c r="D1" t="s">
        <v>85</v>
      </c>
      <c r="E1" t="s">
        <v>66</v>
      </c>
      <c r="F1" t="s">
        <v>67</v>
      </c>
      <c r="G1" t="s">
        <v>68</v>
      </c>
    </row>
    <row r="2" spans="1:7" x14ac:dyDescent="0.25">
      <c r="A2" t="s">
        <v>4</v>
      </c>
      <c r="B2" s="1" t="s">
        <v>11</v>
      </c>
      <c r="C2">
        <v>2814</v>
      </c>
      <c r="D2">
        <v>2679</v>
      </c>
      <c r="E2">
        <v>20</v>
      </c>
      <c r="F2" t="str">
        <f>IF(Personer1[[#This Row],[alder år]]&lt;25,"20-24 år",IF(Personer1[[#This Row],[alder år]]&lt;40, "25-39 år",IF(Personer1[[#This Row],[alder år]]&lt;55,"40-54 år",IF(Personer1[[#This Row],[alder år]]&lt;67,"55-66 år","67-74 år"))))</f>
        <v>20-24 år</v>
      </c>
    </row>
    <row r="3" spans="1:7" x14ac:dyDescent="0.25">
      <c r="A3" t="s">
        <v>4</v>
      </c>
      <c r="B3" s="1" t="s">
        <v>12</v>
      </c>
      <c r="C3">
        <v>2806</v>
      </c>
      <c r="D3">
        <v>2709</v>
      </c>
      <c r="E3">
        <v>21</v>
      </c>
      <c r="F3" t="str">
        <f>IF(Personer1[[#This Row],[alder år]]&lt;25,"20-24 år",IF(Personer1[[#This Row],[alder år]]&lt;40, "25-39 år",IF(Personer1[[#This Row],[alder år]]&lt;55,"40-54 år",IF(Personer1[[#This Row],[alder år]]&lt;67,"55-66 år","67-74 år"))))</f>
        <v>20-24 år</v>
      </c>
    </row>
    <row r="4" spans="1:7" x14ac:dyDescent="0.25">
      <c r="A4" t="s">
        <v>4</v>
      </c>
      <c r="B4" s="1" t="s">
        <v>13</v>
      </c>
      <c r="C4">
        <v>2641</v>
      </c>
      <c r="D4">
        <v>2759</v>
      </c>
      <c r="E4">
        <v>22</v>
      </c>
      <c r="F4" t="str">
        <f>IF(Personer1[[#This Row],[alder år]]&lt;25,"20-24 år",IF(Personer1[[#This Row],[alder år]]&lt;40, "25-39 år",IF(Personer1[[#This Row],[alder år]]&lt;55,"40-54 år",IF(Personer1[[#This Row],[alder år]]&lt;67,"55-66 år","67-74 år"))))</f>
        <v>20-24 år</v>
      </c>
    </row>
    <row r="5" spans="1:7" x14ac:dyDescent="0.25">
      <c r="A5" t="s">
        <v>4</v>
      </c>
      <c r="B5" s="1" t="s">
        <v>14</v>
      </c>
      <c r="C5">
        <v>2705</v>
      </c>
      <c r="D5">
        <v>2582</v>
      </c>
      <c r="E5">
        <v>23</v>
      </c>
      <c r="F5" t="str">
        <f>IF(Personer1[[#This Row],[alder år]]&lt;25,"20-24 år",IF(Personer1[[#This Row],[alder år]]&lt;40, "25-39 år",IF(Personer1[[#This Row],[alder år]]&lt;55,"40-54 år",IF(Personer1[[#This Row],[alder år]]&lt;67,"55-66 år","67-74 år"))))</f>
        <v>20-24 år</v>
      </c>
    </row>
    <row r="6" spans="1:7" x14ac:dyDescent="0.25">
      <c r="A6" t="s">
        <v>4</v>
      </c>
      <c r="B6" s="1" t="s">
        <v>15</v>
      </c>
      <c r="C6">
        <v>2704</v>
      </c>
      <c r="D6">
        <v>2617</v>
      </c>
      <c r="E6">
        <v>24</v>
      </c>
      <c r="F6" t="str">
        <f>IF(Personer1[[#This Row],[alder år]]&lt;25,"20-24 år",IF(Personer1[[#This Row],[alder år]]&lt;40, "25-39 år",IF(Personer1[[#This Row],[alder år]]&lt;55,"40-54 år",IF(Personer1[[#This Row],[alder år]]&lt;67,"55-66 år","67-74 år"))))</f>
        <v>20-24 år</v>
      </c>
    </row>
    <row r="7" spans="1:7" x14ac:dyDescent="0.25">
      <c r="A7" t="s">
        <v>4</v>
      </c>
      <c r="B7" s="1" t="s">
        <v>16</v>
      </c>
      <c r="C7">
        <v>2698</v>
      </c>
      <c r="D7">
        <v>2675</v>
      </c>
      <c r="E7">
        <v>25</v>
      </c>
      <c r="F7" t="str">
        <f>IF(Personer1[[#This Row],[alder år]]&lt;25,"20-24 år",IF(Personer1[[#This Row],[alder år]]&lt;40, "25-39 år",IF(Personer1[[#This Row],[alder år]]&lt;55,"40-54 år",IF(Personer1[[#This Row],[alder år]]&lt;67,"55-66 år","67-74 år"))))</f>
        <v>25-39 år</v>
      </c>
    </row>
    <row r="8" spans="1:7" x14ac:dyDescent="0.25">
      <c r="A8" t="s">
        <v>4</v>
      </c>
      <c r="B8" s="1" t="s">
        <v>17</v>
      </c>
      <c r="C8">
        <v>2781</v>
      </c>
      <c r="D8">
        <v>2665</v>
      </c>
      <c r="E8">
        <v>26</v>
      </c>
      <c r="F8" t="str">
        <f>IF(Personer1[[#This Row],[alder år]]&lt;25,"20-24 år",IF(Personer1[[#This Row],[alder år]]&lt;40, "25-39 år",IF(Personer1[[#This Row],[alder år]]&lt;55,"40-54 år",IF(Personer1[[#This Row],[alder år]]&lt;67,"55-66 år","67-74 år"))))</f>
        <v>25-39 år</v>
      </c>
    </row>
    <row r="9" spans="1:7" x14ac:dyDescent="0.25">
      <c r="A9" t="s">
        <v>4</v>
      </c>
      <c r="B9" s="1" t="s">
        <v>18</v>
      </c>
      <c r="C9">
        <v>2700</v>
      </c>
      <c r="D9">
        <v>2811</v>
      </c>
      <c r="E9">
        <v>27</v>
      </c>
      <c r="F9" t="str">
        <f>IF(Personer1[[#This Row],[alder år]]&lt;25,"20-24 år",IF(Personer1[[#This Row],[alder år]]&lt;40, "25-39 år",IF(Personer1[[#This Row],[alder år]]&lt;55,"40-54 år",IF(Personer1[[#This Row],[alder år]]&lt;67,"55-66 år","67-74 år"))))</f>
        <v>25-39 år</v>
      </c>
    </row>
    <row r="10" spans="1:7" x14ac:dyDescent="0.25">
      <c r="A10" t="s">
        <v>4</v>
      </c>
      <c r="B10" s="1" t="s">
        <v>19</v>
      </c>
      <c r="C10">
        <v>2756</v>
      </c>
      <c r="D10">
        <v>2759</v>
      </c>
      <c r="E10">
        <v>28</v>
      </c>
      <c r="F10" t="str">
        <f>IF(Personer1[[#This Row],[alder år]]&lt;25,"20-24 år",IF(Personer1[[#This Row],[alder år]]&lt;40, "25-39 år",IF(Personer1[[#This Row],[alder år]]&lt;55,"40-54 år",IF(Personer1[[#This Row],[alder år]]&lt;67,"55-66 år","67-74 år"))))</f>
        <v>25-39 år</v>
      </c>
    </row>
    <row r="11" spans="1:7" x14ac:dyDescent="0.25">
      <c r="A11" t="s">
        <v>4</v>
      </c>
      <c r="B11" s="1" t="s">
        <v>20</v>
      </c>
      <c r="C11">
        <v>2969</v>
      </c>
      <c r="D11">
        <v>2857</v>
      </c>
      <c r="E11">
        <v>29</v>
      </c>
      <c r="F11" t="str">
        <f>IF(Personer1[[#This Row],[alder år]]&lt;25,"20-24 år",IF(Personer1[[#This Row],[alder år]]&lt;40, "25-39 år",IF(Personer1[[#This Row],[alder år]]&lt;55,"40-54 år",IF(Personer1[[#This Row],[alder år]]&lt;67,"55-66 år","67-74 år"))))</f>
        <v>25-39 år</v>
      </c>
    </row>
    <row r="12" spans="1:7" x14ac:dyDescent="0.25">
      <c r="A12" t="s">
        <v>4</v>
      </c>
      <c r="B12" s="1" t="s">
        <v>21</v>
      </c>
      <c r="C12">
        <v>3011</v>
      </c>
      <c r="D12">
        <v>3097</v>
      </c>
      <c r="E12">
        <v>30</v>
      </c>
      <c r="F12" t="str">
        <f>IF(Personer1[[#This Row],[alder år]]&lt;25,"20-24 år",IF(Personer1[[#This Row],[alder år]]&lt;40, "25-39 år",IF(Personer1[[#This Row],[alder år]]&lt;55,"40-54 år",IF(Personer1[[#This Row],[alder år]]&lt;67,"55-66 år","67-74 år"))))</f>
        <v>25-39 år</v>
      </c>
    </row>
    <row r="13" spans="1:7" x14ac:dyDescent="0.25">
      <c r="A13" t="s">
        <v>4</v>
      </c>
      <c r="B13" s="1" t="s">
        <v>22</v>
      </c>
      <c r="C13">
        <v>3102</v>
      </c>
      <c r="D13">
        <v>3100</v>
      </c>
      <c r="E13">
        <v>31</v>
      </c>
      <c r="F13" t="str">
        <f>IF(Personer1[[#This Row],[alder år]]&lt;25,"20-24 år",IF(Personer1[[#This Row],[alder år]]&lt;40, "25-39 år",IF(Personer1[[#This Row],[alder år]]&lt;55,"40-54 år",IF(Personer1[[#This Row],[alder år]]&lt;67,"55-66 år","67-74 år"))))</f>
        <v>25-39 år</v>
      </c>
    </row>
    <row r="14" spans="1:7" x14ac:dyDescent="0.25">
      <c r="A14" t="s">
        <v>4</v>
      </c>
      <c r="B14" s="1" t="s">
        <v>23</v>
      </c>
      <c r="C14">
        <v>3138</v>
      </c>
      <c r="D14">
        <v>3212</v>
      </c>
      <c r="E14">
        <v>32</v>
      </c>
      <c r="F14" t="str">
        <f>IF(Personer1[[#This Row],[alder år]]&lt;25,"20-24 år",IF(Personer1[[#This Row],[alder år]]&lt;40, "25-39 år",IF(Personer1[[#This Row],[alder år]]&lt;55,"40-54 år",IF(Personer1[[#This Row],[alder år]]&lt;67,"55-66 år","67-74 år"))))</f>
        <v>25-39 år</v>
      </c>
    </row>
    <row r="15" spans="1:7" x14ac:dyDescent="0.25">
      <c r="A15" t="s">
        <v>4</v>
      </c>
      <c r="B15" s="1" t="s">
        <v>24</v>
      </c>
      <c r="C15">
        <v>3219</v>
      </c>
      <c r="D15">
        <v>3255</v>
      </c>
      <c r="E15">
        <v>33</v>
      </c>
      <c r="F15" t="str">
        <f>IF(Personer1[[#This Row],[alder år]]&lt;25,"20-24 år",IF(Personer1[[#This Row],[alder år]]&lt;40, "25-39 år",IF(Personer1[[#This Row],[alder år]]&lt;55,"40-54 år",IF(Personer1[[#This Row],[alder år]]&lt;67,"55-66 år","67-74 år"))))</f>
        <v>25-39 år</v>
      </c>
    </row>
    <row r="16" spans="1:7" x14ac:dyDescent="0.25">
      <c r="A16" t="s">
        <v>4</v>
      </c>
      <c r="B16" s="1" t="s">
        <v>25</v>
      </c>
      <c r="C16">
        <v>3080</v>
      </c>
      <c r="D16">
        <v>3344</v>
      </c>
      <c r="E16">
        <v>34</v>
      </c>
      <c r="F16" t="str">
        <f>IF(Personer1[[#This Row],[alder år]]&lt;25,"20-24 år",IF(Personer1[[#This Row],[alder år]]&lt;40, "25-39 år",IF(Personer1[[#This Row],[alder år]]&lt;55,"40-54 år",IF(Personer1[[#This Row],[alder år]]&lt;67,"55-66 år","67-74 år"))))</f>
        <v>25-39 år</v>
      </c>
    </row>
    <row r="17" spans="1:6" x14ac:dyDescent="0.25">
      <c r="A17" t="s">
        <v>4</v>
      </c>
      <c r="B17" s="1" t="s">
        <v>26</v>
      </c>
      <c r="C17">
        <v>3250</v>
      </c>
      <c r="D17">
        <v>3194</v>
      </c>
      <c r="E17">
        <v>35</v>
      </c>
      <c r="F17" t="str">
        <f>IF(Personer1[[#This Row],[alder år]]&lt;25,"20-24 år",IF(Personer1[[#This Row],[alder år]]&lt;40, "25-39 år",IF(Personer1[[#This Row],[alder år]]&lt;55,"40-54 år",IF(Personer1[[#This Row],[alder år]]&lt;67,"55-66 år","67-74 år"))))</f>
        <v>25-39 år</v>
      </c>
    </row>
    <row r="18" spans="1:6" x14ac:dyDescent="0.25">
      <c r="A18" t="s">
        <v>4</v>
      </c>
      <c r="B18" s="1" t="s">
        <v>27</v>
      </c>
      <c r="C18">
        <v>3139</v>
      </c>
      <c r="D18">
        <v>3373</v>
      </c>
      <c r="E18">
        <v>36</v>
      </c>
      <c r="F18" t="str">
        <f>IF(Personer1[[#This Row],[alder år]]&lt;25,"20-24 år",IF(Personer1[[#This Row],[alder år]]&lt;40, "25-39 år",IF(Personer1[[#This Row],[alder år]]&lt;55,"40-54 år",IF(Personer1[[#This Row],[alder år]]&lt;67,"55-66 år","67-74 år"))))</f>
        <v>25-39 år</v>
      </c>
    </row>
    <row r="19" spans="1:6" x14ac:dyDescent="0.25">
      <c r="A19" t="s">
        <v>4</v>
      </c>
      <c r="B19" s="1" t="s">
        <v>28</v>
      </c>
      <c r="C19">
        <v>3106</v>
      </c>
      <c r="D19">
        <v>3217</v>
      </c>
      <c r="E19">
        <v>37</v>
      </c>
      <c r="F19" t="str">
        <f>IF(Personer1[[#This Row],[alder år]]&lt;25,"20-24 år",IF(Personer1[[#This Row],[alder år]]&lt;40, "25-39 år",IF(Personer1[[#This Row],[alder år]]&lt;55,"40-54 år",IF(Personer1[[#This Row],[alder år]]&lt;67,"55-66 år","67-74 år"))))</f>
        <v>25-39 år</v>
      </c>
    </row>
    <row r="20" spans="1:6" x14ac:dyDescent="0.25">
      <c r="A20" t="s">
        <v>4</v>
      </c>
      <c r="B20" s="1" t="s">
        <v>29</v>
      </c>
      <c r="C20">
        <v>3120</v>
      </c>
      <c r="D20">
        <v>3219</v>
      </c>
      <c r="E20">
        <v>38</v>
      </c>
      <c r="F20" t="str">
        <f>IF(Personer1[[#This Row],[alder år]]&lt;25,"20-24 år",IF(Personer1[[#This Row],[alder år]]&lt;40, "25-39 år",IF(Personer1[[#This Row],[alder år]]&lt;55,"40-54 år",IF(Personer1[[#This Row],[alder år]]&lt;67,"55-66 år","67-74 år"))))</f>
        <v>25-39 år</v>
      </c>
    </row>
    <row r="21" spans="1:6" x14ac:dyDescent="0.25">
      <c r="A21" t="s">
        <v>4</v>
      </c>
      <c r="B21" s="1" t="s">
        <v>30</v>
      </c>
      <c r="C21">
        <v>3198</v>
      </c>
      <c r="D21">
        <v>3191</v>
      </c>
      <c r="E21">
        <v>39</v>
      </c>
      <c r="F21" t="str">
        <f>IF(Personer1[[#This Row],[alder år]]&lt;25,"20-24 år",IF(Personer1[[#This Row],[alder år]]&lt;40, "25-39 år",IF(Personer1[[#This Row],[alder år]]&lt;55,"40-54 år",IF(Personer1[[#This Row],[alder år]]&lt;67,"55-66 år","67-74 år"))))</f>
        <v>25-39 år</v>
      </c>
    </row>
    <row r="22" spans="1:6" x14ac:dyDescent="0.25">
      <c r="A22" t="s">
        <v>4</v>
      </c>
      <c r="B22" s="1" t="s">
        <v>31</v>
      </c>
      <c r="C22">
        <v>3143</v>
      </c>
      <c r="D22">
        <v>3247</v>
      </c>
      <c r="E22">
        <v>40</v>
      </c>
      <c r="F22" t="str">
        <f>IF(Personer1[[#This Row],[alder år]]&lt;25,"20-24 år",IF(Personer1[[#This Row],[alder år]]&lt;40, "25-39 år",IF(Personer1[[#This Row],[alder år]]&lt;55,"40-54 år",IF(Personer1[[#This Row],[alder år]]&lt;67,"55-66 år","67-74 år"))))</f>
        <v>40-54 år</v>
      </c>
    </row>
    <row r="23" spans="1:6" x14ac:dyDescent="0.25">
      <c r="A23" t="s">
        <v>4</v>
      </c>
      <c r="B23" s="1" t="s">
        <v>32</v>
      </c>
      <c r="C23">
        <v>3190</v>
      </c>
      <c r="D23">
        <v>3182</v>
      </c>
      <c r="E23">
        <v>41</v>
      </c>
      <c r="F23" t="str">
        <f>IF(Personer1[[#This Row],[alder år]]&lt;25,"20-24 år",IF(Personer1[[#This Row],[alder år]]&lt;40, "25-39 år",IF(Personer1[[#This Row],[alder år]]&lt;55,"40-54 år",IF(Personer1[[#This Row],[alder år]]&lt;67,"55-66 år","67-74 år"))))</f>
        <v>40-54 år</v>
      </c>
    </row>
    <row r="24" spans="1:6" x14ac:dyDescent="0.25">
      <c r="A24" t="s">
        <v>4</v>
      </c>
      <c r="B24" s="1" t="s">
        <v>33</v>
      </c>
      <c r="C24">
        <v>3137</v>
      </c>
      <c r="D24">
        <v>3225</v>
      </c>
      <c r="E24">
        <v>42</v>
      </c>
      <c r="F24" t="str">
        <f>IF(Personer1[[#This Row],[alder år]]&lt;25,"20-24 år",IF(Personer1[[#This Row],[alder år]]&lt;40, "25-39 år",IF(Personer1[[#This Row],[alder år]]&lt;55,"40-54 år",IF(Personer1[[#This Row],[alder år]]&lt;67,"55-66 år","67-74 år"))))</f>
        <v>40-54 år</v>
      </c>
    </row>
    <row r="25" spans="1:6" x14ac:dyDescent="0.25">
      <c r="A25" t="s">
        <v>4</v>
      </c>
      <c r="B25" s="1" t="s">
        <v>34</v>
      </c>
      <c r="C25">
        <v>3174</v>
      </c>
      <c r="D25">
        <v>3159</v>
      </c>
      <c r="E25">
        <v>43</v>
      </c>
      <c r="F25" t="str">
        <f>IF(Personer1[[#This Row],[alder år]]&lt;25,"20-24 år",IF(Personer1[[#This Row],[alder år]]&lt;40, "25-39 år",IF(Personer1[[#This Row],[alder år]]&lt;55,"40-54 år",IF(Personer1[[#This Row],[alder år]]&lt;67,"55-66 år","67-74 år"))))</f>
        <v>40-54 år</v>
      </c>
    </row>
    <row r="26" spans="1:6" x14ac:dyDescent="0.25">
      <c r="A26" t="s">
        <v>4</v>
      </c>
      <c r="B26" s="1" t="s">
        <v>35</v>
      </c>
      <c r="C26">
        <v>3172</v>
      </c>
      <c r="D26">
        <v>3207</v>
      </c>
      <c r="E26">
        <v>44</v>
      </c>
      <c r="F26" t="str">
        <f>IF(Personer1[[#This Row],[alder år]]&lt;25,"20-24 år",IF(Personer1[[#This Row],[alder år]]&lt;40, "25-39 år",IF(Personer1[[#This Row],[alder år]]&lt;55,"40-54 år",IF(Personer1[[#This Row],[alder år]]&lt;67,"55-66 år","67-74 år"))))</f>
        <v>40-54 år</v>
      </c>
    </row>
    <row r="27" spans="1:6" x14ac:dyDescent="0.25">
      <c r="A27" t="s">
        <v>4</v>
      </c>
      <c r="B27" s="1" t="s">
        <v>36</v>
      </c>
      <c r="C27">
        <v>3263</v>
      </c>
      <c r="D27">
        <v>3214</v>
      </c>
      <c r="E27">
        <v>45</v>
      </c>
      <c r="F27" t="str">
        <f>IF(Personer1[[#This Row],[alder år]]&lt;25,"20-24 år",IF(Personer1[[#This Row],[alder år]]&lt;40, "25-39 år",IF(Personer1[[#This Row],[alder år]]&lt;55,"40-54 år",IF(Personer1[[#This Row],[alder år]]&lt;67,"55-66 år","67-74 år"))))</f>
        <v>40-54 år</v>
      </c>
    </row>
    <row r="28" spans="1:6" x14ac:dyDescent="0.25">
      <c r="A28" t="s">
        <v>4</v>
      </c>
      <c r="B28" s="1" t="s">
        <v>37</v>
      </c>
      <c r="C28">
        <v>3315</v>
      </c>
      <c r="D28">
        <v>3268</v>
      </c>
      <c r="E28">
        <v>46</v>
      </c>
      <c r="F28" t="str">
        <f>IF(Personer1[[#This Row],[alder år]]&lt;25,"20-24 år",IF(Personer1[[#This Row],[alder år]]&lt;40, "25-39 år",IF(Personer1[[#This Row],[alder år]]&lt;55,"40-54 år",IF(Personer1[[#This Row],[alder år]]&lt;67,"55-66 år","67-74 år"))))</f>
        <v>40-54 år</v>
      </c>
    </row>
    <row r="29" spans="1:6" x14ac:dyDescent="0.25">
      <c r="A29" t="s">
        <v>4</v>
      </c>
      <c r="B29" s="1" t="s">
        <v>38</v>
      </c>
      <c r="C29">
        <v>3397</v>
      </c>
      <c r="D29">
        <v>3336</v>
      </c>
      <c r="E29">
        <v>47</v>
      </c>
      <c r="F29" t="str">
        <f>IF(Personer1[[#This Row],[alder år]]&lt;25,"20-24 år",IF(Personer1[[#This Row],[alder år]]&lt;40, "25-39 år",IF(Personer1[[#This Row],[alder år]]&lt;55,"40-54 år",IF(Personer1[[#This Row],[alder år]]&lt;67,"55-66 år","67-74 år"))))</f>
        <v>40-54 år</v>
      </c>
    </row>
    <row r="30" spans="1:6" x14ac:dyDescent="0.25">
      <c r="A30" t="s">
        <v>4</v>
      </c>
      <c r="B30" s="1" t="s">
        <v>39</v>
      </c>
      <c r="C30">
        <v>3421</v>
      </c>
      <c r="D30">
        <v>3445</v>
      </c>
      <c r="E30">
        <v>48</v>
      </c>
      <c r="F30" t="str">
        <f>IF(Personer1[[#This Row],[alder år]]&lt;25,"20-24 år",IF(Personer1[[#This Row],[alder år]]&lt;40, "25-39 år",IF(Personer1[[#This Row],[alder år]]&lt;55,"40-54 år",IF(Personer1[[#This Row],[alder år]]&lt;67,"55-66 år","67-74 år"))))</f>
        <v>40-54 år</v>
      </c>
    </row>
    <row r="31" spans="1:6" x14ac:dyDescent="0.25">
      <c r="A31" t="s">
        <v>4</v>
      </c>
      <c r="B31" s="1" t="s">
        <v>40</v>
      </c>
      <c r="C31">
        <v>3723</v>
      </c>
      <c r="D31">
        <v>3434</v>
      </c>
      <c r="E31">
        <v>49</v>
      </c>
      <c r="F31" t="str">
        <f>IF(Personer1[[#This Row],[alder år]]&lt;25,"20-24 år",IF(Personer1[[#This Row],[alder år]]&lt;40, "25-39 år",IF(Personer1[[#This Row],[alder år]]&lt;55,"40-54 år",IF(Personer1[[#This Row],[alder år]]&lt;67,"55-66 år","67-74 år"))))</f>
        <v>40-54 år</v>
      </c>
    </row>
    <row r="32" spans="1:6" x14ac:dyDescent="0.25">
      <c r="A32" t="s">
        <v>4</v>
      </c>
      <c r="B32" s="1" t="s">
        <v>41</v>
      </c>
      <c r="C32">
        <v>3646</v>
      </c>
      <c r="D32">
        <v>3750</v>
      </c>
      <c r="E32">
        <v>50</v>
      </c>
      <c r="F32" t="str">
        <f>IF(Personer1[[#This Row],[alder år]]&lt;25,"20-24 år",IF(Personer1[[#This Row],[alder år]]&lt;40, "25-39 år",IF(Personer1[[#This Row],[alder år]]&lt;55,"40-54 år",IF(Personer1[[#This Row],[alder år]]&lt;67,"55-66 år","67-74 år"))))</f>
        <v>40-54 år</v>
      </c>
    </row>
    <row r="33" spans="1:6" x14ac:dyDescent="0.25">
      <c r="A33" t="s">
        <v>4</v>
      </c>
      <c r="B33" s="1" t="s">
        <v>42</v>
      </c>
      <c r="C33">
        <v>3504</v>
      </c>
      <c r="D33">
        <v>3684</v>
      </c>
      <c r="E33">
        <v>51</v>
      </c>
      <c r="F33" t="str">
        <f>IF(Personer1[[#This Row],[alder år]]&lt;25,"20-24 år",IF(Personer1[[#This Row],[alder år]]&lt;40, "25-39 år",IF(Personer1[[#This Row],[alder år]]&lt;55,"40-54 år",IF(Personer1[[#This Row],[alder år]]&lt;67,"55-66 år","67-74 år"))))</f>
        <v>40-54 år</v>
      </c>
    </row>
    <row r="34" spans="1:6" x14ac:dyDescent="0.25">
      <c r="A34" t="s">
        <v>4</v>
      </c>
      <c r="B34" s="1" t="s">
        <v>43</v>
      </c>
      <c r="C34">
        <v>3788</v>
      </c>
      <c r="D34">
        <v>3531</v>
      </c>
      <c r="E34">
        <v>52</v>
      </c>
      <c r="F34" t="str">
        <f>IF(Personer1[[#This Row],[alder år]]&lt;25,"20-24 år",IF(Personer1[[#This Row],[alder år]]&lt;40, "25-39 år",IF(Personer1[[#This Row],[alder år]]&lt;55,"40-54 år",IF(Personer1[[#This Row],[alder år]]&lt;67,"55-66 år","67-74 år"))))</f>
        <v>40-54 år</v>
      </c>
    </row>
    <row r="35" spans="1:6" x14ac:dyDescent="0.25">
      <c r="A35" t="s">
        <v>4</v>
      </c>
      <c r="B35" s="1" t="s">
        <v>44</v>
      </c>
      <c r="C35">
        <v>3680</v>
      </c>
      <c r="D35">
        <v>3802</v>
      </c>
      <c r="E35">
        <v>53</v>
      </c>
      <c r="F35" t="str">
        <f>IF(Personer1[[#This Row],[alder år]]&lt;25,"20-24 år",IF(Personer1[[#This Row],[alder år]]&lt;40, "25-39 år",IF(Personer1[[#This Row],[alder år]]&lt;55,"40-54 år",IF(Personer1[[#This Row],[alder år]]&lt;67,"55-66 år","67-74 år"))))</f>
        <v>40-54 år</v>
      </c>
    </row>
    <row r="36" spans="1:6" x14ac:dyDescent="0.25">
      <c r="A36" t="s">
        <v>4</v>
      </c>
      <c r="B36" s="1" t="s">
        <v>45</v>
      </c>
      <c r="C36">
        <v>3628</v>
      </c>
      <c r="D36">
        <v>3709</v>
      </c>
      <c r="E36">
        <v>54</v>
      </c>
      <c r="F36" t="str">
        <f>IF(Personer1[[#This Row],[alder år]]&lt;25,"20-24 år",IF(Personer1[[#This Row],[alder år]]&lt;40, "25-39 år",IF(Personer1[[#This Row],[alder år]]&lt;55,"40-54 år",IF(Personer1[[#This Row],[alder år]]&lt;67,"55-66 år","67-74 år"))))</f>
        <v>40-54 år</v>
      </c>
    </row>
    <row r="37" spans="1:6" x14ac:dyDescent="0.25">
      <c r="A37" t="s">
        <v>4</v>
      </c>
      <c r="B37" s="1" t="s">
        <v>46</v>
      </c>
      <c r="C37">
        <v>3526</v>
      </c>
      <c r="D37">
        <v>3649</v>
      </c>
      <c r="E37">
        <v>55</v>
      </c>
      <c r="F37" t="str">
        <f>IF(Personer1[[#This Row],[alder år]]&lt;25,"20-24 år",IF(Personer1[[#This Row],[alder år]]&lt;40, "25-39 år",IF(Personer1[[#This Row],[alder år]]&lt;55,"40-54 år",IF(Personer1[[#This Row],[alder år]]&lt;67,"55-66 år","67-74 år"))))</f>
        <v>55-66 år</v>
      </c>
    </row>
    <row r="38" spans="1:6" x14ac:dyDescent="0.25">
      <c r="A38" t="s">
        <v>4</v>
      </c>
      <c r="B38" s="1" t="s">
        <v>47</v>
      </c>
      <c r="C38">
        <v>3625</v>
      </c>
      <c r="D38">
        <v>3538</v>
      </c>
      <c r="E38">
        <v>56</v>
      </c>
      <c r="F38" t="str">
        <f>IF(Personer1[[#This Row],[alder år]]&lt;25,"20-24 år",IF(Personer1[[#This Row],[alder år]]&lt;40, "25-39 år",IF(Personer1[[#This Row],[alder år]]&lt;55,"40-54 år",IF(Personer1[[#This Row],[alder år]]&lt;67,"55-66 år","67-74 år"))))</f>
        <v>55-66 år</v>
      </c>
    </row>
    <row r="39" spans="1:6" x14ac:dyDescent="0.25">
      <c r="A39" t="s">
        <v>4</v>
      </c>
      <c r="B39" s="1" t="s">
        <v>48</v>
      </c>
      <c r="C39">
        <v>3364</v>
      </c>
      <c r="D39">
        <v>3644</v>
      </c>
      <c r="E39">
        <v>57</v>
      </c>
      <c r="F39" t="str">
        <f>IF(Personer1[[#This Row],[alder år]]&lt;25,"20-24 år",IF(Personer1[[#This Row],[alder år]]&lt;40, "25-39 år",IF(Personer1[[#This Row],[alder år]]&lt;55,"40-54 år",IF(Personer1[[#This Row],[alder år]]&lt;67,"55-66 år","67-74 år"))))</f>
        <v>55-66 år</v>
      </c>
    </row>
    <row r="40" spans="1:6" x14ac:dyDescent="0.25">
      <c r="A40" t="s">
        <v>4</v>
      </c>
      <c r="B40" s="1" t="s">
        <v>49</v>
      </c>
      <c r="C40">
        <v>3384</v>
      </c>
      <c r="D40">
        <v>3368</v>
      </c>
      <c r="E40">
        <v>58</v>
      </c>
      <c r="F40" t="str">
        <f>IF(Personer1[[#This Row],[alder år]]&lt;25,"20-24 år",IF(Personer1[[#This Row],[alder år]]&lt;40, "25-39 år",IF(Personer1[[#This Row],[alder år]]&lt;55,"40-54 år",IF(Personer1[[#This Row],[alder år]]&lt;67,"55-66 år","67-74 år"))))</f>
        <v>55-66 år</v>
      </c>
    </row>
    <row r="41" spans="1:6" x14ac:dyDescent="0.25">
      <c r="A41" t="s">
        <v>4</v>
      </c>
      <c r="B41" s="1" t="s">
        <v>50</v>
      </c>
      <c r="C41">
        <v>3249</v>
      </c>
      <c r="D41">
        <v>3392</v>
      </c>
      <c r="E41">
        <v>59</v>
      </c>
      <c r="F41" t="str">
        <f>IF(Personer1[[#This Row],[alder år]]&lt;25,"20-24 år",IF(Personer1[[#This Row],[alder år]]&lt;40, "25-39 år",IF(Personer1[[#This Row],[alder år]]&lt;55,"40-54 år",IF(Personer1[[#This Row],[alder år]]&lt;67,"55-66 år","67-74 år"))))</f>
        <v>55-66 år</v>
      </c>
    </row>
    <row r="42" spans="1:6" x14ac:dyDescent="0.25">
      <c r="A42" t="s">
        <v>4</v>
      </c>
      <c r="B42" s="1" t="s">
        <v>51</v>
      </c>
      <c r="C42">
        <v>3308</v>
      </c>
      <c r="D42">
        <v>3277</v>
      </c>
      <c r="E42">
        <v>60</v>
      </c>
      <c r="F42" t="str">
        <f>IF(Personer1[[#This Row],[alder år]]&lt;25,"20-24 år",IF(Personer1[[#This Row],[alder år]]&lt;40, "25-39 år",IF(Personer1[[#This Row],[alder år]]&lt;55,"40-54 år",IF(Personer1[[#This Row],[alder år]]&lt;67,"55-66 år","67-74 år"))))</f>
        <v>55-66 år</v>
      </c>
    </row>
    <row r="43" spans="1:6" x14ac:dyDescent="0.25">
      <c r="A43" t="s">
        <v>4</v>
      </c>
      <c r="B43" s="1" t="s">
        <v>52</v>
      </c>
      <c r="C43">
        <v>3340</v>
      </c>
      <c r="D43">
        <v>3306</v>
      </c>
      <c r="E43">
        <v>61</v>
      </c>
      <c r="F43" t="str">
        <f>IF(Personer1[[#This Row],[alder år]]&lt;25,"20-24 år",IF(Personer1[[#This Row],[alder år]]&lt;40, "25-39 år",IF(Personer1[[#This Row],[alder år]]&lt;55,"40-54 år",IF(Personer1[[#This Row],[alder år]]&lt;67,"55-66 år","67-74 år"))))</f>
        <v>55-66 år</v>
      </c>
    </row>
    <row r="44" spans="1:6" x14ac:dyDescent="0.25">
      <c r="A44" t="s">
        <v>4</v>
      </c>
      <c r="B44" s="1" t="s">
        <v>53</v>
      </c>
      <c r="C44">
        <v>3243</v>
      </c>
      <c r="D44">
        <v>3369</v>
      </c>
      <c r="E44">
        <v>62</v>
      </c>
      <c r="F44" t="str">
        <f>IF(Personer1[[#This Row],[alder år]]&lt;25,"20-24 år",IF(Personer1[[#This Row],[alder år]]&lt;40, "25-39 år",IF(Personer1[[#This Row],[alder år]]&lt;55,"40-54 år",IF(Personer1[[#This Row],[alder år]]&lt;67,"55-66 år","67-74 år"))))</f>
        <v>55-66 år</v>
      </c>
    </row>
    <row r="45" spans="1:6" x14ac:dyDescent="0.25">
      <c r="A45" t="s">
        <v>4</v>
      </c>
      <c r="B45" s="1" t="s">
        <v>54</v>
      </c>
      <c r="C45">
        <v>3245</v>
      </c>
      <c r="D45">
        <v>3269</v>
      </c>
      <c r="E45">
        <v>63</v>
      </c>
      <c r="F45" t="str">
        <f>IF(Personer1[[#This Row],[alder år]]&lt;25,"20-24 år",IF(Personer1[[#This Row],[alder år]]&lt;40, "25-39 år",IF(Personer1[[#This Row],[alder år]]&lt;55,"40-54 år",IF(Personer1[[#This Row],[alder år]]&lt;67,"55-66 år","67-74 år"))))</f>
        <v>55-66 år</v>
      </c>
    </row>
    <row r="46" spans="1:6" x14ac:dyDescent="0.25">
      <c r="A46" t="s">
        <v>4</v>
      </c>
      <c r="B46" s="1" t="s">
        <v>55</v>
      </c>
      <c r="C46">
        <v>3075</v>
      </c>
      <c r="D46">
        <v>3250</v>
      </c>
      <c r="E46">
        <v>64</v>
      </c>
      <c r="F46" t="str">
        <f>IF(Personer1[[#This Row],[alder år]]&lt;25,"20-24 år",IF(Personer1[[#This Row],[alder år]]&lt;40, "25-39 år",IF(Personer1[[#This Row],[alder år]]&lt;55,"40-54 år",IF(Personer1[[#This Row],[alder år]]&lt;67,"55-66 år","67-74 år"))))</f>
        <v>55-66 år</v>
      </c>
    </row>
    <row r="47" spans="1:6" x14ac:dyDescent="0.25">
      <c r="A47" t="s">
        <v>4</v>
      </c>
      <c r="B47" s="1" t="s">
        <v>56</v>
      </c>
      <c r="C47">
        <v>3039</v>
      </c>
      <c r="D47">
        <v>3063</v>
      </c>
      <c r="E47">
        <v>65</v>
      </c>
      <c r="F47" t="str">
        <f>IF(Personer1[[#This Row],[alder år]]&lt;25,"20-24 år",IF(Personer1[[#This Row],[alder år]]&lt;40, "25-39 år",IF(Personer1[[#This Row],[alder år]]&lt;55,"40-54 år",IF(Personer1[[#This Row],[alder år]]&lt;67,"55-66 år","67-74 år"))))</f>
        <v>55-66 år</v>
      </c>
    </row>
    <row r="48" spans="1:6" x14ac:dyDescent="0.25">
      <c r="A48" t="s">
        <v>4</v>
      </c>
      <c r="B48" s="1" t="s">
        <v>57</v>
      </c>
      <c r="C48">
        <v>3000</v>
      </c>
      <c r="D48">
        <v>3038</v>
      </c>
      <c r="E48">
        <v>66</v>
      </c>
      <c r="F48" t="str">
        <f>IF(Personer1[[#This Row],[alder år]]&lt;25,"20-24 år",IF(Personer1[[#This Row],[alder år]]&lt;40, "25-39 år",IF(Personer1[[#This Row],[alder år]]&lt;55,"40-54 år",IF(Personer1[[#This Row],[alder år]]&lt;67,"55-66 år","67-74 år"))))</f>
        <v>55-66 år</v>
      </c>
    </row>
    <row r="49" spans="1:6" x14ac:dyDescent="0.25">
      <c r="A49" t="s">
        <v>4</v>
      </c>
      <c r="B49" s="1" t="s">
        <v>58</v>
      </c>
      <c r="C49">
        <v>3011</v>
      </c>
      <c r="D49">
        <v>3008</v>
      </c>
      <c r="E49">
        <v>67</v>
      </c>
      <c r="F49" t="str">
        <f>IF(Personer1[[#This Row],[alder år]]&lt;25,"20-24 år",IF(Personer1[[#This Row],[alder år]]&lt;40, "25-39 år",IF(Personer1[[#This Row],[alder år]]&lt;55,"40-54 år",IF(Personer1[[#This Row],[alder år]]&lt;67,"55-66 år","67-74 år"))))</f>
        <v>67-74 år</v>
      </c>
    </row>
    <row r="50" spans="1:6" x14ac:dyDescent="0.25">
      <c r="A50" t="s">
        <v>4</v>
      </c>
      <c r="B50" s="1" t="s">
        <v>59</v>
      </c>
      <c r="C50">
        <v>3042</v>
      </c>
      <c r="D50">
        <v>2991</v>
      </c>
      <c r="E50">
        <v>68</v>
      </c>
      <c r="F50" t="str">
        <f>IF(Personer1[[#This Row],[alder år]]&lt;25,"20-24 år",IF(Personer1[[#This Row],[alder år]]&lt;40, "25-39 år",IF(Personer1[[#This Row],[alder år]]&lt;55,"40-54 år",IF(Personer1[[#This Row],[alder år]]&lt;67,"55-66 år","67-74 år"))))</f>
        <v>67-74 år</v>
      </c>
    </row>
    <row r="51" spans="1:6" x14ac:dyDescent="0.25">
      <c r="A51" t="s">
        <v>4</v>
      </c>
      <c r="B51" s="1" t="s">
        <v>60</v>
      </c>
      <c r="C51">
        <v>2878</v>
      </c>
      <c r="D51">
        <v>3016</v>
      </c>
      <c r="E51">
        <v>69</v>
      </c>
      <c r="F51" t="str">
        <f>IF(Personer1[[#This Row],[alder år]]&lt;25,"20-24 år",IF(Personer1[[#This Row],[alder år]]&lt;40, "25-39 år",IF(Personer1[[#This Row],[alder år]]&lt;55,"40-54 år",IF(Personer1[[#This Row],[alder år]]&lt;67,"55-66 år","67-74 år"))))</f>
        <v>67-74 år</v>
      </c>
    </row>
    <row r="52" spans="1:6" x14ac:dyDescent="0.25">
      <c r="A52" t="s">
        <v>4</v>
      </c>
      <c r="B52" s="1" t="s">
        <v>61</v>
      </c>
      <c r="C52">
        <v>2763</v>
      </c>
      <c r="D52">
        <v>2868</v>
      </c>
      <c r="E52">
        <v>70</v>
      </c>
      <c r="F52" t="str">
        <f>IF(Personer1[[#This Row],[alder år]]&lt;25,"20-24 år",IF(Personer1[[#This Row],[alder år]]&lt;40, "25-39 år",IF(Personer1[[#This Row],[alder år]]&lt;55,"40-54 år",IF(Personer1[[#This Row],[alder år]]&lt;67,"55-66 år","67-74 år"))))</f>
        <v>67-74 år</v>
      </c>
    </row>
    <row r="53" spans="1:6" x14ac:dyDescent="0.25">
      <c r="A53" t="s">
        <v>4</v>
      </c>
      <c r="B53" s="1" t="s">
        <v>62</v>
      </c>
      <c r="C53">
        <v>2683</v>
      </c>
      <c r="D53">
        <v>2748</v>
      </c>
      <c r="E53">
        <v>71</v>
      </c>
      <c r="F53" t="str">
        <f>IF(Personer1[[#This Row],[alder år]]&lt;25,"20-24 år",IF(Personer1[[#This Row],[alder år]]&lt;40, "25-39 år",IF(Personer1[[#This Row],[alder år]]&lt;55,"40-54 år",IF(Personer1[[#This Row],[alder år]]&lt;67,"55-66 år","67-74 år"))))</f>
        <v>67-74 år</v>
      </c>
    </row>
    <row r="54" spans="1:6" x14ac:dyDescent="0.25">
      <c r="A54" t="s">
        <v>4</v>
      </c>
      <c r="B54" s="1" t="s">
        <v>63</v>
      </c>
      <c r="C54">
        <v>2608</v>
      </c>
      <c r="D54">
        <v>2658</v>
      </c>
      <c r="E54">
        <v>72</v>
      </c>
      <c r="F54" t="str">
        <f>IF(Personer1[[#This Row],[alder år]]&lt;25,"20-24 år",IF(Personer1[[#This Row],[alder år]]&lt;40, "25-39 år",IF(Personer1[[#This Row],[alder år]]&lt;55,"40-54 år",IF(Personer1[[#This Row],[alder år]]&lt;67,"55-66 år","67-74 år"))))</f>
        <v>67-74 år</v>
      </c>
    </row>
    <row r="55" spans="1:6" x14ac:dyDescent="0.25">
      <c r="A55" t="s">
        <v>4</v>
      </c>
      <c r="B55" s="1" t="s">
        <v>64</v>
      </c>
      <c r="C55">
        <v>2644</v>
      </c>
      <c r="D55">
        <v>2572</v>
      </c>
      <c r="E55">
        <v>73</v>
      </c>
      <c r="F55" t="str">
        <f>IF(Personer1[[#This Row],[alder år]]&lt;25,"20-24 år",IF(Personer1[[#This Row],[alder år]]&lt;40, "25-39 år",IF(Personer1[[#This Row],[alder år]]&lt;55,"40-54 år",IF(Personer1[[#This Row],[alder år]]&lt;67,"55-66 år","67-74 år"))))</f>
        <v>67-74 år</v>
      </c>
    </row>
    <row r="56" spans="1:6" x14ac:dyDescent="0.25">
      <c r="A56" t="s">
        <v>4</v>
      </c>
      <c r="B56" s="1" t="s">
        <v>65</v>
      </c>
      <c r="C56">
        <v>2716</v>
      </c>
      <c r="D56">
        <v>2612</v>
      </c>
      <c r="E56">
        <v>74</v>
      </c>
      <c r="F56" t="str">
        <f>IF(Personer1[[#This Row],[alder år]]&lt;25,"20-24 år",IF(Personer1[[#This Row],[alder år]]&lt;40, "25-39 år",IF(Personer1[[#This Row],[alder år]]&lt;55,"40-54 år",IF(Personer1[[#This Row],[alder år]]&lt;67,"55-66 år","67-74 år"))))</f>
        <v>67-74 år</v>
      </c>
    </row>
    <row r="57" spans="1:6" x14ac:dyDescent="0.25">
      <c r="A57" t="s">
        <v>9</v>
      </c>
      <c r="B57" s="1" t="s">
        <v>11</v>
      </c>
      <c r="C57">
        <v>2035</v>
      </c>
      <c r="D57">
        <v>1909</v>
      </c>
      <c r="E57">
        <v>20</v>
      </c>
      <c r="F57" t="str">
        <f>IF(Personer1[[#This Row],[alder år]]&lt;25,"20-24 år",IF(Personer1[[#This Row],[alder år]]&lt;40, "25-39 år",IF(Personer1[[#This Row],[alder år]]&lt;55,"40-54 år",IF(Personer1[[#This Row],[alder år]]&lt;67,"55-66 år","67-74 år"))))</f>
        <v>20-24 år</v>
      </c>
    </row>
    <row r="58" spans="1:6" x14ac:dyDescent="0.25">
      <c r="A58" t="s">
        <v>9</v>
      </c>
      <c r="B58" s="1" t="s">
        <v>12</v>
      </c>
      <c r="C58">
        <v>2032</v>
      </c>
      <c r="D58">
        <v>2017</v>
      </c>
      <c r="E58">
        <v>21</v>
      </c>
      <c r="F58" t="str">
        <f>IF(Personer1[[#This Row],[alder år]]&lt;25,"20-24 år",IF(Personer1[[#This Row],[alder år]]&lt;40, "25-39 år",IF(Personer1[[#This Row],[alder år]]&lt;55,"40-54 år",IF(Personer1[[#This Row],[alder år]]&lt;67,"55-66 år","67-74 år"))))</f>
        <v>20-24 år</v>
      </c>
    </row>
    <row r="59" spans="1:6" x14ac:dyDescent="0.25">
      <c r="A59" t="s">
        <v>9</v>
      </c>
      <c r="B59" s="1" t="s">
        <v>13</v>
      </c>
      <c r="C59">
        <v>1980</v>
      </c>
      <c r="D59">
        <v>2010</v>
      </c>
      <c r="E59">
        <v>22</v>
      </c>
      <c r="F59" t="str">
        <f>IF(Personer1[[#This Row],[alder år]]&lt;25,"20-24 år",IF(Personer1[[#This Row],[alder år]]&lt;40, "25-39 år",IF(Personer1[[#This Row],[alder år]]&lt;55,"40-54 år",IF(Personer1[[#This Row],[alder år]]&lt;67,"55-66 år","67-74 år"))))</f>
        <v>20-24 år</v>
      </c>
    </row>
    <row r="60" spans="1:6" x14ac:dyDescent="0.25">
      <c r="A60" t="s">
        <v>9</v>
      </c>
      <c r="B60" s="1" t="s">
        <v>14</v>
      </c>
      <c r="C60">
        <v>1946</v>
      </c>
      <c r="D60">
        <v>1931</v>
      </c>
      <c r="E60">
        <v>23</v>
      </c>
      <c r="F60" t="str">
        <f>IF(Personer1[[#This Row],[alder år]]&lt;25,"20-24 år",IF(Personer1[[#This Row],[alder år]]&lt;40, "25-39 år",IF(Personer1[[#This Row],[alder år]]&lt;55,"40-54 år",IF(Personer1[[#This Row],[alder år]]&lt;67,"55-66 år","67-74 år"))))</f>
        <v>20-24 år</v>
      </c>
    </row>
    <row r="61" spans="1:6" x14ac:dyDescent="0.25">
      <c r="A61" t="s">
        <v>9</v>
      </c>
      <c r="B61" s="1" t="s">
        <v>15</v>
      </c>
      <c r="C61">
        <v>1917</v>
      </c>
      <c r="D61">
        <v>1922</v>
      </c>
      <c r="E61">
        <v>24</v>
      </c>
      <c r="F61" t="str">
        <f>IF(Personer1[[#This Row],[alder år]]&lt;25,"20-24 år",IF(Personer1[[#This Row],[alder år]]&lt;40, "25-39 år",IF(Personer1[[#This Row],[alder år]]&lt;55,"40-54 år",IF(Personer1[[#This Row],[alder år]]&lt;67,"55-66 år","67-74 år"))))</f>
        <v>20-24 år</v>
      </c>
    </row>
    <row r="62" spans="1:6" x14ac:dyDescent="0.25">
      <c r="A62" t="s">
        <v>9</v>
      </c>
      <c r="B62" s="1" t="s">
        <v>16</v>
      </c>
      <c r="C62">
        <v>1981</v>
      </c>
      <c r="D62">
        <v>1890</v>
      </c>
      <c r="E62">
        <v>25</v>
      </c>
      <c r="F62" t="str">
        <f>IF(Personer1[[#This Row],[alder år]]&lt;25,"20-24 år",IF(Personer1[[#This Row],[alder år]]&lt;40, "25-39 år",IF(Personer1[[#This Row],[alder år]]&lt;55,"40-54 år",IF(Personer1[[#This Row],[alder år]]&lt;67,"55-66 år","67-74 år"))))</f>
        <v>25-39 år</v>
      </c>
    </row>
    <row r="63" spans="1:6" x14ac:dyDescent="0.25">
      <c r="A63" t="s">
        <v>9</v>
      </c>
      <c r="B63" s="1" t="s">
        <v>17</v>
      </c>
      <c r="C63">
        <v>1926</v>
      </c>
      <c r="D63">
        <v>1977</v>
      </c>
      <c r="E63">
        <v>26</v>
      </c>
      <c r="F63" t="str">
        <f>IF(Personer1[[#This Row],[alder år]]&lt;25,"20-24 år",IF(Personer1[[#This Row],[alder år]]&lt;40, "25-39 år",IF(Personer1[[#This Row],[alder år]]&lt;55,"40-54 år",IF(Personer1[[#This Row],[alder år]]&lt;67,"55-66 år","67-74 år"))))</f>
        <v>25-39 år</v>
      </c>
    </row>
    <row r="64" spans="1:6" x14ac:dyDescent="0.25">
      <c r="A64" t="s">
        <v>9</v>
      </c>
      <c r="B64" s="1" t="s">
        <v>18</v>
      </c>
      <c r="C64">
        <v>1973</v>
      </c>
      <c r="D64">
        <v>1908</v>
      </c>
      <c r="E64">
        <v>27</v>
      </c>
      <c r="F64" t="str">
        <f>IF(Personer1[[#This Row],[alder år]]&lt;25,"20-24 år",IF(Personer1[[#This Row],[alder år]]&lt;40, "25-39 år",IF(Personer1[[#This Row],[alder år]]&lt;55,"40-54 år",IF(Personer1[[#This Row],[alder år]]&lt;67,"55-66 år","67-74 år"))))</f>
        <v>25-39 år</v>
      </c>
    </row>
    <row r="65" spans="1:6" x14ac:dyDescent="0.25">
      <c r="A65" t="s">
        <v>9</v>
      </c>
      <c r="B65" s="1" t="s">
        <v>19</v>
      </c>
      <c r="C65">
        <v>1869</v>
      </c>
      <c r="D65">
        <v>2006</v>
      </c>
      <c r="E65">
        <v>28</v>
      </c>
      <c r="F65" t="str">
        <f>IF(Personer1[[#This Row],[alder år]]&lt;25,"20-24 år",IF(Personer1[[#This Row],[alder år]]&lt;40, "25-39 år",IF(Personer1[[#This Row],[alder år]]&lt;55,"40-54 år",IF(Personer1[[#This Row],[alder år]]&lt;67,"55-66 år","67-74 år"))))</f>
        <v>25-39 år</v>
      </c>
    </row>
    <row r="66" spans="1:6" x14ac:dyDescent="0.25">
      <c r="A66" t="s">
        <v>9</v>
      </c>
      <c r="B66" s="1" t="s">
        <v>20</v>
      </c>
      <c r="C66">
        <v>2050</v>
      </c>
      <c r="D66">
        <v>1921</v>
      </c>
      <c r="E66">
        <v>29</v>
      </c>
      <c r="F66" t="str">
        <f>IF(Personer1[[#This Row],[alder år]]&lt;25,"20-24 år",IF(Personer1[[#This Row],[alder år]]&lt;40, "25-39 år",IF(Personer1[[#This Row],[alder år]]&lt;55,"40-54 år",IF(Personer1[[#This Row],[alder år]]&lt;67,"55-66 år","67-74 år"))))</f>
        <v>25-39 år</v>
      </c>
    </row>
    <row r="67" spans="1:6" x14ac:dyDescent="0.25">
      <c r="A67" t="s">
        <v>9</v>
      </c>
      <c r="B67" s="1" t="s">
        <v>21</v>
      </c>
      <c r="C67">
        <v>2106</v>
      </c>
      <c r="D67">
        <v>2119</v>
      </c>
      <c r="E67">
        <v>30</v>
      </c>
      <c r="F67" t="str">
        <f>IF(Personer1[[#This Row],[alder år]]&lt;25,"20-24 år",IF(Personer1[[#This Row],[alder år]]&lt;40, "25-39 år",IF(Personer1[[#This Row],[alder år]]&lt;55,"40-54 år",IF(Personer1[[#This Row],[alder år]]&lt;67,"55-66 år","67-74 år"))))</f>
        <v>25-39 år</v>
      </c>
    </row>
    <row r="68" spans="1:6" x14ac:dyDescent="0.25">
      <c r="A68" t="s">
        <v>9</v>
      </c>
      <c r="B68" s="1" t="s">
        <v>22</v>
      </c>
      <c r="C68">
        <v>2162</v>
      </c>
      <c r="D68">
        <v>2152</v>
      </c>
      <c r="E68">
        <v>31</v>
      </c>
      <c r="F68" t="str">
        <f>IF(Personer1[[#This Row],[alder år]]&lt;25,"20-24 år",IF(Personer1[[#This Row],[alder år]]&lt;40, "25-39 år",IF(Personer1[[#This Row],[alder år]]&lt;55,"40-54 år",IF(Personer1[[#This Row],[alder år]]&lt;67,"55-66 år","67-74 år"))))</f>
        <v>25-39 år</v>
      </c>
    </row>
    <row r="69" spans="1:6" x14ac:dyDescent="0.25">
      <c r="A69" t="s">
        <v>9</v>
      </c>
      <c r="B69" s="1" t="s">
        <v>23</v>
      </c>
      <c r="C69">
        <v>2174</v>
      </c>
      <c r="D69">
        <v>2186</v>
      </c>
      <c r="E69">
        <v>32</v>
      </c>
      <c r="F69" t="str">
        <f>IF(Personer1[[#This Row],[alder år]]&lt;25,"20-24 år",IF(Personer1[[#This Row],[alder år]]&lt;40, "25-39 år",IF(Personer1[[#This Row],[alder år]]&lt;55,"40-54 år",IF(Personer1[[#This Row],[alder år]]&lt;67,"55-66 år","67-74 år"))))</f>
        <v>25-39 år</v>
      </c>
    </row>
    <row r="70" spans="1:6" x14ac:dyDescent="0.25">
      <c r="A70" t="s">
        <v>9</v>
      </c>
      <c r="B70" s="1" t="s">
        <v>24</v>
      </c>
      <c r="C70">
        <v>2159</v>
      </c>
      <c r="D70">
        <v>2205</v>
      </c>
      <c r="E70">
        <v>33</v>
      </c>
      <c r="F70" t="str">
        <f>IF(Personer1[[#This Row],[alder år]]&lt;25,"20-24 år",IF(Personer1[[#This Row],[alder år]]&lt;40, "25-39 år",IF(Personer1[[#This Row],[alder år]]&lt;55,"40-54 år",IF(Personer1[[#This Row],[alder år]]&lt;67,"55-66 år","67-74 år"))))</f>
        <v>25-39 år</v>
      </c>
    </row>
    <row r="71" spans="1:6" x14ac:dyDescent="0.25">
      <c r="A71" t="s">
        <v>9</v>
      </c>
      <c r="B71" s="1" t="s">
        <v>25</v>
      </c>
      <c r="C71">
        <v>2087</v>
      </c>
      <c r="D71">
        <v>2230</v>
      </c>
      <c r="E71">
        <v>34</v>
      </c>
      <c r="F71" t="str">
        <f>IF(Personer1[[#This Row],[alder år]]&lt;25,"20-24 år",IF(Personer1[[#This Row],[alder år]]&lt;40, "25-39 år",IF(Personer1[[#This Row],[alder år]]&lt;55,"40-54 år",IF(Personer1[[#This Row],[alder år]]&lt;67,"55-66 år","67-74 år"))))</f>
        <v>25-39 år</v>
      </c>
    </row>
    <row r="72" spans="1:6" x14ac:dyDescent="0.25">
      <c r="A72" t="s">
        <v>9</v>
      </c>
      <c r="B72" s="1" t="s">
        <v>26</v>
      </c>
      <c r="C72">
        <v>2045</v>
      </c>
      <c r="D72">
        <v>2153</v>
      </c>
      <c r="E72">
        <v>35</v>
      </c>
      <c r="F72" t="str">
        <f>IF(Personer1[[#This Row],[alder år]]&lt;25,"20-24 år",IF(Personer1[[#This Row],[alder år]]&lt;40, "25-39 år",IF(Personer1[[#This Row],[alder år]]&lt;55,"40-54 år",IF(Personer1[[#This Row],[alder år]]&lt;67,"55-66 år","67-74 år"))))</f>
        <v>25-39 år</v>
      </c>
    </row>
    <row r="73" spans="1:6" x14ac:dyDescent="0.25">
      <c r="A73" t="s">
        <v>9</v>
      </c>
      <c r="B73" s="1" t="s">
        <v>27</v>
      </c>
      <c r="C73">
        <v>2037</v>
      </c>
      <c r="D73">
        <v>2079</v>
      </c>
      <c r="E73">
        <v>36</v>
      </c>
      <c r="F73" t="str">
        <f>IF(Personer1[[#This Row],[alder år]]&lt;25,"20-24 år",IF(Personer1[[#This Row],[alder år]]&lt;40, "25-39 år",IF(Personer1[[#This Row],[alder år]]&lt;55,"40-54 år",IF(Personer1[[#This Row],[alder år]]&lt;67,"55-66 år","67-74 år"))))</f>
        <v>25-39 år</v>
      </c>
    </row>
    <row r="74" spans="1:6" x14ac:dyDescent="0.25">
      <c r="A74" t="s">
        <v>9</v>
      </c>
      <c r="B74" s="1" t="s">
        <v>28</v>
      </c>
      <c r="C74">
        <v>1974</v>
      </c>
      <c r="D74">
        <v>2105</v>
      </c>
      <c r="E74">
        <v>37</v>
      </c>
      <c r="F74" t="str">
        <f>IF(Personer1[[#This Row],[alder år]]&lt;25,"20-24 år",IF(Personer1[[#This Row],[alder år]]&lt;40, "25-39 år",IF(Personer1[[#This Row],[alder år]]&lt;55,"40-54 år",IF(Personer1[[#This Row],[alder år]]&lt;67,"55-66 år","67-74 år"))))</f>
        <v>25-39 år</v>
      </c>
    </row>
    <row r="75" spans="1:6" x14ac:dyDescent="0.25">
      <c r="A75" t="s">
        <v>9</v>
      </c>
      <c r="B75" s="1" t="s">
        <v>29</v>
      </c>
      <c r="C75">
        <v>1958</v>
      </c>
      <c r="D75">
        <v>2038</v>
      </c>
      <c r="E75">
        <v>38</v>
      </c>
      <c r="F75" t="str">
        <f>IF(Personer1[[#This Row],[alder år]]&lt;25,"20-24 år",IF(Personer1[[#This Row],[alder år]]&lt;40, "25-39 år",IF(Personer1[[#This Row],[alder år]]&lt;55,"40-54 år",IF(Personer1[[#This Row],[alder år]]&lt;67,"55-66 år","67-74 år"))))</f>
        <v>25-39 år</v>
      </c>
    </row>
    <row r="76" spans="1:6" x14ac:dyDescent="0.25">
      <c r="A76" t="s">
        <v>9</v>
      </c>
      <c r="B76" s="1" t="s">
        <v>30</v>
      </c>
      <c r="C76">
        <v>2086</v>
      </c>
      <c r="D76">
        <v>1999</v>
      </c>
      <c r="E76">
        <v>39</v>
      </c>
      <c r="F76" t="str">
        <f>IF(Personer1[[#This Row],[alder år]]&lt;25,"20-24 år",IF(Personer1[[#This Row],[alder år]]&lt;40, "25-39 år",IF(Personer1[[#This Row],[alder år]]&lt;55,"40-54 år",IF(Personer1[[#This Row],[alder år]]&lt;67,"55-66 år","67-74 år"))))</f>
        <v>25-39 år</v>
      </c>
    </row>
    <row r="77" spans="1:6" x14ac:dyDescent="0.25">
      <c r="A77" t="s">
        <v>9</v>
      </c>
      <c r="B77" s="1" t="s">
        <v>31</v>
      </c>
      <c r="C77">
        <v>1991</v>
      </c>
      <c r="D77">
        <v>2132</v>
      </c>
      <c r="E77">
        <v>40</v>
      </c>
      <c r="F77" t="str">
        <f>IF(Personer1[[#This Row],[alder år]]&lt;25,"20-24 år",IF(Personer1[[#This Row],[alder år]]&lt;40, "25-39 år",IF(Personer1[[#This Row],[alder år]]&lt;55,"40-54 år",IF(Personer1[[#This Row],[alder år]]&lt;67,"55-66 år","67-74 år"))))</f>
        <v>40-54 år</v>
      </c>
    </row>
    <row r="78" spans="1:6" x14ac:dyDescent="0.25">
      <c r="A78" t="s">
        <v>9</v>
      </c>
      <c r="B78" s="1" t="s">
        <v>32</v>
      </c>
      <c r="C78">
        <v>1980</v>
      </c>
      <c r="D78">
        <v>2033</v>
      </c>
      <c r="E78">
        <v>41</v>
      </c>
      <c r="F78" t="str">
        <f>IF(Personer1[[#This Row],[alder år]]&lt;25,"20-24 år",IF(Personer1[[#This Row],[alder år]]&lt;40, "25-39 år",IF(Personer1[[#This Row],[alder år]]&lt;55,"40-54 år",IF(Personer1[[#This Row],[alder år]]&lt;67,"55-66 år","67-74 år"))))</f>
        <v>40-54 år</v>
      </c>
    </row>
    <row r="79" spans="1:6" x14ac:dyDescent="0.25">
      <c r="A79" t="s">
        <v>9</v>
      </c>
      <c r="B79" s="1" t="s">
        <v>33</v>
      </c>
      <c r="C79">
        <v>2028</v>
      </c>
      <c r="D79">
        <v>2027</v>
      </c>
      <c r="E79">
        <v>42</v>
      </c>
      <c r="F79" t="str">
        <f>IF(Personer1[[#This Row],[alder år]]&lt;25,"20-24 år",IF(Personer1[[#This Row],[alder år]]&lt;40, "25-39 år",IF(Personer1[[#This Row],[alder år]]&lt;55,"40-54 år",IF(Personer1[[#This Row],[alder år]]&lt;67,"55-66 år","67-74 år"))))</f>
        <v>40-54 år</v>
      </c>
    </row>
    <row r="80" spans="1:6" x14ac:dyDescent="0.25">
      <c r="A80" t="s">
        <v>9</v>
      </c>
      <c r="B80" s="1" t="s">
        <v>34</v>
      </c>
      <c r="C80">
        <v>2039</v>
      </c>
      <c r="D80">
        <v>2061</v>
      </c>
      <c r="E80">
        <v>43</v>
      </c>
      <c r="F80" t="str">
        <f>IF(Personer1[[#This Row],[alder år]]&lt;25,"20-24 år",IF(Personer1[[#This Row],[alder år]]&lt;40, "25-39 år",IF(Personer1[[#This Row],[alder år]]&lt;55,"40-54 år",IF(Personer1[[#This Row],[alder år]]&lt;67,"55-66 år","67-74 år"))))</f>
        <v>40-54 år</v>
      </c>
    </row>
    <row r="81" spans="1:6" x14ac:dyDescent="0.25">
      <c r="A81" t="s">
        <v>9</v>
      </c>
      <c r="B81" s="1" t="s">
        <v>35</v>
      </c>
      <c r="C81">
        <v>2034</v>
      </c>
      <c r="D81">
        <v>2064</v>
      </c>
      <c r="E81">
        <v>44</v>
      </c>
      <c r="F81" t="str">
        <f>IF(Personer1[[#This Row],[alder år]]&lt;25,"20-24 år",IF(Personer1[[#This Row],[alder år]]&lt;40, "25-39 år",IF(Personer1[[#This Row],[alder år]]&lt;55,"40-54 år",IF(Personer1[[#This Row],[alder år]]&lt;67,"55-66 år","67-74 år"))))</f>
        <v>40-54 år</v>
      </c>
    </row>
    <row r="82" spans="1:6" x14ac:dyDescent="0.25">
      <c r="A82" t="s">
        <v>9</v>
      </c>
      <c r="B82" s="1" t="s">
        <v>36</v>
      </c>
      <c r="C82">
        <v>2182</v>
      </c>
      <c r="D82">
        <v>2062</v>
      </c>
      <c r="E82">
        <v>45</v>
      </c>
      <c r="F82" t="str">
        <f>IF(Personer1[[#This Row],[alder år]]&lt;25,"20-24 år",IF(Personer1[[#This Row],[alder år]]&lt;40, "25-39 år",IF(Personer1[[#This Row],[alder år]]&lt;55,"40-54 år",IF(Personer1[[#This Row],[alder år]]&lt;67,"55-66 år","67-74 år"))))</f>
        <v>40-54 år</v>
      </c>
    </row>
    <row r="83" spans="1:6" x14ac:dyDescent="0.25">
      <c r="A83" t="s">
        <v>9</v>
      </c>
      <c r="B83" s="1" t="s">
        <v>37</v>
      </c>
      <c r="C83">
        <v>2234</v>
      </c>
      <c r="D83">
        <v>2225</v>
      </c>
      <c r="E83">
        <v>46</v>
      </c>
      <c r="F83" t="str">
        <f>IF(Personer1[[#This Row],[alder år]]&lt;25,"20-24 år",IF(Personer1[[#This Row],[alder år]]&lt;40, "25-39 år",IF(Personer1[[#This Row],[alder år]]&lt;55,"40-54 år",IF(Personer1[[#This Row],[alder år]]&lt;67,"55-66 år","67-74 år"))))</f>
        <v>40-54 år</v>
      </c>
    </row>
    <row r="84" spans="1:6" x14ac:dyDescent="0.25">
      <c r="A84" t="s">
        <v>9</v>
      </c>
      <c r="B84" s="1" t="s">
        <v>38</v>
      </c>
      <c r="C84">
        <v>2369</v>
      </c>
      <c r="D84">
        <v>2265</v>
      </c>
      <c r="E84">
        <v>47</v>
      </c>
      <c r="F84" t="str">
        <f>IF(Personer1[[#This Row],[alder år]]&lt;25,"20-24 år",IF(Personer1[[#This Row],[alder år]]&lt;40, "25-39 år",IF(Personer1[[#This Row],[alder år]]&lt;55,"40-54 år",IF(Personer1[[#This Row],[alder år]]&lt;67,"55-66 år","67-74 år"))))</f>
        <v>40-54 år</v>
      </c>
    </row>
    <row r="85" spans="1:6" x14ac:dyDescent="0.25">
      <c r="A85" t="s">
        <v>9</v>
      </c>
      <c r="B85" s="1" t="s">
        <v>39</v>
      </c>
      <c r="C85">
        <v>2380</v>
      </c>
      <c r="D85">
        <v>2375</v>
      </c>
      <c r="E85">
        <v>48</v>
      </c>
      <c r="F85" t="str">
        <f>IF(Personer1[[#This Row],[alder år]]&lt;25,"20-24 år",IF(Personer1[[#This Row],[alder år]]&lt;40, "25-39 år",IF(Personer1[[#This Row],[alder år]]&lt;55,"40-54 år",IF(Personer1[[#This Row],[alder år]]&lt;67,"55-66 år","67-74 år"))))</f>
        <v>40-54 år</v>
      </c>
    </row>
    <row r="86" spans="1:6" x14ac:dyDescent="0.25">
      <c r="A86" t="s">
        <v>9</v>
      </c>
      <c r="B86" s="1" t="s">
        <v>40</v>
      </c>
      <c r="C86">
        <v>2571</v>
      </c>
      <c r="D86">
        <v>2404</v>
      </c>
      <c r="E86">
        <v>49</v>
      </c>
      <c r="F86" t="str">
        <f>IF(Personer1[[#This Row],[alder år]]&lt;25,"20-24 år",IF(Personer1[[#This Row],[alder år]]&lt;40, "25-39 år",IF(Personer1[[#This Row],[alder år]]&lt;55,"40-54 år",IF(Personer1[[#This Row],[alder år]]&lt;67,"55-66 år","67-74 år"))))</f>
        <v>40-54 år</v>
      </c>
    </row>
    <row r="87" spans="1:6" x14ac:dyDescent="0.25">
      <c r="A87" t="s">
        <v>9</v>
      </c>
      <c r="B87" s="1" t="s">
        <v>41</v>
      </c>
      <c r="C87">
        <v>2537</v>
      </c>
      <c r="D87">
        <v>2604</v>
      </c>
      <c r="E87">
        <v>50</v>
      </c>
      <c r="F87" t="str">
        <f>IF(Personer1[[#This Row],[alder år]]&lt;25,"20-24 år",IF(Personer1[[#This Row],[alder år]]&lt;40, "25-39 år",IF(Personer1[[#This Row],[alder år]]&lt;55,"40-54 år",IF(Personer1[[#This Row],[alder år]]&lt;67,"55-66 år","67-74 år"))))</f>
        <v>40-54 år</v>
      </c>
    </row>
    <row r="88" spans="1:6" x14ac:dyDescent="0.25">
      <c r="A88" t="s">
        <v>9</v>
      </c>
      <c r="B88" s="1" t="s">
        <v>42</v>
      </c>
      <c r="C88">
        <v>2604</v>
      </c>
      <c r="D88">
        <v>2566</v>
      </c>
      <c r="E88">
        <v>51</v>
      </c>
      <c r="F88" t="str">
        <f>IF(Personer1[[#This Row],[alder år]]&lt;25,"20-24 år",IF(Personer1[[#This Row],[alder år]]&lt;40, "25-39 år",IF(Personer1[[#This Row],[alder år]]&lt;55,"40-54 år",IF(Personer1[[#This Row],[alder år]]&lt;67,"55-66 år","67-74 år"))))</f>
        <v>40-54 år</v>
      </c>
    </row>
    <row r="89" spans="1:6" x14ac:dyDescent="0.25">
      <c r="A89" t="s">
        <v>9</v>
      </c>
      <c r="B89" s="1" t="s">
        <v>43</v>
      </c>
      <c r="C89">
        <v>2541</v>
      </c>
      <c r="D89">
        <v>2618</v>
      </c>
      <c r="E89">
        <v>52</v>
      </c>
      <c r="F89" t="str">
        <f>IF(Personer1[[#This Row],[alder år]]&lt;25,"20-24 år",IF(Personer1[[#This Row],[alder år]]&lt;40, "25-39 år",IF(Personer1[[#This Row],[alder år]]&lt;55,"40-54 år",IF(Personer1[[#This Row],[alder år]]&lt;67,"55-66 år","67-74 år"))))</f>
        <v>40-54 år</v>
      </c>
    </row>
    <row r="90" spans="1:6" x14ac:dyDescent="0.25">
      <c r="A90" t="s">
        <v>9</v>
      </c>
      <c r="B90" s="1" t="s">
        <v>44</v>
      </c>
      <c r="C90">
        <v>2525</v>
      </c>
      <c r="D90">
        <v>2550</v>
      </c>
      <c r="E90">
        <v>53</v>
      </c>
      <c r="F90" t="str">
        <f>IF(Personer1[[#This Row],[alder år]]&lt;25,"20-24 år",IF(Personer1[[#This Row],[alder år]]&lt;40, "25-39 år",IF(Personer1[[#This Row],[alder år]]&lt;55,"40-54 år",IF(Personer1[[#This Row],[alder år]]&lt;67,"55-66 år","67-74 år"))))</f>
        <v>40-54 år</v>
      </c>
    </row>
    <row r="91" spans="1:6" x14ac:dyDescent="0.25">
      <c r="A91" t="s">
        <v>9</v>
      </c>
      <c r="B91" s="1" t="s">
        <v>45</v>
      </c>
      <c r="C91">
        <v>2554</v>
      </c>
      <c r="D91">
        <v>2541</v>
      </c>
      <c r="E91">
        <v>54</v>
      </c>
      <c r="F91" t="str">
        <f>IF(Personer1[[#This Row],[alder år]]&lt;25,"20-24 år",IF(Personer1[[#This Row],[alder år]]&lt;40, "25-39 år",IF(Personer1[[#This Row],[alder år]]&lt;55,"40-54 år",IF(Personer1[[#This Row],[alder år]]&lt;67,"55-66 år","67-74 år"))))</f>
        <v>40-54 år</v>
      </c>
    </row>
    <row r="92" spans="1:6" x14ac:dyDescent="0.25">
      <c r="A92" t="s">
        <v>9</v>
      </c>
      <c r="B92" s="1" t="s">
        <v>46</v>
      </c>
      <c r="C92">
        <v>2575</v>
      </c>
      <c r="D92">
        <v>2571</v>
      </c>
      <c r="E92">
        <v>55</v>
      </c>
      <c r="F92" t="str">
        <f>IF(Personer1[[#This Row],[alder år]]&lt;25,"20-24 år",IF(Personer1[[#This Row],[alder år]]&lt;40, "25-39 år",IF(Personer1[[#This Row],[alder år]]&lt;55,"40-54 år",IF(Personer1[[#This Row],[alder år]]&lt;67,"55-66 år","67-74 år"))))</f>
        <v>55-66 år</v>
      </c>
    </row>
    <row r="93" spans="1:6" x14ac:dyDescent="0.25">
      <c r="A93" t="s">
        <v>9</v>
      </c>
      <c r="B93" s="1" t="s">
        <v>47</v>
      </c>
      <c r="C93">
        <v>2485</v>
      </c>
      <c r="D93">
        <v>2597</v>
      </c>
      <c r="E93">
        <v>56</v>
      </c>
      <c r="F93" t="str">
        <f>IF(Personer1[[#This Row],[alder år]]&lt;25,"20-24 år",IF(Personer1[[#This Row],[alder år]]&lt;40, "25-39 år",IF(Personer1[[#This Row],[alder år]]&lt;55,"40-54 år",IF(Personer1[[#This Row],[alder år]]&lt;67,"55-66 år","67-74 år"))))</f>
        <v>55-66 år</v>
      </c>
    </row>
    <row r="94" spans="1:6" x14ac:dyDescent="0.25">
      <c r="A94" t="s">
        <v>9</v>
      </c>
      <c r="B94" s="1" t="s">
        <v>48</v>
      </c>
      <c r="C94">
        <v>2433</v>
      </c>
      <c r="D94">
        <v>2493</v>
      </c>
      <c r="E94">
        <v>57</v>
      </c>
      <c r="F94" t="str">
        <f>IF(Personer1[[#This Row],[alder år]]&lt;25,"20-24 år",IF(Personer1[[#This Row],[alder år]]&lt;40, "25-39 år",IF(Personer1[[#This Row],[alder år]]&lt;55,"40-54 år",IF(Personer1[[#This Row],[alder år]]&lt;67,"55-66 år","67-74 år"))))</f>
        <v>55-66 år</v>
      </c>
    </row>
    <row r="95" spans="1:6" x14ac:dyDescent="0.25">
      <c r="A95" t="s">
        <v>9</v>
      </c>
      <c r="B95" s="1" t="s">
        <v>49</v>
      </c>
      <c r="C95">
        <v>2354</v>
      </c>
      <c r="D95">
        <v>2437</v>
      </c>
      <c r="E95">
        <v>58</v>
      </c>
      <c r="F95" t="str">
        <f>IF(Personer1[[#This Row],[alder år]]&lt;25,"20-24 år",IF(Personer1[[#This Row],[alder år]]&lt;40, "25-39 år",IF(Personer1[[#This Row],[alder år]]&lt;55,"40-54 år",IF(Personer1[[#This Row],[alder år]]&lt;67,"55-66 år","67-74 år"))))</f>
        <v>55-66 år</v>
      </c>
    </row>
    <row r="96" spans="1:6" x14ac:dyDescent="0.25">
      <c r="A96" t="s">
        <v>9</v>
      </c>
      <c r="B96" s="1" t="s">
        <v>50</v>
      </c>
      <c r="C96">
        <v>2261</v>
      </c>
      <c r="D96">
        <v>2362</v>
      </c>
      <c r="E96">
        <v>59</v>
      </c>
      <c r="F96" t="str">
        <f>IF(Personer1[[#This Row],[alder år]]&lt;25,"20-24 år",IF(Personer1[[#This Row],[alder år]]&lt;40, "25-39 år",IF(Personer1[[#This Row],[alder år]]&lt;55,"40-54 år",IF(Personer1[[#This Row],[alder år]]&lt;67,"55-66 år","67-74 år"))))</f>
        <v>55-66 år</v>
      </c>
    </row>
    <row r="97" spans="1:6" x14ac:dyDescent="0.25">
      <c r="A97" t="s">
        <v>9</v>
      </c>
      <c r="B97" s="1" t="s">
        <v>51</v>
      </c>
      <c r="C97">
        <v>2215</v>
      </c>
      <c r="D97">
        <v>2254</v>
      </c>
      <c r="E97">
        <v>60</v>
      </c>
      <c r="F97" t="str">
        <f>IF(Personer1[[#This Row],[alder år]]&lt;25,"20-24 år",IF(Personer1[[#This Row],[alder år]]&lt;40, "25-39 år",IF(Personer1[[#This Row],[alder år]]&lt;55,"40-54 år",IF(Personer1[[#This Row],[alder år]]&lt;67,"55-66 år","67-74 år"))))</f>
        <v>55-66 år</v>
      </c>
    </row>
    <row r="98" spans="1:6" x14ac:dyDescent="0.25">
      <c r="A98" t="s">
        <v>9</v>
      </c>
      <c r="B98" s="1" t="s">
        <v>52</v>
      </c>
      <c r="C98">
        <v>2199</v>
      </c>
      <c r="D98">
        <v>2227</v>
      </c>
      <c r="E98">
        <v>61</v>
      </c>
      <c r="F98" t="str">
        <f>IF(Personer1[[#This Row],[alder år]]&lt;25,"20-24 år",IF(Personer1[[#This Row],[alder år]]&lt;40, "25-39 år",IF(Personer1[[#This Row],[alder år]]&lt;55,"40-54 år",IF(Personer1[[#This Row],[alder år]]&lt;67,"55-66 år","67-74 år"))))</f>
        <v>55-66 år</v>
      </c>
    </row>
    <row r="99" spans="1:6" x14ac:dyDescent="0.25">
      <c r="A99" t="s">
        <v>9</v>
      </c>
      <c r="B99" s="1" t="s">
        <v>53</v>
      </c>
      <c r="C99">
        <v>2222</v>
      </c>
      <c r="D99">
        <v>2199</v>
      </c>
      <c r="E99">
        <v>62</v>
      </c>
      <c r="F99" t="str">
        <f>IF(Personer1[[#This Row],[alder år]]&lt;25,"20-24 år",IF(Personer1[[#This Row],[alder år]]&lt;40, "25-39 år",IF(Personer1[[#This Row],[alder år]]&lt;55,"40-54 år",IF(Personer1[[#This Row],[alder år]]&lt;67,"55-66 år","67-74 år"))))</f>
        <v>55-66 år</v>
      </c>
    </row>
    <row r="100" spans="1:6" x14ac:dyDescent="0.25">
      <c r="A100" t="s">
        <v>9</v>
      </c>
      <c r="B100" s="1" t="s">
        <v>54</v>
      </c>
      <c r="C100">
        <v>2275</v>
      </c>
      <c r="D100">
        <v>2219</v>
      </c>
      <c r="E100">
        <v>63</v>
      </c>
      <c r="F100" t="str">
        <f>IF(Personer1[[#This Row],[alder år]]&lt;25,"20-24 år",IF(Personer1[[#This Row],[alder år]]&lt;40, "25-39 år",IF(Personer1[[#This Row],[alder år]]&lt;55,"40-54 år",IF(Personer1[[#This Row],[alder år]]&lt;67,"55-66 år","67-74 år"))))</f>
        <v>55-66 år</v>
      </c>
    </row>
    <row r="101" spans="1:6" x14ac:dyDescent="0.25">
      <c r="A101" t="s">
        <v>9</v>
      </c>
      <c r="B101" s="1" t="s">
        <v>55</v>
      </c>
      <c r="C101">
        <v>2261</v>
      </c>
      <c r="D101">
        <v>2270</v>
      </c>
      <c r="E101">
        <v>64</v>
      </c>
      <c r="F101" t="str">
        <f>IF(Personer1[[#This Row],[alder år]]&lt;25,"20-24 år",IF(Personer1[[#This Row],[alder år]]&lt;40, "25-39 år",IF(Personer1[[#This Row],[alder år]]&lt;55,"40-54 år",IF(Personer1[[#This Row],[alder år]]&lt;67,"55-66 år","67-74 år"))))</f>
        <v>55-66 år</v>
      </c>
    </row>
    <row r="102" spans="1:6" x14ac:dyDescent="0.25">
      <c r="A102" t="s">
        <v>9</v>
      </c>
      <c r="B102" s="1" t="s">
        <v>56</v>
      </c>
      <c r="C102">
        <v>2336</v>
      </c>
      <c r="D102">
        <v>2261</v>
      </c>
      <c r="E102">
        <v>65</v>
      </c>
      <c r="F102" t="str">
        <f>IF(Personer1[[#This Row],[alder år]]&lt;25,"20-24 år",IF(Personer1[[#This Row],[alder år]]&lt;40, "25-39 år",IF(Personer1[[#This Row],[alder år]]&lt;55,"40-54 år",IF(Personer1[[#This Row],[alder år]]&lt;67,"55-66 år","67-74 år"))))</f>
        <v>55-66 år</v>
      </c>
    </row>
    <row r="103" spans="1:6" x14ac:dyDescent="0.25">
      <c r="A103" t="s">
        <v>9</v>
      </c>
      <c r="B103" s="1" t="s">
        <v>57</v>
      </c>
      <c r="C103">
        <v>2279</v>
      </c>
      <c r="D103">
        <v>2335</v>
      </c>
      <c r="E103">
        <v>66</v>
      </c>
      <c r="F103" t="str">
        <f>IF(Personer1[[#This Row],[alder år]]&lt;25,"20-24 år",IF(Personer1[[#This Row],[alder år]]&lt;40, "25-39 år",IF(Personer1[[#This Row],[alder år]]&lt;55,"40-54 år",IF(Personer1[[#This Row],[alder år]]&lt;67,"55-66 år","67-74 år"))))</f>
        <v>55-66 år</v>
      </c>
    </row>
    <row r="104" spans="1:6" x14ac:dyDescent="0.25">
      <c r="A104" t="s">
        <v>9</v>
      </c>
      <c r="B104" s="1" t="s">
        <v>58</v>
      </c>
      <c r="C104">
        <v>2109</v>
      </c>
      <c r="D104">
        <v>2276</v>
      </c>
      <c r="E104">
        <v>67</v>
      </c>
      <c r="F104" t="str">
        <f>IF(Personer1[[#This Row],[alder år]]&lt;25,"20-24 år",IF(Personer1[[#This Row],[alder år]]&lt;40, "25-39 år",IF(Personer1[[#This Row],[alder år]]&lt;55,"40-54 år",IF(Personer1[[#This Row],[alder år]]&lt;67,"55-66 år","67-74 år"))))</f>
        <v>67-74 år</v>
      </c>
    </row>
    <row r="105" spans="1:6" x14ac:dyDescent="0.25">
      <c r="A105" t="s">
        <v>9</v>
      </c>
      <c r="B105" s="1" t="s">
        <v>59</v>
      </c>
      <c r="C105">
        <v>2122</v>
      </c>
      <c r="D105">
        <v>2093</v>
      </c>
      <c r="E105">
        <v>68</v>
      </c>
      <c r="F105" t="str">
        <f>IF(Personer1[[#This Row],[alder år]]&lt;25,"20-24 år",IF(Personer1[[#This Row],[alder år]]&lt;40, "25-39 år",IF(Personer1[[#This Row],[alder år]]&lt;55,"40-54 år",IF(Personer1[[#This Row],[alder år]]&lt;67,"55-66 år","67-74 år"))))</f>
        <v>67-74 år</v>
      </c>
    </row>
    <row r="106" spans="1:6" x14ac:dyDescent="0.25">
      <c r="A106" t="s">
        <v>9</v>
      </c>
      <c r="B106" s="1" t="s">
        <v>60</v>
      </c>
      <c r="C106">
        <v>2091</v>
      </c>
      <c r="D106">
        <v>2106</v>
      </c>
      <c r="E106">
        <v>69</v>
      </c>
      <c r="F106" t="str">
        <f>IF(Personer1[[#This Row],[alder år]]&lt;25,"20-24 år",IF(Personer1[[#This Row],[alder år]]&lt;40, "25-39 år",IF(Personer1[[#This Row],[alder år]]&lt;55,"40-54 år",IF(Personer1[[#This Row],[alder år]]&lt;67,"55-66 år","67-74 år"))))</f>
        <v>67-74 år</v>
      </c>
    </row>
    <row r="107" spans="1:6" x14ac:dyDescent="0.25">
      <c r="A107" t="s">
        <v>9</v>
      </c>
      <c r="B107" s="1" t="s">
        <v>61</v>
      </c>
      <c r="C107">
        <v>1961</v>
      </c>
      <c r="D107">
        <v>2076</v>
      </c>
      <c r="E107">
        <v>70</v>
      </c>
      <c r="F107" t="str">
        <f>IF(Personer1[[#This Row],[alder år]]&lt;25,"20-24 år",IF(Personer1[[#This Row],[alder år]]&lt;40, "25-39 år",IF(Personer1[[#This Row],[alder år]]&lt;55,"40-54 år",IF(Personer1[[#This Row],[alder år]]&lt;67,"55-66 år","67-74 år"))))</f>
        <v>67-74 år</v>
      </c>
    </row>
    <row r="108" spans="1:6" x14ac:dyDescent="0.25">
      <c r="A108" t="s">
        <v>9</v>
      </c>
      <c r="B108" s="1" t="s">
        <v>62</v>
      </c>
      <c r="C108">
        <v>2043</v>
      </c>
      <c r="D108">
        <v>1928</v>
      </c>
      <c r="E108">
        <v>71</v>
      </c>
      <c r="F108" t="str">
        <f>IF(Personer1[[#This Row],[alder år]]&lt;25,"20-24 år",IF(Personer1[[#This Row],[alder år]]&lt;40, "25-39 år",IF(Personer1[[#This Row],[alder år]]&lt;55,"40-54 år",IF(Personer1[[#This Row],[alder år]]&lt;67,"55-66 år","67-74 år"))))</f>
        <v>67-74 år</v>
      </c>
    </row>
    <row r="109" spans="1:6" x14ac:dyDescent="0.25">
      <c r="A109" t="s">
        <v>9</v>
      </c>
      <c r="B109" s="1" t="s">
        <v>63</v>
      </c>
      <c r="C109">
        <v>1958</v>
      </c>
      <c r="D109">
        <v>2023</v>
      </c>
      <c r="E109">
        <v>72</v>
      </c>
      <c r="F109" t="str">
        <f>IF(Personer1[[#This Row],[alder år]]&lt;25,"20-24 år",IF(Personer1[[#This Row],[alder år]]&lt;40, "25-39 år",IF(Personer1[[#This Row],[alder år]]&lt;55,"40-54 år",IF(Personer1[[#This Row],[alder år]]&lt;67,"55-66 år","67-74 år"))))</f>
        <v>67-74 år</v>
      </c>
    </row>
    <row r="110" spans="1:6" x14ac:dyDescent="0.25">
      <c r="A110" t="s">
        <v>9</v>
      </c>
      <c r="B110" s="1" t="s">
        <v>64</v>
      </c>
      <c r="C110">
        <v>1978</v>
      </c>
      <c r="D110">
        <v>1923</v>
      </c>
      <c r="E110">
        <v>73</v>
      </c>
      <c r="F110" t="str">
        <f>IF(Personer1[[#This Row],[alder år]]&lt;25,"20-24 år",IF(Personer1[[#This Row],[alder år]]&lt;40, "25-39 år",IF(Personer1[[#This Row],[alder år]]&lt;55,"40-54 år",IF(Personer1[[#This Row],[alder år]]&lt;67,"55-66 år","67-74 år"))))</f>
        <v>67-74 år</v>
      </c>
    </row>
    <row r="111" spans="1:6" x14ac:dyDescent="0.25">
      <c r="A111" t="s">
        <v>9</v>
      </c>
      <c r="B111" s="1" t="s">
        <v>65</v>
      </c>
      <c r="C111">
        <v>1977</v>
      </c>
      <c r="D111">
        <v>1941</v>
      </c>
      <c r="E111">
        <v>74</v>
      </c>
      <c r="F111" t="str">
        <f>IF(Personer1[[#This Row],[alder år]]&lt;25,"20-24 år",IF(Personer1[[#This Row],[alder år]]&lt;40, "25-39 år",IF(Personer1[[#This Row],[alder år]]&lt;55,"40-54 år",IF(Personer1[[#This Row],[alder år]]&lt;67,"55-66 år","67-74 år"))))</f>
        <v>67-74 år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328E-3E32-4F42-954C-176C330630FF}">
  <sheetPr>
    <tabColor theme="4" tint="0.39997558519241921"/>
  </sheetPr>
  <dimension ref="A1:C11"/>
  <sheetViews>
    <sheetView workbookViewId="0">
      <selection activeCell="D10" sqref="D10"/>
    </sheetView>
  </sheetViews>
  <sheetFormatPr baseColWidth="10" defaultRowHeight="15" x14ac:dyDescent="0.25"/>
  <cols>
    <col min="1" max="1" width="8.140625" bestFit="1" customWidth="1"/>
    <col min="2" max="2" width="9.28515625" bestFit="1" customWidth="1"/>
    <col min="3" max="3" width="17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>
        <v>8765</v>
      </c>
    </row>
    <row r="3" spans="1:3" x14ac:dyDescent="0.25">
      <c r="A3" s="1" t="s">
        <v>5</v>
      </c>
      <c r="B3" t="s">
        <v>4</v>
      </c>
      <c r="C3">
        <v>36146</v>
      </c>
    </row>
    <row r="4" spans="1:3" x14ac:dyDescent="0.25">
      <c r="A4" s="1" t="s">
        <v>6</v>
      </c>
      <c r="B4" t="s">
        <v>4</v>
      </c>
      <c r="C4">
        <v>41696</v>
      </c>
    </row>
    <row r="5" spans="1:3" x14ac:dyDescent="0.25">
      <c r="A5" s="1" t="s">
        <v>7</v>
      </c>
      <c r="B5" t="s">
        <v>4</v>
      </c>
      <c r="C5">
        <v>26422</v>
      </c>
    </row>
    <row r="6" spans="1:3" x14ac:dyDescent="0.25">
      <c r="A6" s="1" t="s">
        <v>8</v>
      </c>
      <c r="B6" t="s">
        <v>4</v>
      </c>
      <c r="C6">
        <v>4286</v>
      </c>
    </row>
    <row r="7" spans="1:3" x14ac:dyDescent="0.25">
      <c r="A7" s="1" t="s">
        <v>3</v>
      </c>
      <c r="B7" t="s">
        <v>9</v>
      </c>
      <c r="C7">
        <v>6426</v>
      </c>
    </row>
    <row r="8" spans="1:3" x14ac:dyDescent="0.25">
      <c r="A8" s="1" t="s">
        <v>5</v>
      </c>
      <c r="B8" t="s">
        <v>9</v>
      </c>
      <c r="C8">
        <v>23982</v>
      </c>
    </row>
    <row r="9" spans="1:3" x14ac:dyDescent="0.25">
      <c r="A9" s="1" t="s">
        <v>6</v>
      </c>
      <c r="B9" t="s">
        <v>9</v>
      </c>
      <c r="C9">
        <v>27640</v>
      </c>
    </row>
    <row r="10" spans="1:3" x14ac:dyDescent="0.25">
      <c r="A10" s="1" t="s">
        <v>7</v>
      </c>
      <c r="B10" t="s">
        <v>9</v>
      </c>
      <c r="C10">
        <v>18273</v>
      </c>
    </row>
    <row r="11" spans="1:3" x14ac:dyDescent="0.25">
      <c r="A11" s="1" t="s">
        <v>8</v>
      </c>
      <c r="B11" t="s">
        <v>9</v>
      </c>
      <c r="C11">
        <v>3216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F8EB6-A77D-41BD-AF1E-46B47332107A}">
  <sheetPr>
    <tabColor theme="7"/>
  </sheetPr>
  <dimension ref="A1:D15"/>
  <sheetViews>
    <sheetView workbookViewId="0">
      <selection activeCell="B11" sqref="B11:B15"/>
    </sheetView>
  </sheetViews>
  <sheetFormatPr baseColWidth="10" defaultRowHeight="15" x14ac:dyDescent="0.25"/>
  <sheetData>
    <row r="1" spans="1:4" x14ac:dyDescent="0.25">
      <c r="A1" t="s">
        <v>4</v>
      </c>
    </row>
    <row r="2" spans="1:4" x14ac:dyDescent="0.25">
      <c r="B2" t="s">
        <v>69</v>
      </c>
      <c r="C2" t="s">
        <v>70</v>
      </c>
      <c r="D2" t="s">
        <v>80</v>
      </c>
    </row>
    <row r="3" spans="1:4" x14ac:dyDescent="0.25">
      <c r="A3" t="s">
        <v>3</v>
      </c>
      <c r="B3">
        <f>SUMIFS(Personer1!C:C,Personer1!A:A,$A$1,Personer1!F:F,Utregninger!A3)</f>
        <v>13670</v>
      </c>
      <c r="C3">
        <f>SUMIFS(Sysselsatte!C:C,Sysselsatte!B:B,Utregninger!$A$1,Sysselsatte!A:A,Utregninger!A3)</f>
        <v>8765</v>
      </c>
      <c r="D3" s="3">
        <f>C3/B3*100</f>
        <v>64.118507681053401</v>
      </c>
    </row>
    <row r="4" spans="1:4" x14ac:dyDescent="0.25">
      <c r="A4" t="s">
        <v>5</v>
      </c>
      <c r="B4">
        <f>SUMIFS(Personer1!C:C,Personer1!A:A,$A$1,Personer1!F:F,Utregninger!A4)</f>
        <v>45267</v>
      </c>
      <c r="C4">
        <f>SUMIFS(Sysselsatte!C:C,Sysselsatte!B:B,Utregninger!$A$1,Sysselsatte!A:A,Utregninger!A4)</f>
        <v>36146</v>
      </c>
      <c r="D4" s="3">
        <f>C4/B4*100</f>
        <v>79.850663838999708</v>
      </c>
    </row>
    <row r="5" spans="1:4" x14ac:dyDescent="0.25">
      <c r="A5" t="s">
        <v>6</v>
      </c>
      <c r="B5">
        <f>SUMIFS(Personer1!C:C,Personer1!A:A,$A$1,Personer1!F:F,Utregninger!A5)</f>
        <v>51181</v>
      </c>
      <c r="C5">
        <f>SUMIFS(Sysselsatte!C:C,Sysselsatte!B:B,Utregninger!$A$1,Sysselsatte!A:A,Utregninger!A5)</f>
        <v>41696</v>
      </c>
      <c r="D5" s="3">
        <f>C5/B5*100</f>
        <v>81.46773216623356</v>
      </c>
    </row>
    <row r="6" spans="1:4" x14ac:dyDescent="0.25">
      <c r="A6" t="s">
        <v>7</v>
      </c>
      <c r="B6">
        <f>SUMIFS(Personer1!C:C,Personer1!A:A,$A$1,Personer1!F:F,Utregninger!A6)</f>
        <v>39398</v>
      </c>
      <c r="C6">
        <f>SUMIFS(Sysselsatte!C:C,Sysselsatte!B:B,Utregninger!$A$1,Sysselsatte!A:A,Utregninger!A6)</f>
        <v>26422</v>
      </c>
      <c r="D6" s="3">
        <f>C6/B6*100</f>
        <v>67.064317985684553</v>
      </c>
    </row>
    <row r="7" spans="1:4" x14ac:dyDescent="0.25">
      <c r="A7" t="s">
        <v>8</v>
      </c>
      <c r="B7">
        <f>SUMIFS(Personer1!C:C,Personer1!A:A,$A$1,Personer1!F:F,Utregninger!A7)</f>
        <v>22345</v>
      </c>
      <c r="C7">
        <f>SUMIFS(Sysselsatte!C:C,Sysselsatte!B:B,Utregninger!$A$1,Sysselsatte!A:A,Utregninger!A7)</f>
        <v>4286</v>
      </c>
      <c r="D7" s="3">
        <f>C7/B7*100</f>
        <v>19.181024837771314</v>
      </c>
    </row>
    <row r="8" spans="1:4" x14ac:dyDescent="0.25">
      <c r="D8" s="2"/>
    </row>
    <row r="9" spans="1:4" x14ac:dyDescent="0.25">
      <c r="A9" t="s">
        <v>9</v>
      </c>
      <c r="D9" s="2"/>
    </row>
    <row r="10" spans="1:4" x14ac:dyDescent="0.25">
      <c r="B10" t="s">
        <v>69</v>
      </c>
      <c r="C10" t="s">
        <v>70</v>
      </c>
      <c r="D10" s="2" t="s">
        <v>80</v>
      </c>
    </row>
    <row r="11" spans="1:4" x14ac:dyDescent="0.25">
      <c r="A11" t="s">
        <v>3</v>
      </c>
      <c r="B11">
        <f>SUMIFS(Personer1!C:C,Personer1!A:A,$A$9,Personer1!F:F,Utregninger!A11)</f>
        <v>9910</v>
      </c>
      <c r="C11">
        <f>SUMIFS(Sysselsatte!C:C,Sysselsatte!B:B,Utregninger!$A$9,Sysselsatte!A:A,Utregninger!A11)</f>
        <v>6426</v>
      </c>
      <c r="D11" s="3">
        <f>C11/B11*100</f>
        <v>64.843592330978808</v>
      </c>
    </row>
    <row r="12" spans="1:4" x14ac:dyDescent="0.25">
      <c r="A12" t="s">
        <v>5</v>
      </c>
      <c r="B12">
        <f>SUMIFS(Personer1!C:C,Personer1!A:A,$A$9,Personer1!F:F,Utregninger!A12)</f>
        <v>30587</v>
      </c>
      <c r="C12">
        <f>SUMIFS(Sysselsatte!C:C,Sysselsatte!B:B,Utregninger!$A$9,Sysselsatte!A:A,Utregninger!A12)</f>
        <v>23982</v>
      </c>
      <c r="D12" s="3">
        <f>C12/B12*100</f>
        <v>78.405858698139724</v>
      </c>
    </row>
    <row r="13" spans="1:4" x14ac:dyDescent="0.25">
      <c r="A13" t="s">
        <v>6</v>
      </c>
      <c r="B13">
        <f>SUMIFS(Personer1!C:C,Personer1!A:A,$A$9,Personer1!F:F,Utregninger!A13)</f>
        <v>34569</v>
      </c>
      <c r="C13">
        <f>SUMIFS(Sysselsatte!C:C,Sysselsatte!B:B,Utregninger!$A$9,Sysselsatte!A:A,Utregninger!A13)</f>
        <v>27640</v>
      </c>
      <c r="D13" s="3">
        <f>C13/B13*100</f>
        <v>79.956029969047421</v>
      </c>
    </row>
    <row r="14" spans="1:4" x14ac:dyDescent="0.25">
      <c r="A14" t="s">
        <v>7</v>
      </c>
      <c r="B14">
        <f>SUMIFS(Personer1!C:C,Personer1!A:A,$A$9,Personer1!F:F,Utregninger!A14)</f>
        <v>27895</v>
      </c>
      <c r="C14">
        <f>SUMIFS(Sysselsatte!C:C,Sysselsatte!B:B,Utregninger!$A$9,Sysselsatte!A:A,Utregninger!A14)</f>
        <v>18273</v>
      </c>
      <c r="D14" s="3">
        <f>C14/B14*100</f>
        <v>65.506363147517476</v>
      </c>
    </row>
    <row r="15" spans="1:4" x14ac:dyDescent="0.25">
      <c r="A15" t="s">
        <v>8</v>
      </c>
      <c r="B15">
        <f>SUMIFS(Personer1!C:C,Personer1!A:A,$A$9,Personer1!F:F,Utregninger!A15)</f>
        <v>16239</v>
      </c>
      <c r="C15">
        <f>SUMIFS(Sysselsatte!C:C,Sysselsatte!B:B,Utregninger!$A$9,Sysselsatte!A:A,Utregninger!A15)</f>
        <v>3216</v>
      </c>
      <c r="D15" s="3">
        <f>C15/B15*100</f>
        <v>19.80417513393682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F84D9-2AD1-4F8F-8137-A26D6655EB00}">
  <sheetPr>
    <tabColor theme="9"/>
  </sheetPr>
  <dimension ref="A1:D6"/>
  <sheetViews>
    <sheetView tabSelected="1" workbookViewId="0">
      <selection sqref="A1:C6"/>
    </sheetView>
  </sheetViews>
  <sheetFormatPr baseColWidth="10" defaultRowHeight="15" x14ac:dyDescent="0.25"/>
  <sheetData>
    <row r="1" spans="1:4" x14ac:dyDescent="0.25">
      <c r="B1" t="s">
        <v>4</v>
      </c>
      <c r="C1" t="s">
        <v>81</v>
      </c>
    </row>
    <row r="2" spans="1:4" x14ac:dyDescent="0.25">
      <c r="A2" t="s">
        <v>3</v>
      </c>
      <c r="B2" s="4">
        <f>Utregninger!D3</f>
        <v>64.118507681053401</v>
      </c>
      <c r="C2" s="4">
        <f>'Sysselsatte (2)'!B6</f>
        <v>68.2</v>
      </c>
      <c r="D2" s="3"/>
    </row>
    <row r="3" spans="1:4" x14ac:dyDescent="0.25">
      <c r="A3" t="s">
        <v>5</v>
      </c>
      <c r="B3" s="4">
        <f>Utregninger!D4</f>
        <v>79.850663838999708</v>
      </c>
      <c r="C3" s="4">
        <f>'Sysselsatte (2)'!B7</f>
        <v>81.400000000000006</v>
      </c>
      <c r="D3" s="3"/>
    </row>
    <row r="4" spans="1:4" x14ac:dyDescent="0.25">
      <c r="A4" t="s">
        <v>6</v>
      </c>
      <c r="B4" s="4">
        <f>Utregninger!D5</f>
        <v>81.46773216623356</v>
      </c>
      <c r="C4" s="4">
        <f>'Sysselsatte (2)'!B8</f>
        <v>82.7</v>
      </c>
      <c r="D4" s="3"/>
    </row>
    <row r="5" spans="1:4" x14ac:dyDescent="0.25">
      <c r="A5" t="s">
        <v>7</v>
      </c>
      <c r="B5" s="4">
        <f>Utregninger!D6</f>
        <v>67.064317985684553</v>
      </c>
      <c r="C5" s="4">
        <f>'Sysselsatte (2)'!B9</f>
        <v>68.3</v>
      </c>
      <c r="D5" s="3"/>
    </row>
    <row r="6" spans="1:4" x14ac:dyDescent="0.25">
      <c r="A6" t="s">
        <v>8</v>
      </c>
      <c r="B6" s="4">
        <f>Utregninger!D7</f>
        <v>19.181024837771314</v>
      </c>
      <c r="C6" s="4">
        <f>'Sysselsatte (2)'!B10</f>
        <v>20.399999999999999</v>
      </c>
      <c r="D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47F00-8763-4588-BE46-C45B940D0EAD}">
  <sheetPr>
    <tabColor theme="9"/>
  </sheetPr>
  <dimension ref="A1:C6"/>
  <sheetViews>
    <sheetView workbookViewId="0">
      <selection activeCell="H46" sqref="H46"/>
    </sheetView>
  </sheetViews>
  <sheetFormatPr baseColWidth="10" defaultRowHeight="15" x14ac:dyDescent="0.25"/>
  <sheetData>
    <row r="1" spans="1:3" x14ac:dyDescent="0.25">
      <c r="B1" t="s">
        <v>9</v>
      </c>
      <c r="C1" t="s">
        <v>81</v>
      </c>
    </row>
    <row r="2" spans="1:3" x14ac:dyDescent="0.25">
      <c r="A2" t="s">
        <v>3</v>
      </c>
      <c r="B2" s="4">
        <f>Utregninger!D11</f>
        <v>64.843592330978808</v>
      </c>
      <c r="C2" s="4">
        <f>'Sysselsatte (2)'!B6</f>
        <v>68.2</v>
      </c>
    </row>
    <row r="3" spans="1:3" x14ac:dyDescent="0.25">
      <c r="A3" t="s">
        <v>5</v>
      </c>
      <c r="B3" s="4">
        <f>Utregninger!D12</f>
        <v>78.405858698139724</v>
      </c>
      <c r="C3" s="4">
        <f>'Sysselsatte (2)'!B7</f>
        <v>81.400000000000006</v>
      </c>
    </row>
    <row r="4" spans="1:3" x14ac:dyDescent="0.25">
      <c r="A4" t="s">
        <v>6</v>
      </c>
      <c r="B4" s="4">
        <f>Utregninger!D13</f>
        <v>79.956029969047421</v>
      </c>
      <c r="C4" s="4">
        <f>'Sysselsatte (2)'!B8</f>
        <v>82.7</v>
      </c>
    </row>
    <row r="5" spans="1:3" x14ac:dyDescent="0.25">
      <c r="A5" t="s">
        <v>7</v>
      </c>
      <c r="B5" s="4">
        <f>Utregninger!D14</f>
        <v>65.506363147517476</v>
      </c>
      <c r="C5" s="4">
        <f>'Sysselsatte (2)'!B9</f>
        <v>68.3</v>
      </c>
    </row>
    <row r="6" spans="1:3" x14ac:dyDescent="0.25">
      <c r="A6" t="s">
        <v>8</v>
      </c>
      <c r="B6" s="4">
        <f>Utregninger!D15</f>
        <v>19.80417513393682</v>
      </c>
      <c r="C6" s="4">
        <f>'Sysselsatte (2)'!B10</f>
        <v>20.399999999999999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E6F72-FD55-47B4-8C86-E1F537BC32F8}">
  <sheetPr>
    <tabColor rgb="FF7030A0"/>
  </sheetPr>
  <dimension ref="A1:A12"/>
  <sheetViews>
    <sheetView workbookViewId="0">
      <selection activeCell="A25" sqref="A25"/>
    </sheetView>
  </sheetViews>
  <sheetFormatPr baseColWidth="10" defaultRowHeight="15" x14ac:dyDescent="0.25"/>
  <cols>
    <col min="1" max="1" width="251.42578125" customWidth="1"/>
  </cols>
  <sheetData>
    <row r="1" spans="1:1" x14ac:dyDescent="0.25">
      <c r="A1" t="s">
        <v>82</v>
      </c>
    </row>
    <row r="2" spans="1:1" x14ac:dyDescent="0.25">
      <c r="A2" t="s">
        <v>71</v>
      </c>
    </row>
    <row r="3" spans="1:1" x14ac:dyDescent="0.25">
      <c r="A3" t="s">
        <v>72</v>
      </c>
    </row>
    <row r="5" spans="1:1" x14ac:dyDescent="0.25">
      <c r="A5" t="s">
        <v>77</v>
      </c>
    </row>
    <row r="6" spans="1:1" x14ac:dyDescent="0.25">
      <c r="A6" t="s">
        <v>78</v>
      </c>
    </row>
    <row r="7" spans="1:1" x14ac:dyDescent="0.25">
      <c r="A7" t="s">
        <v>79</v>
      </c>
    </row>
    <row r="12" spans="1:1" ht="409.5" customHeight="1" x14ac:dyDescent="0.25">
      <c r="A12" s="5" t="s">
        <v>83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B3D8A3-FEEA-4F1F-B8B6-167F0A96C2DF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08f3813c-9f29-482f-9aec-16ef7cbf477a}" enabled="0" method="" siteId="{08f3813c-9f29-482f-9aec-16ef7cbf477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Sysselsatte (2)</vt:lpstr>
      <vt:lpstr>Personer1</vt:lpstr>
      <vt:lpstr>Sysselsatte</vt:lpstr>
      <vt:lpstr>Utregninger</vt:lpstr>
      <vt:lpstr>Viz Vestfold</vt:lpstr>
      <vt:lpstr>Viz Telemark</vt:lpstr>
      <vt:lpstr>Forklaring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Erling Kielland Servoll</dc:creator>
  <cp:lastModifiedBy>Erling Kielland Servoll</cp:lastModifiedBy>
  <dcterms:created xsi:type="dcterms:W3CDTF">2023-03-13T12:09:15Z</dcterms:created>
  <dcterms:modified xsi:type="dcterms:W3CDTF">2023-03-14T12:11:11Z</dcterms:modified>
</cp:coreProperties>
</file>