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707f7799b8543ab" Type="http://schemas.microsoft.com/office/2007/relationships/ui/extensibility" Target="customUI/customUI14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vtfk-my.sharepoint.com/personal/erling_kielland_servoll_vtfk_no/Documents/GitHub/Telemark/Data/03_Arbeid og næringsliv/Everviz - data og figurer/"/>
    </mc:Choice>
  </mc:AlternateContent>
  <xr:revisionPtr revIDLastSave="55" documentId="8_{7C1FB2C2-758B-4C54-B2F5-5E87911C1B6A}" xr6:coauthVersionLast="47" xr6:coauthVersionMax="47" xr10:uidLastSave="{13CB253F-7312-49E1-95EB-62E6AC8565BC}"/>
  <bookViews>
    <workbookView xWindow="21495" yWindow="0" windowWidth="33795" windowHeight="21000" xr2:uid="{66BDA01B-DBFD-40FB-8054-80896674D95F}"/>
  </bookViews>
  <sheets>
    <sheet name="SysselsatteArb" sheetId="2" r:id="rId1"/>
    <sheet name="Ark1" sheetId="1" r:id="rId2"/>
    <sheet name="Ark2" sheetId="3" r:id="rId3"/>
  </sheets>
  <definedNames>
    <definedName name="EksterneData_1" localSheetId="0" hidden="1">SysselsatteArb!$A$1:$S$18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5" i="1" l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C31" i="1"/>
  <c r="C30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70F41-54F8-4382-BABC-DEC2781A22E1}" keepAlive="1" name="Spørring - SysselsatteArb" description="Tilkobling til spørringen SysselsatteArb i arbeidsboken." type="5" refreshedVersion="8" background="1" saveData="1">
    <dbPr connection="Provider=Microsoft.Mashup.OleDb.1;Data Source=$Workbook$;Location=SysselsatteArb;Extended Properties=&quot;&quot;" command="SELECT * FROM [SysselsatteArb]"/>
  </connection>
</connections>
</file>

<file path=xl/sharedStrings.xml><?xml version="1.0" encoding="utf-8"?>
<sst xmlns="http://schemas.openxmlformats.org/spreadsheetml/2006/main" count="186" uniqueCount="77">
  <si>
    <t>Kommune m nr</t>
  </si>
  <si>
    <t>Kommune</t>
  </si>
  <si>
    <t>Jordbruk, skogbruk og fiske</t>
  </si>
  <si>
    <t>Bergverksdrift og utvinning</t>
  </si>
  <si>
    <t>Industri</t>
  </si>
  <si>
    <t>Elektrisitet, vann og renovasjon</t>
  </si>
  <si>
    <t>Bygge- og anleggsvirksomhet</t>
  </si>
  <si>
    <t>Varehandel, reparasjon av motorvogner</t>
  </si>
  <si>
    <t>Transport og lagring</t>
  </si>
  <si>
    <t>Overnattings- og serveringsvirksomhet</t>
  </si>
  <si>
    <t>Informasjon og kommunikasjon</t>
  </si>
  <si>
    <t>Finansiering og forsikring</t>
  </si>
  <si>
    <t>Teknisk tjenesteyting, eiendomsdrift</t>
  </si>
  <si>
    <t>Forretningsmessig tjenesteyting</t>
  </si>
  <si>
    <t>Off.adm., forsvar, sosialforsikring</t>
  </si>
  <si>
    <t>Undervisning</t>
  </si>
  <si>
    <t>Helse- og sosialtjenester</t>
  </si>
  <si>
    <t>Personlig tjenesteyting</t>
  </si>
  <si>
    <t>Uoppgitt</t>
  </si>
  <si>
    <t>3806 Porsgrunn</t>
  </si>
  <si>
    <t>Porsgrunn</t>
  </si>
  <si>
    <t>3807 Skien</t>
  </si>
  <si>
    <t>Skien</t>
  </si>
  <si>
    <t>3808 Notodden</t>
  </si>
  <si>
    <t>Notodden</t>
  </si>
  <si>
    <t>3812 Siljan</t>
  </si>
  <si>
    <t>Siljan</t>
  </si>
  <si>
    <t>3813 Bamble</t>
  </si>
  <si>
    <t>Bamble</t>
  </si>
  <si>
    <t>3814 Kragerø</t>
  </si>
  <si>
    <t>Kragerø</t>
  </si>
  <si>
    <t>3815 Drangedal</t>
  </si>
  <si>
    <t>Drangedal</t>
  </si>
  <si>
    <t>3816 Nome</t>
  </si>
  <si>
    <t>Nome</t>
  </si>
  <si>
    <t>3817 Midt-Telemark</t>
  </si>
  <si>
    <t>Midt-Telemark</t>
  </si>
  <si>
    <t>3818 Tinn</t>
  </si>
  <si>
    <t>Tinn</t>
  </si>
  <si>
    <t>3819 Hjartdal</t>
  </si>
  <si>
    <t>Hjartdal</t>
  </si>
  <si>
    <t>3820 Seljord</t>
  </si>
  <si>
    <t>Seljord</t>
  </si>
  <si>
    <t>3821 Kviteseid</t>
  </si>
  <si>
    <t>Kviteseid</t>
  </si>
  <si>
    <t>3822 Nissedal</t>
  </si>
  <si>
    <t>Nissedal</t>
  </si>
  <si>
    <t>3823 Fyresdal</t>
  </si>
  <si>
    <t>Fyresdal</t>
  </si>
  <si>
    <t>3824 Tokke</t>
  </si>
  <si>
    <t>Tokke</t>
  </si>
  <si>
    <t>3825 Vinje</t>
  </si>
  <si>
    <t>Vinje</t>
  </si>
  <si>
    <t>13470: Sysselsatte per 4. kvartal, etter statistikkvariabel, år og næring (SN2007)</t>
  </si>
  <si>
    <t>2021</t>
  </si>
  <si>
    <t>01-03 Jordbruk, skogbruk og fiske</t>
  </si>
  <si>
    <t>05-09 Bergverksdrift og utvinning</t>
  </si>
  <si>
    <t>10-33 Industri</t>
  </si>
  <si>
    <t>35-39 Elektrisitet, vann og renovasjon</t>
  </si>
  <si>
    <t>41-43 Bygge- og anleggsvirksomhet</t>
  </si>
  <si>
    <t>45-47 Varehandel, reparasjon av motorvogner</t>
  </si>
  <si>
    <t>49-53 Transport og lagring</t>
  </si>
  <si>
    <t>55-56 Overnattings- og serveringsvirksomhet</t>
  </si>
  <si>
    <t>58-63 Informasjon og kommunikasjon</t>
  </si>
  <si>
    <t>64-66 Finansiering og forsikring</t>
  </si>
  <si>
    <t>68-75 Teknisk tjenesteyting, eiendomsdrift</t>
  </si>
  <si>
    <t>77-82 Forretningsmessig tjenesteyting</t>
  </si>
  <si>
    <t>84 Off.adm., forsvar, sosialforsikring</t>
  </si>
  <si>
    <t>85 Undervisning</t>
  </si>
  <si>
    <t>86-88 Helse- og sosialtjenester</t>
  </si>
  <si>
    <t>90-99 Personlig tjenesteyting</t>
  </si>
  <si>
    <t>00 Uoppgitt</t>
  </si>
  <si>
    <t>Sysselsatte personer etter arbeidssted</t>
  </si>
  <si>
    <t>Telemark</t>
  </si>
  <si>
    <t>Region</t>
  </si>
  <si>
    <t>Hele landet</t>
  </si>
  <si>
    <t>Til Viz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</si>
</sst>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E40017"/>
      <name val="Calibri"/>
      <family val="2"/>
      <scheme val="minor"/>
    </font>
    <font>
      <sz val="11"/>
      <color rgb="FF52606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20"/>
      <color theme="1"/>
      <name val="Calibri"/>
      <family val="2"/>
      <scheme val="maj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9CFD0"/>
        <bgColor indexed="64"/>
      </patternFill>
    </fill>
    <fill>
      <patternFill patternType="solid">
        <fgColor rgb="FFC0DCB2"/>
        <bgColor indexed="64"/>
      </patternFill>
    </fill>
    <fill>
      <patternFill patternType="solid">
        <fgColor rgb="FFF1EFD6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B2DCDA"/>
        <bgColor indexed="64"/>
      </patternFill>
    </fill>
    <fill>
      <patternFill patternType="solid">
        <fgColor rgb="FFD4DDEE"/>
        <bgColor indexed="64"/>
      </patternFill>
    </fill>
    <fill>
      <patternFill patternType="solid">
        <fgColor rgb="FFCEEBE9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526060"/>
      </bottom>
      <diagonal/>
    </border>
    <border>
      <left/>
      <right/>
      <top/>
      <bottom style="thick">
        <color theme="1"/>
      </bottom>
      <diagonal/>
    </border>
    <border>
      <left/>
      <right/>
      <top/>
      <bottom style="medium">
        <color theme="1"/>
      </bottom>
      <diagonal/>
    </border>
  </borders>
  <cellStyleXfs count="16">
    <xf numFmtId="0" fontId="0" fillId="0" borderId="0"/>
    <xf numFmtId="0" fontId="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5" fillId="3" borderId="0" applyNumberFormat="0" applyBorder="0" applyAlignment="0" applyProtection="0"/>
    <xf numFmtId="0" fontId="4" fillId="2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1" applyNumberFormat="0" applyAlignment="0" applyProtection="0"/>
    <xf numFmtId="0" fontId="2" fillId="8" borderId="2" applyNumberFormat="0" applyAlignment="0" applyProtection="0"/>
    <xf numFmtId="0" fontId="6" fillId="5" borderId="1" applyNumberFormat="0" applyAlignment="0" applyProtection="0"/>
    <xf numFmtId="0" fontId="5" fillId="0" borderId="4" applyNumberFormat="0" applyFill="0" applyAlignment="0" applyProtection="0"/>
    <xf numFmtId="0" fontId="4" fillId="0" borderId="0" applyNumberFormat="0" applyFill="0" applyBorder="0" applyAlignment="0" applyProtection="0"/>
    <xf numFmtId="0" fontId="1" fillId="7" borderId="3" applyNumberFormat="0" applyAlignment="0" applyProtection="0"/>
    <xf numFmtId="9" fontId="11" fillId="0" borderId="0" applyFont="0" applyFill="0" applyBorder="0" applyAlignment="0" applyProtection="0"/>
    <xf numFmtId="0" fontId="12" fillId="0" borderId="0" applyBorder="0"/>
  </cellStyleXfs>
  <cellXfs count="11">
    <xf numFmtId="0" fontId="0" fillId="0" borderId="0" xfId="0"/>
    <xf numFmtId="0" fontId="0" fillId="0" borderId="0" xfId="0" applyNumberFormat="1"/>
    <xf numFmtId="0" fontId="12" fillId="0" borderId="0" xfId="15" applyNumberFormat="1" applyFill="1" applyAlignment="1" applyProtection="1"/>
    <xf numFmtId="0" fontId="13" fillId="0" borderId="0" xfId="15" applyNumberFormat="1" applyFont="1" applyFill="1" applyAlignment="1" applyProtection="1"/>
    <xf numFmtId="0" fontId="14" fillId="0" borderId="0" xfId="15" applyNumberFormat="1" applyFont="1" applyFill="1" applyAlignment="1" applyProtection="1"/>
    <xf numFmtId="1" fontId="12" fillId="0" borderId="0" xfId="15" applyNumberFormat="1" applyFill="1" applyAlignment="1" applyProtection="1"/>
    <xf numFmtId="1" fontId="0" fillId="0" borderId="0" xfId="0" applyNumberFormat="1"/>
    <xf numFmtId="0" fontId="5" fillId="3" borderId="0" xfId="5"/>
    <xf numFmtId="175" fontId="5" fillId="3" borderId="0" xfId="5" applyNumberFormat="1"/>
    <xf numFmtId="0" fontId="0" fillId="0" borderId="0" xfId="14" applyNumberFormat="1" applyFont="1"/>
    <xf numFmtId="175" fontId="0" fillId="0" borderId="0" xfId="14" applyNumberFormat="1" applyFont="1"/>
  </cellXfs>
  <cellStyles count="16">
    <cellStyle name="Beregning" xfId="10" builtinId="22" customBuiltin="1"/>
    <cellStyle name="Dårlig" xfId="6" builtinId="27" customBuiltin="1"/>
    <cellStyle name="God" xfId="5" builtinId="26" customBuiltin="1"/>
    <cellStyle name="Inndata" xfId="8" builtinId="20" customBuiltin="1"/>
    <cellStyle name="Koblet celle" xfId="11" builtinId="24" customBuiltin="1"/>
    <cellStyle name="Merknad" xfId="13" builtinId="10" customBuiltin="1"/>
    <cellStyle name="Normal" xfId="0" builtinId="0" customBuiltin="1"/>
    <cellStyle name="Normal 2" xfId="15" xr:uid="{D8745DDA-9932-40AD-A7AB-6D77F8DEFBE8}"/>
    <cellStyle name="Nøytral" xfId="7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Prosent" xfId="14" builtinId="5"/>
    <cellStyle name="Tittel" xfId="1" builtinId="15" customBuiltin="1"/>
    <cellStyle name="Utdata" xfId="9" builtinId="21" customBuiltin="1"/>
    <cellStyle name="Varseltekst" xfId="12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E40017"/>
      <color rgb="FFCEEBE9"/>
      <color rgb="FFD4DDEE"/>
      <color rgb="FF526060"/>
      <color rgb="FFB2DCDA"/>
      <color rgb="FF000000"/>
      <color rgb="FF7F7F7F"/>
      <color rgb="FFEFEFEF"/>
      <color rgb="FFF1EFD6"/>
      <color rgb="FFC0DC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5CA4E7D3-2287-4026-B574-E1492A3D1DD4}" autoFormatId="16" applyNumberFormats="0" applyBorderFormats="0" applyFontFormats="0" applyPatternFormats="0" applyAlignmentFormats="0" applyWidthHeightFormats="0">
  <queryTableRefresh nextId="20">
    <queryTableFields count="19">
      <queryTableField id="1" name="Kommune m nr" tableColumnId="1"/>
      <queryTableField id="2" name="Kommune" tableColumnId="2"/>
      <queryTableField id="3" name="Jordbruk, skogbruk og fiske" tableColumnId="3"/>
      <queryTableField id="4" name="Bergverksdrift og utvinning" tableColumnId="4"/>
      <queryTableField id="5" name="Industri" tableColumnId="5"/>
      <queryTableField id="6" name="Elektrisitet, vann og renovasjon" tableColumnId="6"/>
      <queryTableField id="7" name="Bygge- og anleggsvirksomhet" tableColumnId="7"/>
      <queryTableField id="8" name="Varehandel, reparasjon av motorvogner" tableColumnId="8"/>
      <queryTableField id="9" name="Transport og lagring" tableColumnId="9"/>
      <queryTableField id="10" name="Overnattings- og serveringsvirksomhet" tableColumnId="10"/>
      <queryTableField id="11" name="Informasjon og kommunikasjon" tableColumnId="11"/>
      <queryTableField id="12" name="Finansiering og forsikring" tableColumnId="12"/>
      <queryTableField id="13" name="Teknisk tjenesteyting, eiendomsdrift" tableColumnId="13"/>
      <queryTableField id="14" name="Forretningsmessig tjenesteyting" tableColumnId="14"/>
      <queryTableField id="15" name="Off.adm., forsvar, sosialforsikring" tableColumnId="15"/>
      <queryTableField id="16" name="Undervisning" tableColumnId="16"/>
      <queryTableField id="17" name="Helse- og sosialtjenester" tableColumnId="17"/>
      <queryTableField id="18" name="Personlig tjenesteyting" tableColumnId="18"/>
      <queryTableField id="19" name="Uoppgitt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FAA1B-EE89-4ED1-8094-0EB5A12DE0C1}" name="SysselsatteArb" displayName="SysselsatteArb" ref="A1:S18" tableType="queryTable" totalsRowShown="0">
  <autoFilter ref="A1:S18" xr:uid="{AFDFAA1B-EE89-4ED1-8094-0EB5A12DE0C1}"/>
  <tableColumns count="19">
    <tableColumn id="1" xr3:uid="{D3C58946-9C5E-452A-A1A3-1750B3FFF23C}" uniqueName="1" name="Kommune m nr" queryTableFieldId="1" dataDxfId="1"/>
    <tableColumn id="2" xr3:uid="{204D320E-E8C0-4100-B4A7-6290F7AD6383}" uniqueName="2" name="Kommune" queryTableFieldId="2" dataDxfId="0"/>
    <tableColumn id="3" xr3:uid="{9C84488B-3A47-469C-A6E6-92B32525448D}" uniqueName="3" name="Jordbruk, skogbruk og fiske" queryTableFieldId="3"/>
    <tableColumn id="4" xr3:uid="{A6C2BBD4-FF5F-447D-9C59-5812AD022ABC}" uniqueName="4" name="Bergverksdrift og utvinning" queryTableFieldId="4"/>
    <tableColumn id="5" xr3:uid="{0348FDE1-B740-4FF6-9020-4258F46B379D}" uniqueName="5" name="Industri" queryTableFieldId="5"/>
    <tableColumn id="6" xr3:uid="{72BE17C5-91FE-4EC3-A726-1E3B5EA809E3}" uniqueName="6" name="Elektrisitet, vann og renovasjon" queryTableFieldId="6"/>
    <tableColumn id="7" xr3:uid="{3B623494-1F06-4B6B-A792-BE1E031FB962}" uniqueName="7" name="Bygge- og anleggsvirksomhet" queryTableFieldId="7"/>
    <tableColumn id="8" xr3:uid="{1E53C038-98E1-47BE-809B-E2DF5E87941E}" uniqueName="8" name="Varehandel, reparasjon av motorvogner" queryTableFieldId="8"/>
    <tableColumn id="9" xr3:uid="{EFAF4216-CA51-45A0-86D4-72F7DF623EEE}" uniqueName="9" name="Transport og lagring" queryTableFieldId="9"/>
    <tableColumn id="10" xr3:uid="{ED000347-5938-498E-9BEC-9906874839E9}" uniqueName="10" name="Overnattings- og serveringsvirksomhet" queryTableFieldId="10"/>
    <tableColumn id="11" xr3:uid="{B395CED6-D4C9-446B-B098-4B9953E94F9B}" uniqueName="11" name="Informasjon og kommunikasjon" queryTableFieldId="11"/>
    <tableColumn id="12" xr3:uid="{DAE0E22D-69AE-430A-A3DD-C11DF7016A9F}" uniqueName="12" name="Finansiering og forsikring" queryTableFieldId="12"/>
    <tableColumn id="13" xr3:uid="{0F71CA2B-7F8A-4C8B-90AA-D65BE0551DE3}" uniqueName="13" name="Teknisk tjenesteyting, eiendomsdrift" queryTableFieldId="13"/>
    <tableColumn id="14" xr3:uid="{9E4EDBC3-2867-4B18-9A51-62436D4A4FF1}" uniqueName="14" name="Forretningsmessig tjenesteyting" queryTableFieldId="14"/>
    <tableColumn id="15" xr3:uid="{8DC2AF60-5F3E-4344-9B78-C602D4E0F7B2}" uniqueName="15" name="Off.adm., forsvar, sosialforsikring" queryTableFieldId="15"/>
    <tableColumn id="16" xr3:uid="{86176AE2-3560-4972-9CAB-57757A984472}" uniqueName="16" name="Undervisning" queryTableFieldId="16"/>
    <tableColumn id="17" xr3:uid="{DE9686D4-BF16-4997-B3B9-C7BF708B3587}" uniqueName="17" name="Helse- og sosialtjenester" queryTableFieldId="17"/>
    <tableColumn id="18" xr3:uid="{0B01B57F-32DC-4022-B7D1-5D0A561B9FDF}" uniqueName="18" name="Personlig tjenesteyting" queryTableFieldId="18"/>
    <tableColumn id="19" xr3:uid="{C3BCBB47-8A81-48DF-BA4B-63C334FB0385}" uniqueName="19" name="Uoppgitt" queryTableFieldId="1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Egendefinert 32">
      <a:dk1>
        <a:sysClr val="windowText" lastClr="000000"/>
      </a:dk1>
      <a:lt1>
        <a:sysClr val="window" lastClr="FFFFFF"/>
      </a:lt1>
      <a:dk2>
        <a:srgbClr val="005260"/>
      </a:dk2>
      <a:lt2>
        <a:srgbClr val="CEEBE9"/>
      </a:lt2>
      <a:accent1>
        <a:srgbClr val="7DBEBA"/>
      </a:accent1>
      <a:accent2>
        <a:srgbClr val="CFC98B"/>
      </a:accent2>
      <a:accent3>
        <a:srgbClr val="EB8380"/>
      </a:accent3>
      <a:accent4>
        <a:srgbClr val="AD879E"/>
      </a:accent4>
      <a:accent5>
        <a:srgbClr val="90BC7F"/>
      </a:accent5>
      <a:accent6>
        <a:srgbClr val="87A5AF"/>
      </a:accent6>
      <a:hlink>
        <a:srgbClr val="7DBEBA"/>
      </a:hlink>
      <a:folHlink>
        <a:srgbClr val="B0B2A5"/>
      </a:folHlink>
    </a:clrScheme>
    <a:fontScheme name="Egendefinert 50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7831C-F4F2-4C24-B87E-8A0F8B93F48B}">
  <dimension ref="A1:S18"/>
  <sheetViews>
    <sheetView tabSelected="1" workbookViewId="0">
      <selection sqref="A1:S18"/>
    </sheetView>
  </sheetViews>
  <sheetFormatPr baseColWidth="10" defaultRowHeight="15.75" x14ac:dyDescent="0.25"/>
  <cols>
    <col min="1" max="1" width="17.375" bestFit="1" customWidth="1"/>
    <col min="2" max="2" width="12.75" bestFit="1" customWidth="1"/>
    <col min="3" max="4" width="26.625" bestFit="1" customWidth="1"/>
    <col min="5" max="5" width="9.5" bestFit="1" customWidth="1"/>
    <col min="6" max="6" width="30.375" bestFit="1" customWidth="1"/>
    <col min="7" max="7" width="28" bestFit="1" customWidth="1"/>
    <col min="8" max="8" width="37.625" bestFit="1" customWidth="1"/>
    <col min="9" max="9" width="20.375" bestFit="1" customWidth="1"/>
    <col min="10" max="10" width="36.5" bestFit="1" customWidth="1"/>
    <col min="11" max="11" width="30.25" bestFit="1" customWidth="1"/>
    <col min="12" max="12" width="24.625" bestFit="1" customWidth="1"/>
    <col min="13" max="13" width="34.5" bestFit="1" customWidth="1"/>
    <col min="14" max="14" width="30.375" bestFit="1" customWidth="1"/>
    <col min="15" max="15" width="31.375" bestFit="1" customWidth="1"/>
    <col min="16" max="16" width="14.125" bestFit="1" customWidth="1"/>
    <col min="17" max="17" width="23.625" bestFit="1" customWidth="1"/>
    <col min="18" max="18" width="22.625" bestFit="1" customWidth="1"/>
    <col min="19" max="19" width="10.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19</v>
      </c>
      <c r="B2" s="1" t="s">
        <v>20</v>
      </c>
      <c r="C2">
        <v>66</v>
      </c>
      <c r="D2">
        <v>69</v>
      </c>
      <c r="E2">
        <v>2587</v>
      </c>
      <c r="F2">
        <v>741</v>
      </c>
      <c r="G2">
        <v>1605</v>
      </c>
      <c r="H2">
        <v>2216</v>
      </c>
      <c r="I2">
        <v>722</v>
      </c>
      <c r="J2">
        <v>488</v>
      </c>
      <c r="K2">
        <v>529</v>
      </c>
      <c r="L2">
        <v>103</v>
      </c>
      <c r="M2">
        <v>1326</v>
      </c>
      <c r="N2">
        <v>1001</v>
      </c>
      <c r="O2">
        <v>638</v>
      </c>
      <c r="P2">
        <v>1447</v>
      </c>
      <c r="Q2">
        <v>3297</v>
      </c>
      <c r="R2">
        <v>558</v>
      </c>
      <c r="S2">
        <v>105</v>
      </c>
    </row>
    <row r="3" spans="1:19" x14ac:dyDescent="0.25">
      <c r="A3" s="1" t="s">
        <v>21</v>
      </c>
      <c r="B3" s="1" t="s">
        <v>22</v>
      </c>
      <c r="C3">
        <v>206</v>
      </c>
      <c r="D3">
        <v>29</v>
      </c>
      <c r="E3">
        <v>2051</v>
      </c>
      <c r="F3">
        <v>170</v>
      </c>
      <c r="G3">
        <v>2295</v>
      </c>
      <c r="H3">
        <v>3868</v>
      </c>
      <c r="I3">
        <v>1138</v>
      </c>
      <c r="J3">
        <v>625</v>
      </c>
      <c r="K3">
        <v>459</v>
      </c>
      <c r="L3">
        <v>231</v>
      </c>
      <c r="M3">
        <v>1040</v>
      </c>
      <c r="N3">
        <v>1507</v>
      </c>
      <c r="O3">
        <v>2130</v>
      </c>
      <c r="P3">
        <v>1838</v>
      </c>
      <c r="Q3">
        <v>7683</v>
      </c>
      <c r="R3">
        <v>1171</v>
      </c>
      <c r="S3">
        <v>171</v>
      </c>
    </row>
    <row r="4" spans="1:19" x14ac:dyDescent="0.25">
      <c r="A4" s="1" t="s">
        <v>23</v>
      </c>
      <c r="B4" s="1" t="s">
        <v>24</v>
      </c>
      <c r="C4">
        <v>92</v>
      </c>
      <c r="D4">
        <v>14</v>
      </c>
      <c r="E4">
        <v>475</v>
      </c>
      <c r="F4">
        <v>145</v>
      </c>
      <c r="G4">
        <v>367</v>
      </c>
      <c r="H4">
        <v>808</v>
      </c>
      <c r="I4">
        <v>234</v>
      </c>
      <c r="J4">
        <v>183</v>
      </c>
      <c r="K4">
        <v>92</v>
      </c>
      <c r="L4">
        <v>21</v>
      </c>
      <c r="M4">
        <v>234</v>
      </c>
      <c r="N4">
        <v>129</v>
      </c>
      <c r="O4">
        <v>253</v>
      </c>
      <c r="P4">
        <v>676</v>
      </c>
      <c r="Q4">
        <v>1639</v>
      </c>
      <c r="R4">
        <v>207</v>
      </c>
      <c r="S4">
        <v>46</v>
      </c>
    </row>
    <row r="5" spans="1:19" x14ac:dyDescent="0.25">
      <c r="A5" s="1" t="s">
        <v>25</v>
      </c>
      <c r="B5" s="1" t="s">
        <v>26</v>
      </c>
      <c r="C5">
        <v>31</v>
      </c>
      <c r="D5">
        <v>0</v>
      </c>
      <c r="E5">
        <v>55</v>
      </c>
      <c r="F5">
        <v>10</v>
      </c>
      <c r="G5">
        <v>35</v>
      </c>
      <c r="H5">
        <v>91</v>
      </c>
      <c r="I5">
        <v>27</v>
      </c>
      <c r="J5">
        <v>3</v>
      </c>
      <c r="K5">
        <v>0</v>
      </c>
      <c r="L5">
        <v>0</v>
      </c>
      <c r="M5">
        <v>3</v>
      </c>
      <c r="N5">
        <v>13</v>
      </c>
      <c r="O5">
        <v>29</v>
      </c>
      <c r="P5">
        <v>61</v>
      </c>
      <c r="Q5">
        <v>143</v>
      </c>
      <c r="R5">
        <v>15</v>
      </c>
      <c r="S5">
        <v>6</v>
      </c>
    </row>
    <row r="6" spans="1:19" x14ac:dyDescent="0.25">
      <c r="A6" s="1" t="s">
        <v>27</v>
      </c>
      <c r="B6" s="1" t="s">
        <v>28</v>
      </c>
      <c r="C6">
        <v>74</v>
      </c>
      <c r="D6">
        <v>6</v>
      </c>
      <c r="E6">
        <v>894</v>
      </c>
      <c r="F6">
        <v>48</v>
      </c>
      <c r="G6">
        <v>422</v>
      </c>
      <c r="H6">
        <v>833</v>
      </c>
      <c r="I6">
        <v>135</v>
      </c>
      <c r="J6">
        <v>253</v>
      </c>
      <c r="K6">
        <v>17</v>
      </c>
      <c r="L6">
        <v>18</v>
      </c>
      <c r="M6">
        <v>290</v>
      </c>
      <c r="N6">
        <v>122</v>
      </c>
      <c r="O6">
        <v>221</v>
      </c>
      <c r="P6">
        <v>426</v>
      </c>
      <c r="Q6">
        <v>1024</v>
      </c>
      <c r="R6">
        <v>144</v>
      </c>
      <c r="S6">
        <v>41</v>
      </c>
    </row>
    <row r="7" spans="1:19" x14ac:dyDescent="0.25">
      <c r="A7" s="1" t="s">
        <v>29</v>
      </c>
      <c r="B7" s="1" t="s">
        <v>30</v>
      </c>
      <c r="C7">
        <v>55</v>
      </c>
      <c r="D7">
        <v>30</v>
      </c>
      <c r="E7">
        <v>477</v>
      </c>
      <c r="F7">
        <v>42</v>
      </c>
      <c r="G7">
        <v>555</v>
      </c>
      <c r="H7">
        <v>518</v>
      </c>
      <c r="I7">
        <v>126</v>
      </c>
      <c r="J7">
        <v>251</v>
      </c>
      <c r="K7">
        <v>38</v>
      </c>
      <c r="L7">
        <v>87</v>
      </c>
      <c r="M7">
        <v>170</v>
      </c>
      <c r="N7">
        <v>114</v>
      </c>
      <c r="O7">
        <v>213</v>
      </c>
      <c r="P7">
        <v>366</v>
      </c>
      <c r="Q7">
        <v>950</v>
      </c>
      <c r="R7">
        <v>152</v>
      </c>
      <c r="S7">
        <v>52</v>
      </c>
    </row>
    <row r="8" spans="1:19" x14ac:dyDescent="0.25">
      <c r="A8" s="1" t="s">
        <v>31</v>
      </c>
      <c r="B8" s="1" t="s">
        <v>32</v>
      </c>
      <c r="C8">
        <v>114</v>
      </c>
      <c r="D8">
        <v>0</v>
      </c>
      <c r="E8">
        <v>19</v>
      </c>
      <c r="F8">
        <v>23</v>
      </c>
      <c r="G8">
        <v>181</v>
      </c>
      <c r="H8">
        <v>146</v>
      </c>
      <c r="I8">
        <v>79</v>
      </c>
      <c r="J8">
        <v>10</v>
      </c>
      <c r="K8">
        <v>9</v>
      </c>
      <c r="L8">
        <v>20</v>
      </c>
      <c r="M8">
        <v>29</v>
      </c>
      <c r="N8">
        <v>31</v>
      </c>
      <c r="O8">
        <v>66</v>
      </c>
      <c r="P8">
        <v>95</v>
      </c>
      <c r="Q8">
        <v>367</v>
      </c>
      <c r="R8">
        <v>48</v>
      </c>
      <c r="S8">
        <v>18</v>
      </c>
    </row>
    <row r="9" spans="1:19" x14ac:dyDescent="0.25">
      <c r="A9" s="1" t="s">
        <v>33</v>
      </c>
      <c r="B9" s="1" t="s">
        <v>34</v>
      </c>
      <c r="C9">
        <v>97</v>
      </c>
      <c r="D9">
        <v>0</v>
      </c>
      <c r="E9">
        <v>351</v>
      </c>
      <c r="F9">
        <v>32</v>
      </c>
      <c r="G9">
        <v>200</v>
      </c>
      <c r="H9">
        <v>169</v>
      </c>
      <c r="I9">
        <v>137</v>
      </c>
      <c r="J9">
        <v>61</v>
      </c>
      <c r="K9">
        <v>14</v>
      </c>
      <c r="L9">
        <v>12</v>
      </c>
      <c r="M9">
        <v>59</v>
      </c>
      <c r="N9">
        <v>54</v>
      </c>
      <c r="O9">
        <v>60</v>
      </c>
      <c r="P9">
        <v>280</v>
      </c>
      <c r="Q9">
        <v>617</v>
      </c>
      <c r="R9">
        <v>56</v>
      </c>
      <c r="S9">
        <v>18</v>
      </c>
    </row>
    <row r="10" spans="1:19" x14ac:dyDescent="0.25">
      <c r="A10" s="1" t="s">
        <v>35</v>
      </c>
      <c r="B10" s="1" t="s">
        <v>36</v>
      </c>
      <c r="C10">
        <v>181</v>
      </c>
      <c r="D10">
        <v>5</v>
      </c>
      <c r="E10">
        <v>317</v>
      </c>
      <c r="F10">
        <v>52</v>
      </c>
      <c r="G10">
        <v>446</v>
      </c>
      <c r="H10">
        <v>631</v>
      </c>
      <c r="I10">
        <v>109</v>
      </c>
      <c r="J10">
        <v>237</v>
      </c>
      <c r="K10">
        <v>48</v>
      </c>
      <c r="L10">
        <v>32</v>
      </c>
      <c r="M10">
        <v>212</v>
      </c>
      <c r="N10">
        <v>100</v>
      </c>
      <c r="O10">
        <v>243</v>
      </c>
      <c r="P10">
        <v>610</v>
      </c>
      <c r="Q10">
        <v>969</v>
      </c>
      <c r="R10">
        <v>164</v>
      </c>
      <c r="S10">
        <v>46</v>
      </c>
    </row>
    <row r="11" spans="1:19" x14ac:dyDescent="0.25">
      <c r="A11" s="1" t="s">
        <v>37</v>
      </c>
      <c r="B11" s="1" t="s">
        <v>38</v>
      </c>
      <c r="C11">
        <v>82</v>
      </c>
      <c r="D11">
        <v>0</v>
      </c>
      <c r="E11">
        <v>227</v>
      </c>
      <c r="F11">
        <v>130</v>
      </c>
      <c r="G11">
        <v>334</v>
      </c>
      <c r="H11">
        <v>275</v>
      </c>
      <c r="I11">
        <v>130</v>
      </c>
      <c r="J11">
        <v>123</v>
      </c>
      <c r="K11">
        <v>30</v>
      </c>
      <c r="L11">
        <v>24</v>
      </c>
      <c r="M11">
        <v>106</v>
      </c>
      <c r="N11">
        <v>104</v>
      </c>
      <c r="O11">
        <v>132</v>
      </c>
      <c r="P11">
        <v>196</v>
      </c>
      <c r="Q11">
        <v>552</v>
      </c>
      <c r="R11">
        <v>111</v>
      </c>
      <c r="S11">
        <v>20</v>
      </c>
    </row>
    <row r="12" spans="1:19" x14ac:dyDescent="0.25">
      <c r="A12" s="1" t="s">
        <v>39</v>
      </c>
      <c r="B12" s="1" t="s">
        <v>40</v>
      </c>
      <c r="C12">
        <v>176</v>
      </c>
      <c r="D12">
        <v>0</v>
      </c>
      <c r="E12">
        <v>6</v>
      </c>
      <c r="F12">
        <v>18</v>
      </c>
      <c r="G12">
        <v>137</v>
      </c>
      <c r="H12">
        <v>45</v>
      </c>
      <c r="I12">
        <v>17</v>
      </c>
      <c r="J12">
        <v>27</v>
      </c>
      <c r="K12">
        <v>0</v>
      </c>
      <c r="L12">
        <v>11</v>
      </c>
      <c r="M12">
        <v>17</v>
      </c>
      <c r="N12">
        <v>17</v>
      </c>
      <c r="O12">
        <v>25</v>
      </c>
      <c r="P12">
        <v>65</v>
      </c>
      <c r="Q12">
        <v>133</v>
      </c>
      <c r="R12">
        <v>9</v>
      </c>
      <c r="S12">
        <v>15</v>
      </c>
    </row>
    <row r="13" spans="1:19" x14ac:dyDescent="0.25">
      <c r="A13" s="1" t="s">
        <v>41</v>
      </c>
      <c r="B13" s="1" t="s">
        <v>42</v>
      </c>
      <c r="C13">
        <v>67</v>
      </c>
      <c r="D13">
        <v>4</v>
      </c>
      <c r="E13">
        <v>37</v>
      </c>
      <c r="F13">
        <v>18</v>
      </c>
      <c r="G13">
        <v>129</v>
      </c>
      <c r="H13">
        <v>263</v>
      </c>
      <c r="I13">
        <v>127</v>
      </c>
      <c r="J13">
        <v>65</v>
      </c>
      <c r="K13">
        <v>39</v>
      </c>
      <c r="L13">
        <v>10</v>
      </c>
      <c r="M13">
        <v>115</v>
      </c>
      <c r="N13">
        <v>24</v>
      </c>
      <c r="O13">
        <v>47</v>
      </c>
      <c r="P13">
        <v>120</v>
      </c>
      <c r="Q13">
        <v>302</v>
      </c>
      <c r="R13">
        <v>43</v>
      </c>
      <c r="S13">
        <v>11</v>
      </c>
    </row>
    <row r="14" spans="1:19" x14ac:dyDescent="0.25">
      <c r="A14" s="1" t="s">
        <v>43</v>
      </c>
      <c r="B14" s="1" t="s">
        <v>44</v>
      </c>
      <c r="C14">
        <v>57</v>
      </c>
      <c r="D14">
        <v>0</v>
      </c>
      <c r="E14">
        <v>34</v>
      </c>
      <c r="F14">
        <v>13</v>
      </c>
      <c r="G14">
        <v>213</v>
      </c>
      <c r="H14">
        <v>94</v>
      </c>
      <c r="I14">
        <v>34</v>
      </c>
      <c r="J14">
        <v>49</v>
      </c>
      <c r="K14">
        <v>42</v>
      </c>
      <c r="L14">
        <v>16</v>
      </c>
      <c r="M14">
        <v>51</v>
      </c>
      <c r="N14">
        <v>21</v>
      </c>
      <c r="O14">
        <v>31</v>
      </c>
      <c r="P14">
        <v>114</v>
      </c>
      <c r="Q14">
        <v>234</v>
      </c>
      <c r="R14">
        <v>37</v>
      </c>
      <c r="S14">
        <v>12</v>
      </c>
    </row>
    <row r="15" spans="1:19" x14ac:dyDescent="0.25">
      <c r="A15" s="1" t="s">
        <v>45</v>
      </c>
      <c r="B15" s="1" t="s">
        <v>46</v>
      </c>
      <c r="C15">
        <v>43</v>
      </c>
      <c r="D15">
        <v>0</v>
      </c>
      <c r="E15">
        <v>24</v>
      </c>
      <c r="F15">
        <v>71</v>
      </c>
      <c r="G15">
        <v>115</v>
      </c>
      <c r="H15">
        <v>57</v>
      </c>
      <c r="I15">
        <v>16</v>
      </c>
      <c r="J15">
        <v>10</v>
      </c>
      <c r="K15">
        <v>3</v>
      </c>
      <c r="L15">
        <v>0</v>
      </c>
      <c r="M15">
        <v>14</v>
      </c>
      <c r="N15">
        <v>28</v>
      </c>
      <c r="O15">
        <v>25</v>
      </c>
      <c r="P15">
        <v>55</v>
      </c>
      <c r="Q15">
        <v>157</v>
      </c>
      <c r="R15">
        <v>18</v>
      </c>
      <c r="S15">
        <v>12</v>
      </c>
    </row>
    <row r="16" spans="1:19" x14ac:dyDescent="0.25">
      <c r="A16" s="1" t="s">
        <v>47</v>
      </c>
      <c r="B16" s="1" t="s">
        <v>48</v>
      </c>
      <c r="C16">
        <v>37</v>
      </c>
      <c r="D16">
        <v>0</v>
      </c>
      <c r="E16">
        <v>64</v>
      </c>
      <c r="F16">
        <v>7</v>
      </c>
      <c r="G16">
        <v>77</v>
      </c>
      <c r="H16">
        <v>51</v>
      </c>
      <c r="I16">
        <v>10</v>
      </c>
      <c r="J16">
        <v>13</v>
      </c>
      <c r="K16">
        <v>0</v>
      </c>
      <c r="L16">
        <v>0</v>
      </c>
      <c r="M16">
        <v>25</v>
      </c>
      <c r="N16">
        <v>15</v>
      </c>
      <c r="O16">
        <v>32</v>
      </c>
      <c r="P16">
        <v>42</v>
      </c>
      <c r="Q16">
        <v>123</v>
      </c>
      <c r="R16">
        <v>11</v>
      </c>
      <c r="S16">
        <v>6</v>
      </c>
    </row>
    <row r="17" spans="1:19" x14ac:dyDescent="0.25">
      <c r="A17" s="1" t="s">
        <v>49</v>
      </c>
      <c r="B17" s="1" t="s">
        <v>50</v>
      </c>
      <c r="C17">
        <v>66</v>
      </c>
      <c r="D17">
        <v>0</v>
      </c>
      <c r="E17">
        <v>86</v>
      </c>
      <c r="F17">
        <v>143</v>
      </c>
      <c r="G17">
        <v>71</v>
      </c>
      <c r="H17">
        <v>78</v>
      </c>
      <c r="I17">
        <v>12</v>
      </c>
      <c r="J17">
        <v>22</v>
      </c>
      <c r="K17">
        <v>5</v>
      </c>
      <c r="L17">
        <v>0</v>
      </c>
      <c r="M17">
        <v>21</v>
      </c>
      <c r="N17">
        <v>38</v>
      </c>
      <c r="O17">
        <v>63</v>
      </c>
      <c r="P17">
        <v>119</v>
      </c>
      <c r="Q17">
        <v>219</v>
      </c>
      <c r="R17">
        <v>43</v>
      </c>
      <c r="S17">
        <v>11</v>
      </c>
    </row>
    <row r="18" spans="1:19" x14ac:dyDescent="0.25">
      <c r="A18" s="1" t="s">
        <v>51</v>
      </c>
      <c r="B18" s="1" t="s">
        <v>52</v>
      </c>
      <c r="C18">
        <v>86</v>
      </c>
      <c r="D18">
        <v>3</v>
      </c>
      <c r="E18">
        <v>74</v>
      </c>
      <c r="F18">
        <v>44</v>
      </c>
      <c r="G18">
        <v>281</v>
      </c>
      <c r="H18">
        <v>185</v>
      </c>
      <c r="I18">
        <v>91</v>
      </c>
      <c r="J18">
        <v>103</v>
      </c>
      <c r="K18">
        <v>9</v>
      </c>
      <c r="L18">
        <v>11</v>
      </c>
      <c r="M18">
        <v>38</v>
      </c>
      <c r="N18">
        <v>73</v>
      </c>
      <c r="O18">
        <v>120</v>
      </c>
      <c r="P18">
        <v>155</v>
      </c>
      <c r="Q18">
        <v>518</v>
      </c>
      <c r="R18">
        <v>58</v>
      </c>
      <c r="S18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A1BD-755E-4D82-A080-FBD44A89DCA9}">
  <sheetPr codeName="Ark1"/>
  <dimension ref="A1:S38"/>
  <sheetViews>
    <sheetView zoomScaleNormal="100" workbookViewId="0">
      <selection activeCell="B33" sqref="B33:S35"/>
    </sheetView>
  </sheetViews>
  <sheetFormatPr baseColWidth="10" defaultRowHeight="15.75" x14ac:dyDescent="0.25"/>
  <cols>
    <col min="1" max="1" width="14.25" customWidth="1"/>
    <col min="3" max="4" width="18.125" customWidth="1"/>
    <col min="5" max="5" width="11.375" bestFit="1" customWidth="1"/>
    <col min="6" max="7" width="11.125" bestFit="1" customWidth="1"/>
    <col min="8" max="8" width="11.375" bestFit="1" customWidth="1"/>
    <col min="9" max="16" width="11.125" bestFit="1" customWidth="1"/>
    <col min="17" max="17" width="11.375" bestFit="1" customWidth="1"/>
    <col min="18" max="19" width="11.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66</v>
      </c>
      <c r="D2">
        <v>69</v>
      </c>
      <c r="E2">
        <v>2587</v>
      </c>
      <c r="F2">
        <v>741</v>
      </c>
      <c r="G2">
        <v>1605</v>
      </c>
      <c r="H2">
        <v>2216</v>
      </c>
      <c r="I2">
        <v>722</v>
      </c>
      <c r="J2">
        <v>488</v>
      </c>
      <c r="K2">
        <v>529</v>
      </c>
      <c r="L2">
        <v>103</v>
      </c>
      <c r="M2">
        <v>1326</v>
      </c>
      <c r="N2">
        <v>1001</v>
      </c>
      <c r="O2">
        <v>638</v>
      </c>
      <c r="P2">
        <v>1447</v>
      </c>
      <c r="Q2">
        <v>3297</v>
      </c>
      <c r="R2">
        <v>558</v>
      </c>
      <c r="S2">
        <v>105</v>
      </c>
    </row>
    <row r="3" spans="1:19" x14ac:dyDescent="0.25">
      <c r="A3" t="s">
        <v>21</v>
      </c>
      <c r="B3" t="s">
        <v>22</v>
      </c>
      <c r="C3">
        <v>206</v>
      </c>
      <c r="D3">
        <v>29</v>
      </c>
      <c r="E3">
        <v>2051</v>
      </c>
      <c r="F3">
        <v>170</v>
      </c>
      <c r="G3">
        <v>2295</v>
      </c>
      <c r="H3">
        <v>3868</v>
      </c>
      <c r="I3">
        <v>1138</v>
      </c>
      <c r="J3">
        <v>625</v>
      </c>
      <c r="K3">
        <v>459</v>
      </c>
      <c r="L3">
        <v>231</v>
      </c>
      <c r="M3">
        <v>1040</v>
      </c>
      <c r="N3">
        <v>1507</v>
      </c>
      <c r="O3">
        <v>2130</v>
      </c>
      <c r="P3">
        <v>1838</v>
      </c>
      <c r="Q3">
        <v>7683</v>
      </c>
      <c r="R3">
        <v>1171</v>
      </c>
      <c r="S3">
        <v>171</v>
      </c>
    </row>
    <row r="4" spans="1:19" x14ac:dyDescent="0.25">
      <c r="A4" t="s">
        <v>23</v>
      </c>
      <c r="B4" t="s">
        <v>24</v>
      </c>
      <c r="C4">
        <v>92</v>
      </c>
      <c r="D4">
        <v>14</v>
      </c>
      <c r="E4">
        <v>475</v>
      </c>
      <c r="F4">
        <v>145</v>
      </c>
      <c r="G4">
        <v>367</v>
      </c>
      <c r="H4">
        <v>808</v>
      </c>
      <c r="I4">
        <v>234</v>
      </c>
      <c r="J4">
        <v>183</v>
      </c>
      <c r="K4">
        <v>92</v>
      </c>
      <c r="L4">
        <v>21</v>
      </c>
      <c r="M4">
        <v>234</v>
      </c>
      <c r="N4">
        <v>129</v>
      </c>
      <c r="O4">
        <v>253</v>
      </c>
      <c r="P4">
        <v>676</v>
      </c>
      <c r="Q4">
        <v>1639</v>
      </c>
      <c r="R4">
        <v>207</v>
      </c>
      <c r="S4">
        <v>46</v>
      </c>
    </row>
    <row r="5" spans="1:19" x14ac:dyDescent="0.25">
      <c r="A5" t="s">
        <v>25</v>
      </c>
      <c r="B5" t="s">
        <v>26</v>
      </c>
      <c r="C5">
        <v>31</v>
      </c>
      <c r="D5">
        <v>0</v>
      </c>
      <c r="E5">
        <v>55</v>
      </c>
      <c r="F5">
        <v>10</v>
      </c>
      <c r="G5">
        <v>35</v>
      </c>
      <c r="H5">
        <v>91</v>
      </c>
      <c r="I5">
        <v>27</v>
      </c>
      <c r="J5">
        <v>3</v>
      </c>
      <c r="K5">
        <v>0</v>
      </c>
      <c r="L5">
        <v>0</v>
      </c>
      <c r="M5">
        <v>3</v>
      </c>
      <c r="N5">
        <v>13</v>
      </c>
      <c r="O5">
        <v>29</v>
      </c>
      <c r="P5">
        <v>61</v>
      </c>
      <c r="Q5">
        <v>143</v>
      </c>
      <c r="R5">
        <v>15</v>
      </c>
      <c r="S5">
        <v>6</v>
      </c>
    </row>
    <row r="6" spans="1:19" x14ac:dyDescent="0.25">
      <c r="A6" t="s">
        <v>27</v>
      </c>
      <c r="B6" t="s">
        <v>28</v>
      </c>
      <c r="C6">
        <v>74</v>
      </c>
      <c r="D6">
        <v>6</v>
      </c>
      <c r="E6">
        <v>894</v>
      </c>
      <c r="F6">
        <v>48</v>
      </c>
      <c r="G6">
        <v>422</v>
      </c>
      <c r="H6">
        <v>833</v>
      </c>
      <c r="I6">
        <v>135</v>
      </c>
      <c r="J6">
        <v>253</v>
      </c>
      <c r="K6">
        <v>17</v>
      </c>
      <c r="L6">
        <v>18</v>
      </c>
      <c r="M6">
        <v>290</v>
      </c>
      <c r="N6">
        <v>122</v>
      </c>
      <c r="O6">
        <v>221</v>
      </c>
      <c r="P6">
        <v>426</v>
      </c>
      <c r="Q6">
        <v>1024</v>
      </c>
      <c r="R6">
        <v>144</v>
      </c>
      <c r="S6">
        <v>41</v>
      </c>
    </row>
    <row r="7" spans="1:19" x14ac:dyDescent="0.25">
      <c r="A7" t="s">
        <v>29</v>
      </c>
      <c r="B7" t="s">
        <v>30</v>
      </c>
      <c r="C7">
        <v>55</v>
      </c>
      <c r="D7">
        <v>30</v>
      </c>
      <c r="E7">
        <v>477</v>
      </c>
      <c r="F7">
        <v>42</v>
      </c>
      <c r="G7">
        <v>555</v>
      </c>
      <c r="H7">
        <v>518</v>
      </c>
      <c r="I7">
        <v>126</v>
      </c>
      <c r="J7">
        <v>251</v>
      </c>
      <c r="K7">
        <v>38</v>
      </c>
      <c r="L7">
        <v>87</v>
      </c>
      <c r="M7">
        <v>170</v>
      </c>
      <c r="N7">
        <v>114</v>
      </c>
      <c r="O7">
        <v>213</v>
      </c>
      <c r="P7">
        <v>366</v>
      </c>
      <c r="Q7">
        <v>950</v>
      </c>
      <c r="R7">
        <v>152</v>
      </c>
      <c r="S7">
        <v>52</v>
      </c>
    </row>
    <row r="8" spans="1:19" x14ac:dyDescent="0.25">
      <c r="A8" t="s">
        <v>31</v>
      </c>
      <c r="B8" t="s">
        <v>32</v>
      </c>
      <c r="C8">
        <v>114</v>
      </c>
      <c r="D8">
        <v>0</v>
      </c>
      <c r="E8">
        <v>19</v>
      </c>
      <c r="F8">
        <v>23</v>
      </c>
      <c r="G8">
        <v>181</v>
      </c>
      <c r="H8">
        <v>146</v>
      </c>
      <c r="I8">
        <v>79</v>
      </c>
      <c r="J8">
        <v>10</v>
      </c>
      <c r="K8">
        <v>9</v>
      </c>
      <c r="L8">
        <v>20</v>
      </c>
      <c r="M8">
        <v>29</v>
      </c>
      <c r="N8">
        <v>31</v>
      </c>
      <c r="O8">
        <v>66</v>
      </c>
      <c r="P8">
        <v>95</v>
      </c>
      <c r="Q8">
        <v>367</v>
      </c>
      <c r="R8">
        <v>48</v>
      </c>
      <c r="S8">
        <v>18</v>
      </c>
    </row>
    <row r="9" spans="1:19" x14ac:dyDescent="0.25">
      <c r="A9" t="s">
        <v>33</v>
      </c>
      <c r="B9" t="s">
        <v>34</v>
      </c>
      <c r="C9">
        <v>97</v>
      </c>
      <c r="D9">
        <v>0</v>
      </c>
      <c r="E9">
        <v>351</v>
      </c>
      <c r="F9">
        <v>32</v>
      </c>
      <c r="G9">
        <v>200</v>
      </c>
      <c r="H9">
        <v>169</v>
      </c>
      <c r="I9">
        <v>137</v>
      </c>
      <c r="J9">
        <v>61</v>
      </c>
      <c r="K9">
        <v>14</v>
      </c>
      <c r="L9">
        <v>12</v>
      </c>
      <c r="M9">
        <v>59</v>
      </c>
      <c r="N9">
        <v>54</v>
      </c>
      <c r="O9">
        <v>60</v>
      </c>
      <c r="P9">
        <v>280</v>
      </c>
      <c r="Q9">
        <v>617</v>
      </c>
      <c r="R9">
        <v>56</v>
      </c>
      <c r="S9">
        <v>18</v>
      </c>
    </row>
    <row r="10" spans="1:19" x14ac:dyDescent="0.25">
      <c r="A10" t="s">
        <v>35</v>
      </c>
      <c r="B10" t="s">
        <v>36</v>
      </c>
      <c r="C10">
        <v>181</v>
      </c>
      <c r="D10">
        <v>5</v>
      </c>
      <c r="E10">
        <v>317</v>
      </c>
      <c r="F10">
        <v>52</v>
      </c>
      <c r="G10">
        <v>446</v>
      </c>
      <c r="H10">
        <v>631</v>
      </c>
      <c r="I10">
        <v>109</v>
      </c>
      <c r="J10">
        <v>237</v>
      </c>
      <c r="K10">
        <v>48</v>
      </c>
      <c r="L10">
        <v>32</v>
      </c>
      <c r="M10">
        <v>212</v>
      </c>
      <c r="N10">
        <v>100</v>
      </c>
      <c r="O10">
        <v>243</v>
      </c>
      <c r="P10">
        <v>610</v>
      </c>
      <c r="Q10">
        <v>969</v>
      </c>
      <c r="R10">
        <v>164</v>
      </c>
      <c r="S10">
        <v>46</v>
      </c>
    </row>
    <row r="11" spans="1:19" x14ac:dyDescent="0.25">
      <c r="A11" t="s">
        <v>37</v>
      </c>
      <c r="B11" t="s">
        <v>38</v>
      </c>
      <c r="C11">
        <v>82</v>
      </c>
      <c r="D11">
        <v>0</v>
      </c>
      <c r="E11">
        <v>227</v>
      </c>
      <c r="F11">
        <v>130</v>
      </c>
      <c r="G11">
        <v>334</v>
      </c>
      <c r="H11">
        <v>275</v>
      </c>
      <c r="I11">
        <v>130</v>
      </c>
      <c r="J11">
        <v>123</v>
      </c>
      <c r="K11">
        <v>30</v>
      </c>
      <c r="L11">
        <v>24</v>
      </c>
      <c r="M11">
        <v>106</v>
      </c>
      <c r="N11">
        <v>104</v>
      </c>
      <c r="O11">
        <v>132</v>
      </c>
      <c r="P11">
        <v>196</v>
      </c>
      <c r="Q11">
        <v>552</v>
      </c>
      <c r="R11">
        <v>111</v>
      </c>
      <c r="S11">
        <v>20</v>
      </c>
    </row>
    <row r="12" spans="1:19" x14ac:dyDescent="0.25">
      <c r="A12" t="s">
        <v>39</v>
      </c>
      <c r="B12" t="s">
        <v>40</v>
      </c>
      <c r="C12">
        <v>176</v>
      </c>
      <c r="D12">
        <v>0</v>
      </c>
      <c r="E12">
        <v>6</v>
      </c>
      <c r="F12">
        <v>18</v>
      </c>
      <c r="G12">
        <v>137</v>
      </c>
      <c r="H12">
        <v>45</v>
      </c>
      <c r="I12">
        <v>17</v>
      </c>
      <c r="J12">
        <v>27</v>
      </c>
      <c r="K12">
        <v>0</v>
      </c>
      <c r="L12">
        <v>11</v>
      </c>
      <c r="M12">
        <v>17</v>
      </c>
      <c r="N12">
        <v>17</v>
      </c>
      <c r="O12">
        <v>25</v>
      </c>
      <c r="P12">
        <v>65</v>
      </c>
      <c r="Q12">
        <v>133</v>
      </c>
      <c r="R12">
        <v>9</v>
      </c>
      <c r="S12">
        <v>15</v>
      </c>
    </row>
    <row r="13" spans="1:19" x14ac:dyDescent="0.25">
      <c r="A13" t="s">
        <v>41</v>
      </c>
      <c r="B13" t="s">
        <v>42</v>
      </c>
      <c r="C13">
        <v>67</v>
      </c>
      <c r="D13">
        <v>4</v>
      </c>
      <c r="E13">
        <v>37</v>
      </c>
      <c r="F13">
        <v>18</v>
      </c>
      <c r="G13">
        <v>129</v>
      </c>
      <c r="H13">
        <v>263</v>
      </c>
      <c r="I13">
        <v>127</v>
      </c>
      <c r="J13">
        <v>65</v>
      </c>
      <c r="K13">
        <v>39</v>
      </c>
      <c r="L13">
        <v>10</v>
      </c>
      <c r="M13">
        <v>115</v>
      </c>
      <c r="N13">
        <v>24</v>
      </c>
      <c r="O13">
        <v>47</v>
      </c>
      <c r="P13">
        <v>120</v>
      </c>
      <c r="Q13">
        <v>302</v>
      </c>
      <c r="R13">
        <v>43</v>
      </c>
      <c r="S13">
        <v>11</v>
      </c>
    </row>
    <row r="14" spans="1:19" x14ac:dyDescent="0.25">
      <c r="A14" t="s">
        <v>43</v>
      </c>
      <c r="B14" t="s">
        <v>44</v>
      </c>
      <c r="C14">
        <v>57</v>
      </c>
      <c r="D14">
        <v>0</v>
      </c>
      <c r="E14">
        <v>34</v>
      </c>
      <c r="F14">
        <v>13</v>
      </c>
      <c r="G14">
        <v>213</v>
      </c>
      <c r="H14">
        <v>94</v>
      </c>
      <c r="I14">
        <v>34</v>
      </c>
      <c r="J14">
        <v>49</v>
      </c>
      <c r="K14">
        <v>42</v>
      </c>
      <c r="L14">
        <v>16</v>
      </c>
      <c r="M14">
        <v>51</v>
      </c>
      <c r="N14">
        <v>21</v>
      </c>
      <c r="O14">
        <v>31</v>
      </c>
      <c r="P14">
        <v>114</v>
      </c>
      <c r="Q14">
        <v>234</v>
      </c>
      <c r="R14">
        <v>37</v>
      </c>
      <c r="S14">
        <v>12</v>
      </c>
    </row>
    <row r="15" spans="1:19" x14ac:dyDescent="0.25">
      <c r="A15" t="s">
        <v>45</v>
      </c>
      <c r="B15" t="s">
        <v>46</v>
      </c>
      <c r="C15">
        <v>43</v>
      </c>
      <c r="D15">
        <v>0</v>
      </c>
      <c r="E15">
        <v>24</v>
      </c>
      <c r="F15">
        <v>71</v>
      </c>
      <c r="G15">
        <v>115</v>
      </c>
      <c r="H15">
        <v>57</v>
      </c>
      <c r="I15">
        <v>16</v>
      </c>
      <c r="J15">
        <v>10</v>
      </c>
      <c r="K15">
        <v>3</v>
      </c>
      <c r="L15">
        <v>0</v>
      </c>
      <c r="M15">
        <v>14</v>
      </c>
      <c r="N15">
        <v>28</v>
      </c>
      <c r="O15">
        <v>25</v>
      </c>
      <c r="P15">
        <v>55</v>
      </c>
      <c r="Q15">
        <v>157</v>
      </c>
      <c r="R15">
        <v>18</v>
      </c>
      <c r="S15">
        <v>12</v>
      </c>
    </row>
    <row r="16" spans="1:19" x14ac:dyDescent="0.25">
      <c r="A16" t="s">
        <v>47</v>
      </c>
      <c r="B16" t="s">
        <v>48</v>
      </c>
      <c r="C16">
        <v>37</v>
      </c>
      <c r="D16">
        <v>0</v>
      </c>
      <c r="E16">
        <v>64</v>
      </c>
      <c r="F16">
        <v>7</v>
      </c>
      <c r="G16">
        <v>77</v>
      </c>
      <c r="H16">
        <v>51</v>
      </c>
      <c r="I16">
        <v>10</v>
      </c>
      <c r="J16">
        <v>13</v>
      </c>
      <c r="K16">
        <v>0</v>
      </c>
      <c r="L16">
        <v>0</v>
      </c>
      <c r="M16">
        <v>25</v>
      </c>
      <c r="N16">
        <v>15</v>
      </c>
      <c r="O16">
        <v>32</v>
      </c>
      <c r="P16">
        <v>42</v>
      </c>
      <c r="Q16">
        <v>123</v>
      </c>
      <c r="R16">
        <v>11</v>
      </c>
      <c r="S16">
        <v>6</v>
      </c>
    </row>
    <row r="17" spans="1:19" x14ac:dyDescent="0.25">
      <c r="A17" t="s">
        <v>49</v>
      </c>
      <c r="B17" t="s">
        <v>50</v>
      </c>
      <c r="C17">
        <v>66</v>
      </c>
      <c r="D17">
        <v>0</v>
      </c>
      <c r="E17">
        <v>86</v>
      </c>
      <c r="F17">
        <v>143</v>
      </c>
      <c r="G17">
        <v>71</v>
      </c>
      <c r="H17">
        <v>78</v>
      </c>
      <c r="I17">
        <v>12</v>
      </c>
      <c r="J17">
        <v>22</v>
      </c>
      <c r="K17">
        <v>5</v>
      </c>
      <c r="L17">
        <v>0</v>
      </c>
      <c r="M17">
        <v>21</v>
      </c>
      <c r="N17">
        <v>38</v>
      </c>
      <c r="O17">
        <v>63</v>
      </c>
      <c r="P17">
        <v>119</v>
      </c>
      <c r="Q17">
        <v>219</v>
      </c>
      <c r="R17">
        <v>43</v>
      </c>
      <c r="S17">
        <v>11</v>
      </c>
    </row>
    <row r="18" spans="1:19" x14ac:dyDescent="0.25">
      <c r="A18" t="s">
        <v>51</v>
      </c>
      <c r="B18" t="s">
        <v>52</v>
      </c>
      <c r="C18">
        <v>86</v>
      </c>
      <c r="D18">
        <v>3</v>
      </c>
      <c r="E18">
        <v>74</v>
      </c>
      <c r="F18">
        <v>44</v>
      </c>
      <c r="G18">
        <v>281</v>
      </c>
      <c r="H18">
        <v>185</v>
      </c>
      <c r="I18">
        <v>91</v>
      </c>
      <c r="J18">
        <v>103</v>
      </c>
      <c r="K18">
        <v>9</v>
      </c>
      <c r="L18">
        <v>11</v>
      </c>
      <c r="M18">
        <v>38</v>
      </c>
      <c r="N18">
        <v>73</v>
      </c>
      <c r="O18">
        <v>120</v>
      </c>
      <c r="P18">
        <v>155</v>
      </c>
      <c r="Q18">
        <v>518</v>
      </c>
      <c r="R18">
        <v>58</v>
      </c>
      <c r="S18">
        <v>25</v>
      </c>
    </row>
    <row r="22" spans="1:19" ht="18.75" x14ac:dyDescent="0.3">
      <c r="B22" s="3" t="s">
        <v>53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4" spans="1:19" x14ac:dyDescent="0.25">
      <c r="B24" s="2"/>
      <c r="C24" s="4" t="s">
        <v>54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B25" s="2"/>
      <c r="C25" s="4" t="s">
        <v>55</v>
      </c>
      <c r="D25" s="4" t="s">
        <v>56</v>
      </c>
      <c r="E25" s="4" t="s">
        <v>57</v>
      </c>
      <c r="F25" s="4" t="s">
        <v>58</v>
      </c>
      <c r="G25" s="4" t="s">
        <v>59</v>
      </c>
      <c r="H25" s="4" t="s">
        <v>60</v>
      </c>
      <c r="I25" s="4" t="s">
        <v>61</v>
      </c>
      <c r="J25" s="4" t="s">
        <v>62</v>
      </c>
      <c r="K25" s="4" t="s">
        <v>63</v>
      </c>
      <c r="L25" s="4" t="s">
        <v>64</v>
      </c>
      <c r="M25" s="4" t="s">
        <v>65</v>
      </c>
      <c r="N25" s="4" t="s">
        <v>66</v>
      </c>
      <c r="O25" s="4" t="s">
        <v>67</v>
      </c>
      <c r="P25" s="4" t="s">
        <v>68</v>
      </c>
      <c r="Q25" s="4" t="s">
        <v>69</v>
      </c>
      <c r="R25" s="4" t="s">
        <v>70</v>
      </c>
      <c r="S25" s="4" t="s">
        <v>71</v>
      </c>
    </row>
    <row r="26" spans="1:19" x14ac:dyDescent="0.25">
      <c r="B26" s="4" t="s">
        <v>72</v>
      </c>
      <c r="C26" s="5">
        <v>63624</v>
      </c>
      <c r="D26" s="5">
        <v>59598</v>
      </c>
      <c r="E26" s="5">
        <v>209735</v>
      </c>
      <c r="F26" s="5">
        <v>33596</v>
      </c>
      <c r="G26" s="5">
        <v>237583</v>
      </c>
      <c r="H26" s="5">
        <v>351287</v>
      </c>
      <c r="I26" s="5">
        <v>129652</v>
      </c>
      <c r="J26" s="5">
        <v>95260</v>
      </c>
      <c r="K26" s="5">
        <v>108283</v>
      </c>
      <c r="L26" s="5">
        <v>48304</v>
      </c>
      <c r="M26" s="5">
        <v>181054</v>
      </c>
      <c r="N26" s="5">
        <v>134945</v>
      </c>
      <c r="O26" s="5">
        <v>174666</v>
      </c>
      <c r="P26" s="5">
        <v>229275</v>
      </c>
      <c r="Q26" s="5">
        <v>573004</v>
      </c>
      <c r="R26" s="5">
        <v>113263</v>
      </c>
      <c r="S26" s="5">
        <v>19048</v>
      </c>
    </row>
    <row r="29" spans="1:19" x14ac:dyDescent="0.25">
      <c r="B29" t="s">
        <v>74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</row>
    <row r="30" spans="1:19" x14ac:dyDescent="0.25">
      <c r="B30" t="s">
        <v>73</v>
      </c>
      <c r="C30">
        <f>SUM(C2:C18)</f>
        <v>1530</v>
      </c>
      <c r="D30">
        <f t="shared" ref="D30:S30" si="0">SUM(D2:D18)</f>
        <v>160</v>
      </c>
      <c r="E30">
        <f t="shared" si="0"/>
        <v>7778</v>
      </c>
      <c r="F30">
        <f t="shared" si="0"/>
        <v>1707</v>
      </c>
      <c r="G30">
        <f t="shared" si="0"/>
        <v>7463</v>
      </c>
      <c r="H30">
        <f t="shared" si="0"/>
        <v>10328</v>
      </c>
      <c r="I30">
        <f t="shared" si="0"/>
        <v>3144</v>
      </c>
      <c r="J30">
        <f t="shared" si="0"/>
        <v>2523</v>
      </c>
      <c r="K30">
        <f t="shared" si="0"/>
        <v>1334</v>
      </c>
      <c r="L30">
        <f t="shared" si="0"/>
        <v>596</v>
      </c>
      <c r="M30">
        <f t="shared" si="0"/>
        <v>3750</v>
      </c>
      <c r="N30">
        <f t="shared" si="0"/>
        <v>3391</v>
      </c>
      <c r="O30">
        <f t="shared" si="0"/>
        <v>4328</v>
      </c>
      <c r="P30">
        <f t="shared" si="0"/>
        <v>6665</v>
      </c>
      <c r="Q30">
        <f t="shared" si="0"/>
        <v>18927</v>
      </c>
      <c r="R30">
        <f t="shared" si="0"/>
        <v>2845</v>
      </c>
      <c r="S30">
        <f t="shared" si="0"/>
        <v>615</v>
      </c>
    </row>
    <row r="31" spans="1:19" x14ac:dyDescent="0.25">
      <c r="B31" t="s">
        <v>75</v>
      </c>
      <c r="C31" s="6">
        <f>C26</f>
        <v>63624</v>
      </c>
      <c r="D31" s="6">
        <f t="shared" ref="D31:S31" si="1">D26</f>
        <v>59598</v>
      </c>
      <c r="E31" s="6">
        <f t="shared" si="1"/>
        <v>209735</v>
      </c>
      <c r="F31" s="6">
        <f t="shared" si="1"/>
        <v>33596</v>
      </c>
      <c r="G31" s="6">
        <f t="shared" si="1"/>
        <v>237583</v>
      </c>
      <c r="H31" s="6">
        <f t="shared" si="1"/>
        <v>351287</v>
      </c>
      <c r="I31" s="6">
        <f t="shared" si="1"/>
        <v>129652</v>
      </c>
      <c r="J31" s="6">
        <f t="shared" si="1"/>
        <v>95260</v>
      </c>
      <c r="K31" s="6">
        <f t="shared" si="1"/>
        <v>108283</v>
      </c>
      <c r="L31" s="6">
        <f t="shared" si="1"/>
        <v>48304</v>
      </c>
      <c r="M31" s="6">
        <f t="shared" si="1"/>
        <v>181054</v>
      </c>
      <c r="N31" s="6">
        <f t="shared" si="1"/>
        <v>134945</v>
      </c>
      <c r="O31" s="6">
        <f t="shared" si="1"/>
        <v>174666</v>
      </c>
      <c r="P31" s="6">
        <f t="shared" si="1"/>
        <v>229275</v>
      </c>
      <c r="Q31" s="6">
        <f t="shared" si="1"/>
        <v>573004</v>
      </c>
      <c r="R31" s="6">
        <f t="shared" si="1"/>
        <v>113263</v>
      </c>
      <c r="S31" s="6">
        <f t="shared" si="1"/>
        <v>19048</v>
      </c>
    </row>
    <row r="33" spans="1:19" x14ac:dyDescent="0.25">
      <c r="A33" t="s">
        <v>76</v>
      </c>
      <c r="B33" s="7" t="s">
        <v>74</v>
      </c>
      <c r="C33" s="7" t="s">
        <v>2</v>
      </c>
      <c r="D33" s="7" t="s">
        <v>3</v>
      </c>
      <c r="E33" s="7" t="s">
        <v>4</v>
      </c>
      <c r="F33" s="7" t="s">
        <v>5</v>
      </c>
      <c r="G33" s="7" t="s">
        <v>6</v>
      </c>
      <c r="H33" s="7" t="s">
        <v>7</v>
      </c>
      <c r="I33" s="7" t="s">
        <v>8</v>
      </c>
      <c r="J33" s="7" t="s">
        <v>9</v>
      </c>
      <c r="K33" s="7" t="s">
        <v>10</v>
      </c>
      <c r="L33" s="7" t="s">
        <v>11</v>
      </c>
      <c r="M33" s="7" t="s">
        <v>12</v>
      </c>
      <c r="N33" s="7" t="s">
        <v>13</v>
      </c>
      <c r="O33" s="7" t="s">
        <v>14</v>
      </c>
      <c r="P33" s="7" t="s">
        <v>15</v>
      </c>
      <c r="Q33" s="7" t="s">
        <v>16</v>
      </c>
      <c r="R33" s="7" t="s">
        <v>17</v>
      </c>
      <c r="S33" s="7" t="s">
        <v>18</v>
      </c>
    </row>
    <row r="34" spans="1:19" x14ac:dyDescent="0.25">
      <c r="B34" s="7" t="s">
        <v>73</v>
      </c>
      <c r="C34" s="8">
        <f>(C30/SUM($C$2:$S$18))*100</f>
        <v>1.9848476986144985</v>
      </c>
      <c r="D34" s="8">
        <f>(D30/SUM($C$2:$S$18))*100</f>
        <v>0.20756577240413054</v>
      </c>
      <c r="E34" s="8">
        <f>(E30/SUM($C$2:$S$18))*100</f>
        <v>10.090291110995796</v>
      </c>
      <c r="F34" s="8">
        <f>(F30/SUM($C$2:$S$18))*100</f>
        <v>2.2144673343365682</v>
      </c>
      <c r="G34" s="8">
        <f>(G30/SUM($C$2:$S$18))*100</f>
        <v>9.6816459965751651</v>
      </c>
      <c r="H34" s="8">
        <f>(H30/SUM($C$2:$S$18))*100</f>
        <v>13.398370608686626</v>
      </c>
      <c r="I34" s="8">
        <f>(I30/SUM($C$2:$S$18))*100</f>
        <v>4.0786674277411654</v>
      </c>
      <c r="J34" s="8">
        <f>(J30/SUM($C$2:$S$18))*100</f>
        <v>3.2730527735976338</v>
      </c>
      <c r="K34" s="8">
        <f>(K30/SUM($C$2:$S$18))*100</f>
        <v>1.7305796274194385</v>
      </c>
      <c r="L34" s="8">
        <f>(L30/SUM($C$2:$S$18))*100</f>
        <v>0.77318250220538631</v>
      </c>
      <c r="M34" s="8">
        <f>(M30/SUM($C$2:$S$18))*100</f>
        <v>4.86482279072181</v>
      </c>
      <c r="N34" s="8">
        <f>(N30/SUM($C$2:$S$18))*100</f>
        <v>4.3990970888900423</v>
      </c>
      <c r="O34" s="8">
        <f>(O30/SUM($C$2:$S$18))*100</f>
        <v>5.6146541435317321</v>
      </c>
      <c r="P34" s="8">
        <f>(P30/SUM($C$2:$S$18))*100</f>
        <v>8.6464117067095643</v>
      </c>
      <c r="Q34" s="8">
        <f>(Q30/SUM($C$2:$S$18))*100</f>
        <v>24.55373358933112</v>
      </c>
      <c r="R34" s="8">
        <f>(R30/SUM($C$2:$S$18))*100</f>
        <v>3.6907788905609467</v>
      </c>
      <c r="S34" s="8">
        <f>(S30/SUM($C$2:$S$18))*100</f>
        <v>0.79783093767837687</v>
      </c>
    </row>
    <row r="35" spans="1:19" x14ac:dyDescent="0.25">
      <c r="B35" s="7" t="s">
        <v>75</v>
      </c>
      <c r="C35" s="8">
        <f>(C31/SUM($C$31:$S$31))*100</f>
        <v>2.3034005423982604</v>
      </c>
      <c r="D35" s="8">
        <f>(D31/SUM($C$31:$S$31))*100</f>
        <v>2.1576459437610263</v>
      </c>
      <c r="E35" s="8">
        <f>(E31/SUM($C$31:$S$31))*100</f>
        <v>7.5931050037705772</v>
      </c>
      <c r="F35" s="8">
        <f>(F31/SUM($C$31:$S$31))*100</f>
        <v>1.2162870083995341</v>
      </c>
      <c r="G35" s="8">
        <f>(G31/SUM($C$31:$S$31))*100</f>
        <v>8.6012952826701543</v>
      </c>
      <c r="H35" s="8">
        <f>(H31/SUM($C$31:$S$31))*100</f>
        <v>12.717758492667198</v>
      </c>
      <c r="I35" s="8">
        <f>(I31/SUM($C$31:$S$31))*100</f>
        <v>4.6938338853737465</v>
      </c>
      <c r="J35" s="8">
        <f>(J31/SUM($C$31:$S$31))*100</f>
        <v>3.4487290278646152</v>
      </c>
      <c r="K35" s="8">
        <f>(K31/SUM($C$31:$S$31))*100</f>
        <v>3.9202049687619582</v>
      </c>
      <c r="L35" s="8">
        <f>(L31/SUM($C$31:$S$31))*100</f>
        <v>1.7487655570225948</v>
      </c>
      <c r="M35" s="8">
        <f>(M31/SUM($C$31:$S$31))*100</f>
        <v>6.5547573526243976</v>
      </c>
      <c r="N35" s="8">
        <f>(N31/SUM($C$31:$S$31))*100</f>
        <v>4.8854581006213582</v>
      </c>
      <c r="O35" s="8">
        <f>(O31/SUM($C$31:$S$31))*100</f>
        <v>6.3234904931870766</v>
      </c>
      <c r="P35" s="8">
        <f>(P31/SUM($C$31:$S$31))*100</f>
        <v>8.3005180334207402</v>
      </c>
      <c r="Q35" s="8">
        <f>(Q31/SUM($C$31:$S$31))*100</f>
        <v>20.744651772858873</v>
      </c>
      <c r="R35" s="8">
        <f>(R31/SUM($C$31:$S$31))*100</f>
        <v>4.1004975423370764</v>
      </c>
      <c r="S35" s="8">
        <f>(S31/SUM($C$31:$S$31))*100</f>
        <v>0.68960099226081462</v>
      </c>
    </row>
    <row r="38" spans="1:19" x14ac:dyDescent="0.25">
      <c r="C38">
        <v>100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FC133-2EB1-47D7-929E-2667B396B6C6}">
  <dimension ref="A1:C18"/>
  <sheetViews>
    <sheetView workbookViewId="0">
      <selection activeCell="F27" sqref="F27"/>
    </sheetView>
  </sheetViews>
  <sheetFormatPr baseColWidth="10" defaultRowHeight="15.75" x14ac:dyDescent="0.25"/>
  <sheetData>
    <row r="1" spans="1:3" x14ac:dyDescent="0.25">
      <c r="A1" s="9" t="s">
        <v>74</v>
      </c>
      <c r="B1" s="9" t="s">
        <v>73</v>
      </c>
      <c r="C1" s="9" t="s">
        <v>75</v>
      </c>
    </row>
    <row r="2" spans="1:3" x14ac:dyDescent="0.25">
      <c r="A2" s="9" t="s">
        <v>2</v>
      </c>
      <c r="B2" s="10">
        <v>1.9848476986144985</v>
      </c>
      <c r="C2" s="10">
        <v>2.3034005423982604</v>
      </c>
    </row>
    <row r="3" spans="1:3" x14ac:dyDescent="0.25">
      <c r="A3" s="9" t="s">
        <v>3</v>
      </c>
      <c r="B3" s="10">
        <v>0.20756577240413054</v>
      </c>
      <c r="C3" s="10">
        <v>2.1576459437610263</v>
      </c>
    </row>
    <row r="4" spans="1:3" x14ac:dyDescent="0.25">
      <c r="A4" s="9" t="s">
        <v>4</v>
      </c>
      <c r="B4" s="10">
        <v>10.090291110995796</v>
      </c>
      <c r="C4" s="10">
        <v>7.5931050037705772</v>
      </c>
    </row>
    <row r="5" spans="1:3" x14ac:dyDescent="0.25">
      <c r="A5" s="9" t="s">
        <v>5</v>
      </c>
      <c r="B5" s="10">
        <v>2.2144673343365682</v>
      </c>
      <c r="C5" s="10">
        <v>1.2162870083995341</v>
      </c>
    </row>
    <row r="6" spans="1:3" x14ac:dyDescent="0.25">
      <c r="A6" s="9" t="s">
        <v>6</v>
      </c>
      <c r="B6" s="10">
        <v>9.6816459965751651</v>
      </c>
      <c r="C6" s="10">
        <v>8.6012952826701543</v>
      </c>
    </row>
    <row r="7" spans="1:3" x14ac:dyDescent="0.25">
      <c r="A7" s="9" t="s">
        <v>7</v>
      </c>
      <c r="B7" s="10">
        <v>13.398370608686626</v>
      </c>
      <c r="C7" s="10">
        <v>12.717758492667198</v>
      </c>
    </row>
    <row r="8" spans="1:3" x14ac:dyDescent="0.25">
      <c r="A8" s="9" t="s">
        <v>8</v>
      </c>
      <c r="B8" s="10">
        <v>4.0786674277411654</v>
      </c>
      <c r="C8" s="10">
        <v>4.6938338853737465</v>
      </c>
    </row>
    <row r="9" spans="1:3" x14ac:dyDescent="0.25">
      <c r="A9" s="9" t="s">
        <v>9</v>
      </c>
      <c r="B9" s="10">
        <v>3.2730527735976338</v>
      </c>
      <c r="C9" s="10">
        <v>3.4487290278646152</v>
      </c>
    </row>
    <row r="10" spans="1:3" x14ac:dyDescent="0.25">
      <c r="A10" s="9" t="s">
        <v>10</v>
      </c>
      <c r="B10" s="10">
        <v>1.7305796274194385</v>
      </c>
      <c r="C10" s="10">
        <v>3.9202049687619582</v>
      </c>
    </row>
    <row r="11" spans="1:3" x14ac:dyDescent="0.25">
      <c r="A11" s="9" t="s">
        <v>11</v>
      </c>
      <c r="B11" s="10">
        <v>0.77318250220538631</v>
      </c>
      <c r="C11" s="10">
        <v>1.7487655570225948</v>
      </c>
    </row>
    <row r="12" spans="1:3" x14ac:dyDescent="0.25">
      <c r="A12" s="9" t="s">
        <v>12</v>
      </c>
      <c r="B12" s="10">
        <v>4.86482279072181</v>
      </c>
      <c r="C12" s="10">
        <v>6.5547573526243976</v>
      </c>
    </row>
    <row r="13" spans="1:3" x14ac:dyDescent="0.25">
      <c r="A13" s="9" t="s">
        <v>13</v>
      </c>
      <c r="B13" s="10">
        <v>4.3990970888900423</v>
      </c>
      <c r="C13" s="10">
        <v>4.8854581006213582</v>
      </c>
    </row>
    <row r="14" spans="1:3" x14ac:dyDescent="0.25">
      <c r="A14" s="9" t="s">
        <v>14</v>
      </c>
      <c r="B14" s="10">
        <v>5.6146541435317321</v>
      </c>
      <c r="C14" s="10">
        <v>6.3234904931870766</v>
      </c>
    </row>
    <row r="15" spans="1:3" x14ac:dyDescent="0.25">
      <c r="A15" s="9" t="s">
        <v>15</v>
      </c>
      <c r="B15" s="10">
        <v>8.6464117067095643</v>
      </c>
      <c r="C15" s="10">
        <v>8.3005180334207402</v>
      </c>
    </row>
    <row r="16" spans="1:3" x14ac:dyDescent="0.25">
      <c r="A16" s="9" t="s">
        <v>16</v>
      </c>
      <c r="B16" s="10">
        <v>24.55373358933112</v>
      </c>
      <c r="C16" s="10">
        <v>20.744651772858873</v>
      </c>
    </row>
    <row r="17" spans="1:3" x14ac:dyDescent="0.25">
      <c r="A17" s="9" t="s">
        <v>17</v>
      </c>
      <c r="B17" s="10">
        <v>3.6907788905609467</v>
      </c>
      <c r="C17" s="10">
        <v>4.1004975423370764</v>
      </c>
    </row>
    <row r="18" spans="1:3" x14ac:dyDescent="0.25">
      <c r="A18" s="9"/>
      <c r="B18" s="10"/>
      <c r="C18" s="10"/>
    </row>
  </sheetData>
  <pageMargins left="0.7" right="0.7" top="0.75" bottom="0.75" header="0.3" footer="0.3"/>
</worksheet>
</file>

<file path=customUI/customUI14.xml><?xml version="1.0" encoding="utf-8"?>
<customUI xmlns="http://schemas.microsoft.com/office/2009/07/customui">
  <ribbon>
    <tabs>
      <tab id="customTab" label="Vestfold Telemark fylkeskommune" insertAfterMso="TabHome">
        <group id="customGroup" label="Formatering">
          <button id="customButton1" label="Formater Nummer" size="large" onAction="FormaterNummer"/>
          <button id="chartform" label="Formater Graf" size="large" imageMso="ChartRefresh" onAction="FormatChart"/>
        </group>
      </tab>
    </tabs>
  </ribbon>
</customUI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A0EC5-9342-4CF0-ACB3-64749603F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SysselsatteArb</vt:lpstr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Erling Kielland Servoll</dc:creator>
  <cp:lastModifiedBy>Erling Kielland Servoll</cp:lastModifiedBy>
  <dcterms:created xsi:type="dcterms:W3CDTF">2019-10-23T07:50:21Z</dcterms:created>
  <dcterms:modified xsi:type="dcterms:W3CDTF">2022-12-05T11:51:16Z</dcterms:modified>
</cp:coreProperties>
</file>