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erl1004\OneDrive - Vestfold og Telemark fylkeskommune\GitHub\Telemark\Data\03_Arbeid og næringsliv\2020-tall\"/>
    </mc:Choice>
  </mc:AlternateContent>
  <xr:revisionPtr revIDLastSave="0" documentId="8_{676AB3E5-B540-4D84-8BCD-607C59558E09}" xr6:coauthVersionLast="47" xr6:coauthVersionMax="47" xr10:uidLastSave="{00000000-0000-0000-0000-000000000000}"/>
  <bookViews>
    <workbookView xWindow="23610" yWindow="615" windowWidth="27330" windowHeight="12360" activeTab="4" xr2:uid="{00000000-000D-0000-FFFF-FFFF00000000}"/>
  </bookViews>
  <sheets>
    <sheet name="SysselsatteArb SSB 13470" sheetId="6" r:id="rId1"/>
    <sheet name="Hele landet SSB 13470" sheetId="7" r:id="rId2"/>
    <sheet name="Viz Telemark" sheetId="5" r:id="rId3"/>
    <sheet name="Viz Vestfold" sheetId="8" r:id="rId4"/>
    <sheet name="Forklaring" sheetId="9" r:id="rId5"/>
  </sheets>
  <definedNames>
    <definedName name="EksterneData_1" localSheetId="1" hidden="1">'Hele landet SSB 13470'!$A$1:$F$17</definedName>
    <definedName name="EksterneData_1" localSheetId="0" hidden="1">'SysselsatteArb SSB 13470'!$A$1:$G$33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8" l="1"/>
  <c r="B19" i="5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3" i="8"/>
  <c r="C2" i="8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2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59490B2-E839-4146-AD3B-11613F6A52B6}" keepAlive="1" name="Spørring - Hele landet SSB 13470" description="Tilkobling til spørringen Hele landet SSB 13470 i arbeidsboken." type="5" refreshedVersion="8" background="1" saveData="1">
    <dbPr connection="Provider=Microsoft.Mashup.OleDb.1;Data Source=$Workbook$;Location=&quot;Hele landet SSB 13470&quot;;Extended Properties=&quot;&quot;" command="SELECT * FROM [Hele landet SSB 13470]"/>
  </connection>
  <connection id="2" xr16:uid="{061A00DC-4C5A-4054-9D69-80528EE8B9A3}" keepAlive="1" name="Spørring - SysselsatteArb SSB 13470" description="Tilkobling til spørringen SysselsatteArb SSB 13470 i arbeidsboken." type="5" refreshedVersion="8" background="1" saveData="1">
    <dbPr connection="Provider=Microsoft.Mashup.OleDb.1;Data Source=$Workbook$;Location=&quot;SysselsatteArb SSB 13470&quot;;Extended Properties=&quot;&quot;" command="SELECT * FROM [SysselsatteArb SSB 13470]"/>
  </connection>
</connections>
</file>

<file path=xl/sharedStrings.xml><?xml version="1.0" encoding="utf-8"?>
<sst xmlns="http://schemas.openxmlformats.org/spreadsheetml/2006/main" count="179" uniqueCount="47">
  <si>
    <t>01-03 Jordbruk, skogbruk og fiske</t>
  </si>
  <si>
    <t>84 Off.adm., forsvar, sosialforsikring</t>
  </si>
  <si>
    <t>85 Undervisning</t>
  </si>
  <si>
    <t>86-88 Helse- og sosialtjenester</t>
  </si>
  <si>
    <t>90-99 Personlig tjenesteyting</t>
  </si>
  <si>
    <t>0 Hele landet</t>
  </si>
  <si>
    <t>Hele landet</t>
  </si>
  <si>
    <t>Telemark</t>
  </si>
  <si>
    <t>Fylke</t>
  </si>
  <si>
    <t>År</t>
  </si>
  <si>
    <t>Sysselsatte</t>
  </si>
  <si>
    <t>Sysselsatte alle Alle næringer</t>
  </si>
  <si>
    <t>Næring m nummer</t>
  </si>
  <si>
    <t>Næring</t>
  </si>
  <si>
    <t>Prosent av sysselsatte per næring</t>
  </si>
  <si>
    <t>Jordbruk, skogbruk og fiske</t>
  </si>
  <si>
    <t>05-09 Bergverksdrift og utvinning</t>
  </si>
  <si>
    <t>Bergverksdrift og utvinning</t>
  </si>
  <si>
    <t>10-33 Industri</t>
  </si>
  <si>
    <t>Industri</t>
  </si>
  <si>
    <t>35-39 Elektrisitet, vann og renovasjon</t>
  </si>
  <si>
    <t>Elektrisitet, vann og renovasjon</t>
  </si>
  <si>
    <t>41-43 Bygge- og anleggsvirksomhet</t>
  </si>
  <si>
    <t>Bygge- og anleggsvirksomhet</t>
  </si>
  <si>
    <t>45-47 Varehandel, reparasjon av motorvogner</t>
  </si>
  <si>
    <t>Varehandel, reparasjon av motorvogner</t>
  </si>
  <si>
    <t>49-53 Transport og lagring</t>
  </si>
  <si>
    <t>Transport og lagring</t>
  </si>
  <si>
    <t>55-56 Overnattings- og serveringsvirksomhet</t>
  </si>
  <si>
    <t>Overnattings- og serveringsvirksomhet</t>
  </si>
  <si>
    <t>58-63 Informasjon og kommunikasjon</t>
  </si>
  <si>
    <t>Informasjon og kommunikasjon</t>
  </si>
  <si>
    <t>64-66 Finansiering og forsikring</t>
  </si>
  <si>
    <t>Finansiering og forsikring</t>
  </si>
  <si>
    <t>68-75 Teknisk tjenesteyting, eiendomsdrift</t>
  </si>
  <si>
    <t>Teknisk tjenesteyting, eiendomsdrift</t>
  </si>
  <si>
    <t>77-82 Forretningsmessig tjenesteyting</t>
  </si>
  <si>
    <t>Forretningsmessig tjenesteyting</t>
  </si>
  <si>
    <t>Off.adm., forsvar, sosialforsikring</t>
  </si>
  <si>
    <t>Undervisning</t>
  </si>
  <si>
    <t>Helse- og sosialtjenester</t>
  </si>
  <si>
    <t>Personlig tjenesteyting</t>
  </si>
  <si>
    <t>Vestfold</t>
  </si>
  <si>
    <t>Region</t>
  </si>
  <si>
    <t>Sysselsatte Alle næringer</t>
  </si>
  <si>
    <t>Prosent sysselsatte</t>
  </si>
  <si>
    <t>Tallene skal oppdatere seg til siste år ved å oppdatere spørringene.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</si>
</sst>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"/>
  </numFmts>
  <fonts count="1" x14ac:knownFonts="1"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4">
    <xf numFmtId="0" fontId="0" fillId="0" borderId="0" xfId="0" applyNumberFormat="1" applyFill="1" applyAlignment="1" applyProtection="1"/>
    <xf numFmtId="0" fontId="0" fillId="0" borderId="0" xfId="0" applyNumberFormat="1" applyFill="1" applyAlignment="1" applyProtection="1"/>
    <xf numFmtId="169" fontId="0" fillId="0" borderId="0" xfId="0" applyNumberFormat="1" applyFill="1" applyAlignment="1" applyProtection="1"/>
    <xf numFmtId="0" fontId="0" fillId="0" borderId="0" xfId="0" applyNumberFormat="1" applyFill="1" applyAlignment="1" applyProtection="1">
      <alignment vertical="center" wrapText="1"/>
    </xf>
  </cellXfs>
  <cellStyles count="1">
    <cellStyle name="Normal" xfId="0" builtinId="0"/>
  </cellStyles>
  <dxfs count="13"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ksterneData_1" connectionId="2" xr16:uid="{333EA5B9-8175-4905-A5F6-9B7400980622}" autoFormatId="16" applyNumberFormats="0" applyBorderFormats="0" applyFontFormats="0" applyPatternFormats="0" applyAlignmentFormats="0" applyWidthHeightFormats="0">
  <queryTableRefresh nextId="8">
    <queryTableFields count="7">
      <queryTableField id="1" name="Fylke" tableColumnId="1"/>
      <queryTableField id="2" name="År" tableColumnId="2"/>
      <queryTableField id="3" name="Sysselsatte" tableColumnId="3"/>
      <queryTableField id="4" name="Sysselsatte alle Alle næringer" tableColumnId="4"/>
      <queryTableField id="5" name="Næring m nummer" tableColumnId="5"/>
      <queryTableField id="6" name="Næring" tableColumnId="6"/>
      <queryTableField id="7" name="Prosent av sysselsatte per næring" tableColumnId="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ksterneData_1" connectionId="1" xr16:uid="{DC7718DA-82F3-4301-A6B0-E531C30A5567}" autoFormatId="16" applyNumberFormats="0" applyBorderFormats="0" applyFontFormats="0" applyPatternFormats="0" applyAlignmentFormats="0" applyWidthHeightFormats="0">
  <queryTableRefresh nextId="7">
    <queryTableFields count="6">
      <queryTableField id="1" name="Region" tableColumnId="1"/>
      <queryTableField id="2" name="År" tableColumnId="2"/>
      <queryTableField id="3" name="Sysselsatte Alle næringer" tableColumnId="3"/>
      <queryTableField id="4" name="Sysselsatte" tableColumnId="4"/>
      <queryTableField id="5" name="Næring" tableColumnId="5"/>
      <queryTableField id="6" name="Prosent sysselsatte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39756D6-AAEC-4F0D-BF12-FEC07D6EDB6D}" name="SysselsatteArb_SSB_13470" displayName="SysselsatteArb_SSB_13470" ref="A1:G33" tableType="queryTable" totalsRowShown="0">
  <autoFilter ref="A1:G33" xr:uid="{D39756D6-AAEC-4F0D-BF12-FEC07D6EDB6D}"/>
  <tableColumns count="7">
    <tableColumn id="1" xr3:uid="{4ECE5498-5D07-4EEA-826E-5614D272E254}" uniqueName="1" name="Fylke" queryTableFieldId="1" dataDxfId="12"/>
    <tableColumn id="2" xr3:uid="{A0CBAD36-4C41-46AF-BFF2-0B5FA31242D6}" uniqueName="2" name="År" queryTableFieldId="2" dataDxfId="11"/>
    <tableColumn id="3" xr3:uid="{03D90605-9F54-4261-892F-F42E0C175AB0}" uniqueName="3" name="Sysselsatte" queryTableFieldId="3" dataDxfId="10"/>
    <tableColumn id="4" xr3:uid="{D573493B-D398-4616-8AD3-7AC41A90ADB1}" uniqueName="4" name="Sysselsatte alle Alle næringer" queryTableFieldId="4" dataDxfId="9"/>
    <tableColumn id="5" xr3:uid="{9CAB4474-8CF1-4BC8-B0A8-53398509D2AA}" uniqueName="5" name="Næring m nummer" queryTableFieldId="5" dataDxfId="8"/>
    <tableColumn id="6" xr3:uid="{636C4C31-61DB-4A5F-9ED4-CE2E01FEB19C}" uniqueName="6" name="Næring" queryTableFieldId="6" dataDxfId="7"/>
    <tableColumn id="7" xr3:uid="{BF6CD91B-74DA-4E13-93AA-8585AECF91B9}" uniqueName="7" name="Prosent av sysselsatte per næring" queryTableFieldId="7" dataDxfId="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F6DECE1-E1D5-41DC-8CD1-37E874542234}" name="Hele_landet_SSB_13470" displayName="Hele_landet_SSB_13470" ref="A1:F17" tableType="queryTable" totalsRowShown="0">
  <autoFilter ref="A1:F17" xr:uid="{CF6DECE1-E1D5-41DC-8CD1-37E874542234}"/>
  <tableColumns count="6">
    <tableColumn id="1" xr3:uid="{788C108E-91DD-4FFE-BE9E-1AF2ACB768E3}" uniqueName="1" name="Region" queryTableFieldId="1" dataDxfId="5"/>
    <tableColumn id="2" xr3:uid="{2081E4AE-EB03-4BB9-A870-308BCB5596CE}" uniqueName="2" name="År" queryTableFieldId="2" dataDxfId="4"/>
    <tableColumn id="3" xr3:uid="{B63FB1B0-5E72-484B-B28A-924652EA5855}" uniqueName="3" name="Sysselsatte Alle næringer" queryTableFieldId="3" dataDxfId="3"/>
    <tableColumn id="4" xr3:uid="{3F2FE79D-C5FF-4F55-AE73-11ECC34FC699}" uniqueName="4" name="Sysselsatte" queryTableFieldId="4" dataDxfId="2"/>
    <tableColumn id="5" xr3:uid="{0E4CB5F6-0033-42B2-AC1F-A8583A91C222}" uniqueName="5" name="Næring" queryTableFieldId="5" dataDxfId="1"/>
    <tableColumn id="6" xr3:uid="{F0ECF9F3-9065-49DB-99B3-1C7C7A82DD59}" uniqueName="6" name="Prosent sysselsatte" queryTableFieldId="6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ED713-9C4B-4F6B-9BE8-6BB820CEE795}">
  <sheetPr>
    <tabColor theme="8" tint="0.39997558519241921"/>
  </sheetPr>
  <dimension ref="A1:G33"/>
  <sheetViews>
    <sheetView workbookViewId="0">
      <selection activeCell="F2" sqref="F2:F17"/>
    </sheetView>
  </sheetViews>
  <sheetFormatPr baseColWidth="10" defaultRowHeight="15" x14ac:dyDescent="0.25"/>
  <cols>
    <col min="1" max="1" width="9.28515625" bestFit="1" customWidth="1"/>
    <col min="2" max="2" width="5.28515625" bestFit="1" customWidth="1"/>
    <col min="3" max="3" width="13.140625" bestFit="1" customWidth="1"/>
    <col min="4" max="4" width="29.85546875" bestFit="1" customWidth="1"/>
    <col min="5" max="5" width="42.140625" bestFit="1" customWidth="1"/>
    <col min="6" max="6" width="36.85546875" bestFit="1" customWidth="1"/>
    <col min="7" max="7" width="33.28515625" bestFit="1" customWidth="1"/>
  </cols>
  <sheetData>
    <row r="1" spans="1:7" x14ac:dyDescent="0.25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</row>
    <row r="2" spans="1:7" x14ac:dyDescent="0.25">
      <c r="A2" s="1" t="s">
        <v>7</v>
      </c>
      <c r="B2" s="1">
        <v>2022</v>
      </c>
      <c r="C2" s="1">
        <v>1559</v>
      </c>
      <c r="D2" s="1">
        <v>77563</v>
      </c>
      <c r="E2" s="1" t="s">
        <v>0</v>
      </c>
      <c r="F2" s="1" t="s">
        <v>15</v>
      </c>
      <c r="G2" s="1">
        <v>2.009978984825239</v>
      </c>
    </row>
    <row r="3" spans="1:7" x14ac:dyDescent="0.25">
      <c r="A3" s="1" t="s">
        <v>7</v>
      </c>
      <c r="B3" s="1">
        <v>2022</v>
      </c>
      <c r="C3" s="1">
        <v>221</v>
      </c>
      <c r="D3" s="1">
        <v>77563</v>
      </c>
      <c r="E3" s="1" t="s">
        <v>16</v>
      </c>
      <c r="F3" s="1" t="s">
        <v>17</v>
      </c>
      <c r="G3" s="1">
        <v>0.28492967007464898</v>
      </c>
    </row>
    <row r="4" spans="1:7" x14ac:dyDescent="0.25">
      <c r="A4" s="1" t="s">
        <v>7</v>
      </c>
      <c r="B4" s="1">
        <v>2022</v>
      </c>
      <c r="C4" s="1">
        <v>8010</v>
      </c>
      <c r="D4" s="1">
        <v>77563</v>
      </c>
      <c r="E4" s="1" t="s">
        <v>18</v>
      </c>
      <c r="F4" s="1" t="s">
        <v>19</v>
      </c>
      <c r="G4" s="1">
        <v>10.327088947049495</v>
      </c>
    </row>
    <row r="5" spans="1:7" x14ac:dyDescent="0.25">
      <c r="A5" s="1" t="s">
        <v>7</v>
      </c>
      <c r="B5" s="1">
        <v>2022</v>
      </c>
      <c r="C5" s="1">
        <v>1754</v>
      </c>
      <c r="D5" s="1">
        <v>77563</v>
      </c>
      <c r="E5" s="1" t="s">
        <v>20</v>
      </c>
      <c r="F5" s="1" t="s">
        <v>21</v>
      </c>
      <c r="G5" s="1">
        <v>2.2613875172440467</v>
      </c>
    </row>
    <row r="6" spans="1:7" x14ac:dyDescent="0.25">
      <c r="A6" s="1" t="s">
        <v>7</v>
      </c>
      <c r="B6" s="1">
        <v>2022</v>
      </c>
      <c r="C6" s="1">
        <v>7522</v>
      </c>
      <c r="D6" s="1">
        <v>77563</v>
      </c>
      <c r="E6" s="1" t="s">
        <v>22</v>
      </c>
      <c r="F6" s="1" t="s">
        <v>23</v>
      </c>
      <c r="G6" s="1">
        <v>9.6979229787398626</v>
      </c>
    </row>
    <row r="7" spans="1:7" x14ac:dyDescent="0.25">
      <c r="A7" s="1" t="s">
        <v>7</v>
      </c>
      <c r="B7" s="1">
        <v>2022</v>
      </c>
      <c r="C7" s="1">
        <v>10295</v>
      </c>
      <c r="D7" s="1">
        <v>77563</v>
      </c>
      <c r="E7" s="1" t="s">
        <v>24</v>
      </c>
      <c r="F7" s="1" t="s">
        <v>25</v>
      </c>
      <c r="G7" s="1">
        <v>13.273081237187833</v>
      </c>
    </row>
    <row r="8" spans="1:7" x14ac:dyDescent="0.25">
      <c r="A8" s="1" t="s">
        <v>7</v>
      </c>
      <c r="B8" s="1">
        <v>2022</v>
      </c>
      <c r="C8" s="1">
        <v>3150</v>
      </c>
      <c r="D8" s="1">
        <v>77563</v>
      </c>
      <c r="E8" s="1" t="s">
        <v>26</v>
      </c>
      <c r="F8" s="1" t="s">
        <v>27</v>
      </c>
      <c r="G8" s="1">
        <v>4.0612147544576667</v>
      </c>
    </row>
    <row r="9" spans="1:7" x14ac:dyDescent="0.25">
      <c r="A9" s="1" t="s">
        <v>7</v>
      </c>
      <c r="B9" s="1">
        <v>2022</v>
      </c>
      <c r="C9" s="1">
        <v>2428</v>
      </c>
      <c r="D9" s="1">
        <v>77563</v>
      </c>
      <c r="E9" s="1" t="s">
        <v>28</v>
      </c>
      <c r="F9" s="1" t="s">
        <v>29</v>
      </c>
      <c r="G9" s="1">
        <v>3.1303585472454647</v>
      </c>
    </row>
    <row r="10" spans="1:7" x14ac:dyDescent="0.25">
      <c r="A10" s="1" t="s">
        <v>7</v>
      </c>
      <c r="B10" s="1">
        <v>2022</v>
      </c>
      <c r="C10" s="1">
        <v>1428</v>
      </c>
      <c r="D10" s="1">
        <v>77563</v>
      </c>
      <c r="E10" s="1" t="s">
        <v>30</v>
      </c>
      <c r="F10" s="1" t="s">
        <v>31</v>
      </c>
      <c r="G10" s="1">
        <v>1.8410840220208089</v>
      </c>
    </row>
    <row r="11" spans="1:7" x14ac:dyDescent="0.25">
      <c r="A11" s="1" t="s">
        <v>7</v>
      </c>
      <c r="B11" s="1">
        <v>2022</v>
      </c>
      <c r="C11" s="1">
        <v>588</v>
      </c>
      <c r="D11" s="1">
        <v>77563</v>
      </c>
      <c r="E11" s="1" t="s">
        <v>32</v>
      </c>
      <c r="F11" s="1" t="s">
        <v>33</v>
      </c>
      <c r="G11" s="1">
        <v>0.75809342083209774</v>
      </c>
    </row>
    <row r="12" spans="1:7" x14ac:dyDescent="0.25">
      <c r="A12" s="1" t="s">
        <v>7</v>
      </c>
      <c r="B12" s="1">
        <v>2022</v>
      </c>
      <c r="C12" s="1">
        <v>3924</v>
      </c>
      <c r="D12" s="1">
        <v>77563</v>
      </c>
      <c r="E12" s="1" t="s">
        <v>34</v>
      </c>
      <c r="F12" s="1" t="s">
        <v>35</v>
      </c>
      <c r="G12" s="1">
        <v>5.0591132369815499</v>
      </c>
    </row>
    <row r="13" spans="1:7" x14ac:dyDescent="0.25">
      <c r="A13" s="1" t="s">
        <v>7</v>
      </c>
      <c r="B13" s="1">
        <v>2022</v>
      </c>
      <c r="C13" s="1">
        <v>3116</v>
      </c>
      <c r="D13" s="1">
        <v>77563</v>
      </c>
      <c r="E13" s="1" t="s">
        <v>36</v>
      </c>
      <c r="F13" s="1" t="s">
        <v>37</v>
      </c>
      <c r="G13" s="1">
        <v>4.0173794206000286</v>
      </c>
    </row>
    <row r="14" spans="1:7" x14ac:dyDescent="0.25">
      <c r="A14" s="1" t="s">
        <v>7</v>
      </c>
      <c r="B14" s="1">
        <v>2022</v>
      </c>
      <c r="C14" s="1">
        <v>4329</v>
      </c>
      <c r="D14" s="1">
        <v>77563</v>
      </c>
      <c r="E14" s="1" t="s">
        <v>1</v>
      </c>
      <c r="F14" s="1" t="s">
        <v>38</v>
      </c>
      <c r="G14" s="1">
        <v>5.5812694196975361</v>
      </c>
    </row>
    <row r="15" spans="1:7" x14ac:dyDescent="0.25">
      <c r="A15" s="1" t="s">
        <v>7</v>
      </c>
      <c r="B15" s="1">
        <v>2022</v>
      </c>
      <c r="C15" s="1">
        <v>6800</v>
      </c>
      <c r="D15" s="1">
        <v>77563</v>
      </c>
      <c r="E15" s="1" t="s">
        <v>2</v>
      </c>
      <c r="F15" s="1" t="s">
        <v>39</v>
      </c>
      <c r="G15" s="1">
        <v>8.7670667715276611</v>
      </c>
    </row>
    <row r="16" spans="1:7" x14ac:dyDescent="0.25">
      <c r="A16" s="1" t="s">
        <v>7</v>
      </c>
      <c r="B16" s="1">
        <v>2022</v>
      </c>
      <c r="C16" s="1">
        <v>19019</v>
      </c>
      <c r="D16" s="1">
        <v>77563</v>
      </c>
      <c r="E16" s="1" t="s">
        <v>3</v>
      </c>
      <c r="F16" s="1" t="s">
        <v>40</v>
      </c>
      <c r="G16" s="1">
        <v>24.520712195247736</v>
      </c>
    </row>
    <row r="17" spans="1:7" x14ac:dyDescent="0.25">
      <c r="A17" s="1" t="s">
        <v>7</v>
      </c>
      <c r="B17" s="1">
        <v>2022</v>
      </c>
      <c r="C17" s="1">
        <v>2874</v>
      </c>
      <c r="D17" s="1">
        <v>77563</v>
      </c>
      <c r="E17" s="1" t="s">
        <v>4</v>
      </c>
      <c r="F17" s="1" t="s">
        <v>41</v>
      </c>
      <c r="G17" s="1">
        <v>3.7053749854956615</v>
      </c>
    </row>
    <row r="18" spans="1:7" x14ac:dyDescent="0.25">
      <c r="A18" s="1" t="s">
        <v>42</v>
      </c>
      <c r="B18" s="1">
        <v>2022</v>
      </c>
      <c r="C18" s="1">
        <v>1846</v>
      </c>
      <c r="D18" s="1">
        <v>111338</v>
      </c>
      <c r="E18" s="1" t="s">
        <v>0</v>
      </c>
      <c r="F18" s="1" t="s">
        <v>15</v>
      </c>
      <c r="G18" s="1">
        <v>1.6580143347284846</v>
      </c>
    </row>
    <row r="19" spans="1:7" x14ac:dyDescent="0.25">
      <c r="A19" s="1" t="s">
        <v>42</v>
      </c>
      <c r="B19" s="1">
        <v>2022</v>
      </c>
      <c r="C19" s="1">
        <v>464</v>
      </c>
      <c r="D19" s="1">
        <v>111338</v>
      </c>
      <c r="E19" s="1" t="s">
        <v>16</v>
      </c>
      <c r="F19" s="1" t="s">
        <v>17</v>
      </c>
      <c r="G19" s="1">
        <v>0.41674899854497116</v>
      </c>
    </row>
    <row r="20" spans="1:7" x14ac:dyDescent="0.25">
      <c r="A20" s="1" t="s">
        <v>42</v>
      </c>
      <c r="B20" s="1">
        <v>2022</v>
      </c>
      <c r="C20" s="1">
        <v>10976</v>
      </c>
      <c r="D20" s="1">
        <v>111338</v>
      </c>
      <c r="E20" s="1" t="s">
        <v>18</v>
      </c>
      <c r="F20" s="1" t="s">
        <v>19</v>
      </c>
      <c r="G20" s="1">
        <v>9.8582694138569043</v>
      </c>
    </row>
    <row r="21" spans="1:7" x14ac:dyDescent="0.25">
      <c r="A21" s="1" t="s">
        <v>42</v>
      </c>
      <c r="B21" s="1">
        <v>2022</v>
      </c>
      <c r="C21" s="1">
        <v>1047</v>
      </c>
      <c r="D21" s="1">
        <v>111338</v>
      </c>
      <c r="E21" s="1" t="s">
        <v>20</v>
      </c>
      <c r="F21" s="1" t="s">
        <v>21</v>
      </c>
      <c r="G21" s="1">
        <v>0.94037974456160511</v>
      </c>
    </row>
    <row r="22" spans="1:7" x14ac:dyDescent="0.25">
      <c r="A22" s="1" t="s">
        <v>42</v>
      </c>
      <c r="B22" s="1">
        <v>2022</v>
      </c>
      <c r="C22" s="1">
        <v>11510</v>
      </c>
      <c r="D22" s="1">
        <v>111338</v>
      </c>
      <c r="E22" s="1" t="s">
        <v>22</v>
      </c>
      <c r="F22" s="1" t="s">
        <v>23</v>
      </c>
      <c r="G22" s="1">
        <v>10.337890028561677</v>
      </c>
    </row>
    <row r="23" spans="1:7" x14ac:dyDescent="0.25">
      <c r="A23" s="1" t="s">
        <v>42</v>
      </c>
      <c r="B23" s="1">
        <v>2022</v>
      </c>
      <c r="C23" s="1">
        <v>16548</v>
      </c>
      <c r="D23" s="1">
        <v>111338</v>
      </c>
      <c r="E23" s="1" t="s">
        <v>24</v>
      </c>
      <c r="F23" s="1" t="s">
        <v>25</v>
      </c>
      <c r="G23" s="1">
        <v>14.862850060177118</v>
      </c>
    </row>
    <row r="24" spans="1:7" x14ac:dyDescent="0.25">
      <c r="A24" s="1" t="s">
        <v>42</v>
      </c>
      <c r="B24" s="1">
        <v>2022</v>
      </c>
      <c r="C24" s="1">
        <v>4738</v>
      </c>
      <c r="D24" s="1">
        <v>111338</v>
      </c>
      <c r="E24" s="1" t="s">
        <v>26</v>
      </c>
      <c r="F24" s="1" t="s">
        <v>27</v>
      </c>
      <c r="G24" s="1">
        <v>4.2555102480734339</v>
      </c>
    </row>
    <row r="25" spans="1:7" x14ac:dyDescent="0.25">
      <c r="A25" s="1" t="s">
        <v>42</v>
      </c>
      <c r="B25" s="1">
        <v>2022</v>
      </c>
      <c r="C25" s="1">
        <v>3510</v>
      </c>
      <c r="D25" s="1">
        <v>111338</v>
      </c>
      <c r="E25" s="1" t="s">
        <v>28</v>
      </c>
      <c r="F25" s="1" t="s">
        <v>29</v>
      </c>
      <c r="G25" s="1">
        <v>3.1525624674414847</v>
      </c>
    </row>
    <row r="26" spans="1:7" x14ac:dyDescent="0.25">
      <c r="A26" s="1" t="s">
        <v>42</v>
      </c>
      <c r="B26" s="1">
        <v>2022</v>
      </c>
      <c r="C26" s="1">
        <v>3191</v>
      </c>
      <c r="D26" s="1">
        <v>111338</v>
      </c>
      <c r="E26" s="1" t="s">
        <v>30</v>
      </c>
      <c r="F26" s="1" t="s">
        <v>31</v>
      </c>
      <c r="G26" s="1">
        <v>2.8660475309418167</v>
      </c>
    </row>
    <row r="27" spans="1:7" x14ac:dyDescent="0.25">
      <c r="A27" s="1" t="s">
        <v>42</v>
      </c>
      <c r="B27" s="1">
        <v>2022</v>
      </c>
      <c r="C27" s="1">
        <v>745</v>
      </c>
      <c r="D27" s="1">
        <v>111338</v>
      </c>
      <c r="E27" s="1" t="s">
        <v>32</v>
      </c>
      <c r="F27" s="1" t="s">
        <v>33</v>
      </c>
      <c r="G27" s="1">
        <v>0.66913362912931795</v>
      </c>
    </row>
    <row r="28" spans="1:7" x14ac:dyDescent="0.25">
      <c r="A28" s="1" t="s">
        <v>42</v>
      </c>
      <c r="B28" s="1">
        <v>2022</v>
      </c>
      <c r="C28" s="1">
        <v>6271</v>
      </c>
      <c r="D28" s="1">
        <v>111338</v>
      </c>
      <c r="E28" s="1" t="s">
        <v>34</v>
      </c>
      <c r="F28" s="1" t="s">
        <v>35</v>
      </c>
      <c r="G28" s="1">
        <v>5.6323986419730909</v>
      </c>
    </row>
    <row r="29" spans="1:7" x14ac:dyDescent="0.25">
      <c r="A29" s="1" t="s">
        <v>42</v>
      </c>
      <c r="B29" s="1">
        <v>2022</v>
      </c>
      <c r="C29" s="1">
        <v>5305</v>
      </c>
      <c r="D29" s="1">
        <v>111338</v>
      </c>
      <c r="E29" s="1" t="s">
        <v>36</v>
      </c>
      <c r="F29" s="1" t="s">
        <v>37</v>
      </c>
      <c r="G29" s="1">
        <v>4.7647703389678275</v>
      </c>
    </row>
    <row r="30" spans="1:7" x14ac:dyDescent="0.25">
      <c r="A30" s="1" t="s">
        <v>42</v>
      </c>
      <c r="B30" s="1">
        <v>2022</v>
      </c>
      <c r="C30" s="1">
        <v>6378</v>
      </c>
      <c r="D30" s="1">
        <v>111338</v>
      </c>
      <c r="E30" s="1" t="s">
        <v>1</v>
      </c>
      <c r="F30" s="1" t="s">
        <v>38</v>
      </c>
      <c r="G30" s="1">
        <v>5.7285023981030729</v>
      </c>
    </row>
    <row r="31" spans="1:7" x14ac:dyDescent="0.25">
      <c r="A31" s="1" t="s">
        <v>42</v>
      </c>
      <c r="B31" s="1">
        <v>2022</v>
      </c>
      <c r="C31" s="1">
        <v>9011</v>
      </c>
      <c r="D31" s="1">
        <v>111338</v>
      </c>
      <c r="E31" s="1" t="s">
        <v>2</v>
      </c>
      <c r="F31" s="1" t="s">
        <v>39</v>
      </c>
      <c r="G31" s="1">
        <v>8.0933733316567569</v>
      </c>
    </row>
    <row r="32" spans="1:7" x14ac:dyDescent="0.25">
      <c r="A32" s="1" t="s">
        <v>42</v>
      </c>
      <c r="B32" s="1">
        <v>2022</v>
      </c>
      <c r="C32" s="1">
        <v>25028</v>
      </c>
      <c r="D32" s="1">
        <v>111338</v>
      </c>
      <c r="E32" s="1" t="s">
        <v>3</v>
      </c>
      <c r="F32" s="1" t="s">
        <v>40</v>
      </c>
      <c r="G32" s="1">
        <v>22.479297274964523</v>
      </c>
    </row>
    <row r="33" spans="1:7" x14ac:dyDescent="0.25">
      <c r="A33" s="1" t="s">
        <v>42</v>
      </c>
      <c r="B33" s="1">
        <v>2022</v>
      </c>
      <c r="C33" s="1">
        <v>3851</v>
      </c>
      <c r="D33" s="1">
        <v>111338</v>
      </c>
      <c r="E33" s="1" t="s">
        <v>4</v>
      </c>
      <c r="F33" s="1" t="s">
        <v>41</v>
      </c>
      <c r="G33" s="1">
        <v>3.4588370547342326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E727EE-C2AF-40A9-B57F-E0EDFE3A5419}">
  <sheetPr>
    <tabColor theme="8" tint="0.39997558519241921"/>
  </sheetPr>
  <dimension ref="A1:F17"/>
  <sheetViews>
    <sheetView workbookViewId="0"/>
  </sheetViews>
  <sheetFormatPr baseColWidth="10" defaultRowHeight="15" x14ac:dyDescent="0.25"/>
  <cols>
    <col min="1" max="1" width="12.7109375" bestFit="1" customWidth="1"/>
    <col min="2" max="2" width="5.28515625" bestFit="1" customWidth="1"/>
    <col min="3" max="3" width="26" bestFit="1" customWidth="1"/>
    <col min="4" max="4" width="13.140625" bestFit="1" customWidth="1"/>
    <col min="5" max="5" width="36.85546875" bestFit="1" customWidth="1"/>
    <col min="6" max="6" width="20.42578125" bestFit="1" customWidth="1"/>
  </cols>
  <sheetData>
    <row r="1" spans="1:6" x14ac:dyDescent="0.25">
      <c r="A1" t="s">
        <v>43</v>
      </c>
      <c r="B1" t="s">
        <v>9</v>
      </c>
      <c r="C1" t="s">
        <v>44</v>
      </c>
      <c r="D1" t="s">
        <v>10</v>
      </c>
      <c r="E1" t="s">
        <v>13</v>
      </c>
      <c r="F1" t="s">
        <v>45</v>
      </c>
    </row>
    <row r="2" spans="1:6" x14ac:dyDescent="0.25">
      <c r="A2" s="1" t="s">
        <v>5</v>
      </c>
      <c r="B2" s="1">
        <v>2022</v>
      </c>
      <c r="C2" s="1">
        <v>2818174</v>
      </c>
      <c r="D2" s="1">
        <v>64532</v>
      </c>
      <c r="E2" s="1" t="s">
        <v>15</v>
      </c>
      <c r="F2" s="1">
        <v>2.2898515137816191</v>
      </c>
    </row>
    <row r="3" spans="1:6" x14ac:dyDescent="0.25">
      <c r="A3" s="1" t="s">
        <v>5</v>
      </c>
      <c r="B3" s="1">
        <v>2022</v>
      </c>
      <c r="C3" s="1">
        <v>2818174</v>
      </c>
      <c r="D3" s="1">
        <v>61310</v>
      </c>
      <c r="E3" s="1" t="s">
        <v>17</v>
      </c>
      <c r="F3" s="1">
        <v>2.1755221643518108</v>
      </c>
    </row>
    <row r="4" spans="1:6" x14ac:dyDescent="0.25">
      <c r="A4" s="1" t="s">
        <v>5</v>
      </c>
      <c r="B4" s="1">
        <v>2022</v>
      </c>
      <c r="C4" s="1">
        <v>2818174</v>
      </c>
      <c r="D4" s="1">
        <v>213650</v>
      </c>
      <c r="E4" s="1" t="s">
        <v>19</v>
      </c>
      <c r="F4" s="1">
        <v>7.5811500638356604</v>
      </c>
    </row>
    <row r="5" spans="1:6" x14ac:dyDescent="0.25">
      <c r="A5" s="1" t="s">
        <v>5</v>
      </c>
      <c r="B5" s="1">
        <v>2022</v>
      </c>
      <c r="C5" s="1">
        <v>2818174</v>
      </c>
      <c r="D5" s="1">
        <v>34927</v>
      </c>
      <c r="E5" s="1" t="s">
        <v>21</v>
      </c>
      <c r="F5" s="1">
        <v>1.2393485994832116</v>
      </c>
    </row>
    <row r="6" spans="1:6" x14ac:dyDescent="0.25">
      <c r="A6" s="1" t="s">
        <v>5</v>
      </c>
      <c r="B6" s="1">
        <v>2022</v>
      </c>
      <c r="C6" s="1">
        <v>2818174</v>
      </c>
      <c r="D6" s="1">
        <v>241944</v>
      </c>
      <c r="E6" s="1" t="s">
        <v>23</v>
      </c>
      <c r="F6" s="1">
        <v>8.5851334942413065</v>
      </c>
    </row>
    <row r="7" spans="1:6" x14ac:dyDescent="0.25">
      <c r="A7" s="1" t="s">
        <v>5</v>
      </c>
      <c r="B7" s="1">
        <v>2022</v>
      </c>
      <c r="C7" s="1">
        <v>2818174</v>
      </c>
      <c r="D7" s="1">
        <v>354144</v>
      </c>
      <c r="E7" s="1" t="s">
        <v>25</v>
      </c>
      <c r="F7" s="1">
        <v>12.56643486172252</v>
      </c>
    </row>
    <row r="8" spans="1:6" x14ac:dyDescent="0.25">
      <c r="A8" s="1" t="s">
        <v>5</v>
      </c>
      <c r="B8" s="1">
        <v>2022</v>
      </c>
      <c r="C8" s="1">
        <v>2818174</v>
      </c>
      <c r="D8" s="1">
        <v>132428</v>
      </c>
      <c r="E8" s="1" t="s">
        <v>27</v>
      </c>
      <c r="F8" s="1">
        <v>4.6990711006488599</v>
      </c>
    </row>
    <row r="9" spans="1:6" x14ac:dyDescent="0.25">
      <c r="A9" s="1" t="s">
        <v>5</v>
      </c>
      <c r="B9" s="1">
        <v>2022</v>
      </c>
      <c r="C9" s="1">
        <v>2818174</v>
      </c>
      <c r="D9" s="1">
        <v>102754</v>
      </c>
      <c r="E9" s="1" t="s">
        <v>29</v>
      </c>
      <c r="F9" s="1">
        <v>3.6461197924613593</v>
      </c>
    </row>
    <row r="10" spans="1:6" x14ac:dyDescent="0.25">
      <c r="A10" s="1" t="s">
        <v>5</v>
      </c>
      <c r="B10" s="1">
        <v>2022</v>
      </c>
      <c r="C10" s="1">
        <v>2818174</v>
      </c>
      <c r="D10" s="1">
        <v>115611</v>
      </c>
      <c r="E10" s="1" t="s">
        <v>31</v>
      </c>
      <c r="F10" s="1">
        <v>4.1023371871289713</v>
      </c>
    </row>
    <row r="11" spans="1:6" x14ac:dyDescent="0.25">
      <c r="A11" s="1" t="s">
        <v>5</v>
      </c>
      <c r="B11" s="1">
        <v>2022</v>
      </c>
      <c r="C11" s="1">
        <v>2818174</v>
      </c>
      <c r="D11" s="1">
        <v>50127</v>
      </c>
      <c r="E11" s="1" t="s">
        <v>33</v>
      </c>
      <c r="F11" s="1">
        <v>1.7787049344717538</v>
      </c>
    </row>
    <row r="12" spans="1:6" x14ac:dyDescent="0.25">
      <c r="A12" s="1" t="s">
        <v>5</v>
      </c>
      <c r="B12" s="1">
        <v>2022</v>
      </c>
      <c r="C12" s="1">
        <v>2818174</v>
      </c>
      <c r="D12" s="1">
        <v>189516</v>
      </c>
      <c r="E12" s="1" t="s">
        <v>35</v>
      </c>
      <c r="F12" s="1">
        <v>6.7247799461637214</v>
      </c>
    </row>
    <row r="13" spans="1:6" x14ac:dyDescent="0.25">
      <c r="A13" s="1" t="s">
        <v>5</v>
      </c>
      <c r="B13" s="1">
        <v>2022</v>
      </c>
      <c r="C13" s="1">
        <v>2818174</v>
      </c>
      <c r="D13" s="1">
        <v>135943</v>
      </c>
      <c r="E13" s="1" t="s">
        <v>37</v>
      </c>
      <c r="F13" s="1">
        <v>4.82379725311496</v>
      </c>
    </row>
    <row r="14" spans="1:6" x14ac:dyDescent="0.25">
      <c r="A14" s="1" t="s">
        <v>5</v>
      </c>
      <c r="B14" s="1">
        <v>2022</v>
      </c>
      <c r="C14" s="1">
        <v>2818174</v>
      </c>
      <c r="D14" s="1">
        <v>174971</v>
      </c>
      <c r="E14" s="1" t="s">
        <v>38</v>
      </c>
      <c r="F14" s="1">
        <v>6.2086656111368566</v>
      </c>
    </row>
    <row r="15" spans="1:6" x14ac:dyDescent="0.25">
      <c r="A15" s="1" t="s">
        <v>5</v>
      </c>
      <c r="B15" s="1">
        <v>2022</v>
      </c>
      <c r="C15" s="1">
        <v>2818174</v>
      </c>
      <c r="D15" s="1">
        <v>231961</v>
      </c>
      <c r="E15" s="1" t="s">
        <v>39</v>
      </c>
      <c r="F15" s="1">
        <v>8.2308970276498172</v>
      </c>
    </row>
    <row r="16" spans="1:6" x14ac:dyDescent="0.25">
      <c r="A16" s="1" t="s">
        <v>5</v>
      </c>
      <c r="B16" s="1">
        <v>2022</v>
      </c>
      <c r="C16" s="1">
        <v>2818174</v>
      </c>
      <c r="D16" s="1">
        <v>578215</v>
      </c>
      <c r="E16" s="1" t="s">
        <v>40</v>
      </c>
      <c r="F16" s="1">
        <v>20.517363370749997</v>
      </c>
    </row>
    <row r="17" spans="1:6" x14ac:dyDescent="0.25">
      <c r="A17" s="1" t="s">
        <v>5</v>
      </c>
      <c r="B17" s="1">
        <v>2022</v>
      </c>
      <c r="C17" s="1">
        <v>2818174</v>
      </c>
      <c r="D17" s="1">
        <v>116898</v>
      </c>
      <c r="E17" s="1" t="s">
        <v>41</v>
      </c>
      <c r="F17" s="1">
        <v>4.1480050557559611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59DA5-957C-497C-A678-E9AE78287AB0}">
  <sheetPr>
    <tabColor theme="6"/>
  </sheetPr>
  <dimension ref="A1:J19"/>
  <sheetViews>
    <sheetView workbookViewId="0">
      <selection activeCell="A20" sqref="A20"/>
    </sheetView>
  </sheetViews>
  <sheetFormatPr baseColWidth="10" defaultRowHeight="15" x14ac:dyDescent="0.25"/>
  <cols>
    <col min="1" max="1" width="29.28515625" customWidth="1"/>
  </cols>
  <sheetData>
    <row r="1" spans="1:10" x14ac:dyDescent="0.25">
      <c r="B1" t="s">
        <v>7</v>
      </c>
      <c r="C1" t="s">
        <v>6</v>
      </c>
      <c r="E1" s="1"/>
      <c r="F1" s="1"/>
      <c r="G1" s="3"/>
      <c r="H1" s="3"/>
    </row>
    <row r="2" spans="1:10" x14ac:dyDescent="0.25">
      <c r="A2" t="s">
        <v>15</v>
      </c>
      <c r="B2" s="2">
        <f>SUMIFS('SysselsatteArb SSB 13470'!G:G,'SysselsatteArb SSB 13470'!A:A,'Viz Telemark'!$B$1,'SysselsatteArb SSB 13470'!F:F,'Viz Telemark'!A2)</f>
        <v>2.009978984825239</v>
      </c>
      <c r="C2" s="2">
        <f>VLOOKUP(A2,Hele_landet_SSB_13470[[#All],[Næring]:[Prosent sysselsatte]],2,FALSE)</f>
        <v>2.2898515137816191</v>
      </c>
      <c r="E2" s="2"/>
      <c r="F2" s="2"/>
      <c r="G2" s="3"/>
      <c r="H2" s="3"/>
      <c r="I2" s="2"/>
      <c r="J2" s="2"/>
    </row>
    <row r="3" spans="1:10" x14ac:dyDescent="0.25">
      <c r="A3" t="s">
        <v>17</v>
      </c>
      <c r="B3" s="2">
        <f>SUMIFS('SysselsatteArb SSB 13470'!G:G,'SysselsatteArb SSB 13470'!A:A,'Viz Telemark'!$B$1,'SysselsatteArb SSB 13470'!F:F,'Viz Telemark'!A3)</f>
        <v>0.28492967007464898</v>
      </c>
      <c r="C3" s="2">
        <f>VLOOKUP(A3,Hele_landet_SSB_13470[[#All],[Næring]:[Prosent sysselsatte]],2,FALSE)</f>
        <v>2.1755221643518108</v>
      </c>
      <c r="E3" s="2"/>
      <c r="F3" s="2"/>
      <c r="G3" s="3"/>
      <c r="H3" s="3"/>
      <c r="I3" s="2"/>
      <c r="J3" s="2"/>
    </row>
    <row r="4" spans="1:10" x14ac:dyDescent="0.25">
      <c r="A4" t="s">
        <v>19</v>
      </c>
      <c r="B4" s="2">
        <f>SUMIFS('SysselsatteArb SSB 13470'!G:G,'SysselsatteArb SSB 13470'!A:A,'Viz Telemark'!$B$1,'SysselsatteArb SSB 13470'!F:F,'Viz Telemark'!A4)</f>
        <v>10.327088947049495</v>
      </c>
      <c r="C4" s="2">
        <f>VLOOKUP(A4,Hele_landet_SSB_13470[[#All],[Næring]:[Prosent sysselsatte]],2,FALSE)</f>
        <v>7.5811500638356604</v>
      </c>
      <c r="E4" s="2"/>
      <c r="F4" s="2"/>
      <c r="G4" s="3"/>
      <c r="H4" s="3"/>
      <c r="I4" s="2"/>
      <c r="J4" s="2"/>
    </row>
    <row r="5" spans="1:10" x14ac:dyDescent="0.25">
      <c r="A5" t="s">
        <v>21</v>
      </c>
      <c r="B5" s="2">
        <f>SUMIFS('SysselsatteArb SSB 13470'!G:G,'SysselsatteArb SSB 13470'!A:A,'Viz Telemark'!$B$1,'SysselsatteArb SSB 13470'!F:F,'Viz Telemark'!A5)</f>
        <v>2.2613875172440467</v>
      </c>
      <c r="C5" s="2">
        <f>VLOOKUP(A5,Hele_landet_SSB_13470[[#All],[Næring]:[Prosent sysselsatte]],2,FALSE)</f>
        <v>1.2393485994832116</v>
      </c>
      <c r="E5" s="2"/>
      <c r="F5" s="2"/>
      <c r="G5" s="3"/>
      <c r="H5" s="3"/>
      <c r="I5" s="2"/>
      <c r="J5" s="2"/>
    </row>
    <row r="6" spans="1:10" x14ac:dyDescent="0.25">
      <c r="A6" t="s">
        <v>23</v>
      </c>
      <c r="B6" s="2">
        <f>SUMIFS('SysselsatteArb SSB 13470'!G:G,'SysselsatteArb SSB 13470'!A:A,'Viz Telemark'!$B$1,'SysselsatteArb SSB 13470'!F:F,'Viz Telemark'!A6)</f>
        <v>9.6979229787398626</v>
      </c>
      <c r="C6" s="2">
        <f>VLOOKUP(A6,Hele_landet_SSB_13470[[#All],[Næring]:[Prosent sysselsatte]],2,FALSE)</f>
        <v>8.5851334942413065</v>
      </c>
      <c r="E6" s="2"/>
      <c r="F6" s="2"/>
      <c r="G6" s="3"/>
      <c r="H6" s="3"/>
      <c r="I6" s="2"/>
      <c r="J6" s="2"/>
    </row>
    <row r="7" spans="1:10" x14ac:dyDescent="0.25">
      <c r="A7" t="s">
        <v>25</v>
      </c>
      <c r="B7" s="2">
        <f>SUMIFS('SysselsatteArb SSB 13470'!G:G,'SysselsatteArb SSB 13470'!A:A,'Viz Telemark'!$B$1,'SysselsatteArb SSB 13470'!F:F,'Viz Telemark'!A7)</f>
        <v>13.273081237187833</v>
      </c>
      <c r="C7" s="2">
        <f>VLOOKUP(A7,Hele_landet_SSB_13470[[#All],[Næring]:[Prosent sysselsatte]],2,FALSE)</f>
        <v>12.56643486172252</v>
      </c>
      <c r="E7" s="2"/>
      <c r="F7" s="2"/>
      <c r="G7" s="3"/>
      <c r="H7" s="3"/>
      <c r="I7" s="2"/>
      <c r="J7" s="2"/>
    </row>
    <row r="8" spans="1:10" x14ac:dyDescent="0.25">
      <c r="A8" t="s">
        <v>27</v>
      </c>
      <c r="B8" s="2">
        <f>SUMIFS('SysselsatteArb SSB 13470'!G:G,'SysselsatteArb SSB 13470'!A:A,'Viz Telemark'!$B$1,'SysselsatteArb SSB 13470'!F:F,'Viz Telemark'!A8)</f>
        <v>4.0612147544576667</v>
      </c>
      <c r="C8" s="2">
        <f>VLOOKUP(A8,Hele_landet_SSB_13470[[#All],[Næring]:[Prosent sysselsatte]],2,FALSE)</f>
        <v>4.6990711006488599</v>
      </c>
      <c r="E8" s="2"/>
      <c r="F8" s="2"/>
      <c r="G8" s="3"/>
      <c r="H8" s="3"/>
      <c r="I8" s="2"/>
      <c r="J8" s="2"/>
    </row>
    <row r="9" spans="1:10" x14ac:dyDescent="0.25">
      <c r="A9" t="s">
        <v>29</v>
      </c>
      <c r="B9" s="2">
        <f>SUMIFS('SysselsatteArb SSB 13470'!G:G,'SysselsatteArb SSB 13470'!A:A,'Viz Telemark'!$B$1,'SysselsatteArb SSB 13470'!F:F,'Viz Telemark'!A9)</f>
        <v>3.1303585472454647</v>
      </c>
      <c r="C9" s="2">
        <f>VLOOKUP(A9,Hele_landet_SSB_13470[[#All],[Næring]:[Prosent sysselsatte]],2,FALSE)</f>
        <v>3.6461197924613593</v>
      </c>
      <c r="E9" s="2"/>
      <c r="F9" s="2"/>
      <c r="G9" s="3"/>
      <c r="H9" s="3"/>
      <c r="I9" s="2"/>
      <c r="J9" s="2"/>
    </row>
    <row r="10" spans="1:10" x14ac:dyDescent="0.25">
      <c r="A10" t="s">
        <v>31</v>
      </c>
      <c r="B10" s="2">
        <f>SUMIFS('SysselsatteArb SSB 13470'!G:G,'SysselsatteArb SSB 13470'!A:A,'Viz Telemark'!$B$1,'SysselsatteArb SSB 13470'!F:F,'Viz Telemark'!A10)</f>
        <v>1.8410840220208089</v>
      </c>
      <c r="C10" s="2">
        <f>VLOOKUP(A10,Hele_landet_SSB_13470[[#All],[Næring]:[Prosent sysselsatte]],2,FALSE)</f>
        <v>4.1023371871289713</v>
      </c>
      <c r="E10" s="2"/>
      <c r="F10" s="2"/>
      <c r="G10" s="3"/>
      <c r="H10" s="3"/>
      <c r="I10" s="2"/>
      <c r="J10" s="2"/>
    </row>
    <row r="11" spans="1:10" x14ac:dyDescent="0.25">
      <c r="A11" t="s">
        <v>33</v>
      </c>
      <c r="B11" s="2">
        <f>SUMIFS('SysselsatteArb SSB 13470'!G:G,'SysselsatteArb SSB 13470'!A:A,'Viz Telemark'!$B$1,'SysselsatteArb SSB 13470'!F:F,'Viz Telemark'!A11)</f>
        <v>0.75809342083209774</v>
      </c>
      <c r="C11" s="2">
        <f>VLOOKUP(A11,Hele_landet_SSB_13470[[#All],[Næring]:[Prosent sysselsatte]],2,FALSE)</f>
        <v>1.7787049344717538</v>
      </c>
      <c r="E11" s="2"/>
      <c r="F11" s="2"/>
      <c r="G11" s="3"/>
      <c r="H11" s="3"/>
      <c r="I11" s="2"/>
      <c r="J11" s="2"/>
    </row>
    <row r="12" spans="1:10" x14ac:dyDescent="0.25">
      <c r="A12" t="s">
        <v>35</v>
      </c>
      <c r="B12" s="2">
        <f>SUMIFS('SysselsatteArb SSB 13470'!G:G,'SysselsatteArb SSB 13470'!A:A,'Viz Telemark'!$B$1,'SysselsatteArb SSB 13470'!F:F,'Viz Telemark'!A12)</f>
        <v>5.0591132369815499</v>
      </c>
      <c r="C12" s="2">
        <f>VLOOKUP(A12,Hele_landet_SSB_13470[[#All],[Næring]:[Prosent sysselsatte]],2,FALSE)</f>
        <v>6.7247799461637214</v>
      </c>
      <c r="E12" s="2"/>
      <c r="F12" s="2"/>
      <c r="G12" s="3"/>
      <c r="H12" s="3"/>
      <c r="I12" s="2"/>
      <c r="J12" s="2"/>
    </row>
    <row r="13" spans="1:10" x14ac:dyDescent="0.25">
      <c r="A13" t="s">
        <v>37</v>
      </c>
      <c r="B13" s="2">
        <f>SUMIFS('SysselsatteArb SSB 13470'!G:G,'SysselsatteArb SSB 13470'!A:A,'Viz Telemark'!$B$1,'SysselsatteArb SSB 13470'!F:F,'Viz Telemark'!A13)</f>
        <v>4.0173794206000286</v>
      </c>
      <c r="C13" s="2">
        <f>VLOOKUP(A13,Hele_landet_SSB_13470[[#All],[Næring]:[Prosent sysselsatte]],2,FALSE)</f>
        <v>4.82379725311496</v>
      </c>
      <c r="E13" s="2"/>
      <c r="F13" s="2"/>
      <c r="G13" s="3"/>
      <c r="H13" s="3"/>
      <c r="I13" s="2"/>
      <c r="J13" s="2"/>
    </row>
    <row r="14" spans="1:10" x14ac:dyDescent="0.25">
      <c r="A14" t="s">
        <v>38</v>
      </c>
      <c r="B14" s="2">
        <f>SUMIFS('SysselsatteArb SSB 13470'!G:G,'SysselsatteArb SSB 13470'!A:A,'Viz Telemark'!$B$1,'SysselsatteArb SSB 13470'!F:F,'Viz Telemark'!A14)</f>
        <v>5.5812694196975361</v>
      </c>
      <c r="C14" s="2">
        <f>VLOOKUP(A14,Hele_landet_SSB_13470[[#All],[Næring]:[Prosent sysselsatte]],2,FALSE)</f>
        <v>6.2086656111368566</v>
      </c>
      <c r="E14" s="2"/>
      <c r="F14" s="2"/>
      <c r="G14" s="3"/>
      <c r="H14" s="3"/>
      <c r="I14" s="2"/>
      <c r="J14" s="2"/>
    </row>
    <row r="15" spans="1:10" x14ac:dyDescent="0.25">
      <c r="A15" t="s">
        <v>39</v>
      </c>
      <c r="B15" s="2">
        <f>SUMIFS('SysselsatteArb SSB 13470'!G:G,'SysselsatteArb SSB 13470'!A:A,'Viz Telemark'!$B$1,'SysselsatteArb SSB 13470'!F:F,'Viz Telemark'!A15)</f>
        <v>8.7670667715276611</v>
      </c>
      <c r="C15" s="2">
        <f>VLOOKUP(A15,Hele_landet_SSB_13470[[#All],[Næring]:[Prosent sysselsatte]],2,FALSE)</f>
        <v>8.2308970276498172</v>
      </c>
      <c r="E15" s="2"/>
      <c r="F15" s="2"/>
      <c r="G15" s="3"/>
      <c r="H15" s="3"/>
      <c r="I15" s="2"/>
      <c r="J15" s="2"/>
    </row>
    <row r="16" spans="1:10" x14ac:dyDescent="0.25">
      <c r="A16" t="s">
        <v>40</v>
      </c>
      <c r="B16" s="2">
        <f>SUMIFS('SysselsatteArb SSB 13470'!G:G,'SysselsatteArb SSB 13470'!A:A,'Viz Telemark'!$B$1,'SysselsatteArb SSB 13470'!F:F,'Viz Telemark'!A16)</f>
        <v>24.520712195247736</v>
      </c>
      <c r="C16" s="2">
        <f>VLOOKUP(A16,Hele_landet_SSB_13470[[#All],[Næring]:[Prosent sysselsatte]],2,FALSE)</f>
        <v>20.517363370749997</v>
      </c>
      <c r="E16" s="2"/>
      <c r="F16" s="2"/>
      <c r="G16" s="3"/>
      <c r="H16" s="3"/>
      <c r="I16" s="2"/>
      <c r="J16" s="2"/>
    </row>
    <row r="17" spans="1:10" x14ac:dyDescent="0.25">
      <c r="A17" t="s">
        <v>41</v>
      </c>
      <c r="B17" s="2">
        <f>SUMIFS('SysselsatteArb SSB 13470'!G:G,'SysselsatteArb SSB 13470'!A:A,'Viz Telemark'!$B$1,'SysselsatteArb SSB 13470'!F:F,'Viz Telemark'!A17)</f>
        <v>3.7053749854956615</v>
      </c>
      <c r="C17" s="2">
        <f>VLOOKUP(A17,Hele_landet_SSB_13470[[#All],[Næring]:[Prosent sysselsatte]],2,FALSE)</f>
        <v>4.1480050557559611</v>
      </c>
      <c r="E17" s="2"/>
      <c r="F17" s="2"/>
      <c r="G17" s="3"/>
      <c r="H17" s="3"/>
      <c r="I17" s="2"/>
      <c r="J17" s="2"/>
    </row>
    <row r="19" spans="1:10" x14ac:dyDescent="0.25">
      <c r="A19" t="s">
        <v>9</v>
      </c>
      <c r="B19">
        <f>'SysselsatteArb SSB 13470'!B2</f>
        <v>2022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FE2D1-834A-45D4-9DB1-11061CB0EDB0}">
  <sheetPr>
    <tabColor theme="6"/>
  </sheetPr>
  <dimension ref="A1:I17"/>
  <sheetViews>
    <sheetView workbookViewId="0">
      <selection activeCell="E17" sqref="E17"/>
    </sheetView>
  </sheetViews>
  <sheetFormatPr baseColWidth="10" defaultRowHeight="15" x14ac:dyDescent="0.25"/>
  <sheetData>
    <row r="1" spans="1:9" x14ac:dyDescent="0.25">
      <c r="A1" s="1"/>
      <c r="B1" s="1" t="s">
        <v>42</v>
      </c>
      <c r="C1" s="1" t="s">
        <v>6</v>
      </c>
      <c r="F1" s="3"/>
      <c r="G1" s="3"/>
    </row>
    <row r="2" spans="1:9" x14ac:dyDescent="0.25">
      <c r="A2" s="1" t="s">
        <v>15</v>
      </c>
      <c r="B2" s="2">
        <f>SUMIFS('SysselsatteArb SSB 13470'!G:G,'SysselsatteArb SSB 13470'!A:A,$B$1,'SysselsatteArb SSB 13470'!F:F,'Viz Telemark'!A2)</f>
        <v>1.6580143347284846</v>
      </c>
      <c r="C2" s="2">
        <f>VLOOKUP(A2,Hele_landet_SSB_13470[[#All],[Næring]:[Prosent sysselsatte]],2,FALSE)</f>
        <v>2.2898515137816191</v>
      </c>
      <c r="F2" s="3"/>
      <c r="G2" s="3"/>
      <c r="H2" s="2"/>
      <c r="I2" s="2"/>
    </row>
    <row r="3" spans="1:9" x14ac:dyDescent="0.25">
      <c r="A3" s="1" t="s">
        <v>17</v>
      </c>
      <c r="B3" s="2">
        <f>SUMIFS('SysselsatteArb SSB 13470'!G:G,'SysselsatteArb SSB 13470'!A:A,$B$1,'SysselsatteArb SSB 13470'!F:F,'Viz Telemark'!A3)</f>
        <v>0.41674899854497116</v>
      </c>
      <c r="C3" s="2">
        <f>VLOOKUP(A3,Hele_landet_SSB_13470[[#All],[Næring]:[Prosent sysselsatte]],2,FALSE)</f>
        <v>2.1755221643518108</v>
      </c>
      <c r="F3" s="3"/>
      <c r="G3" s="3"/>
      <c r="H3" s="2"/>
      <c r="I3" s="2"/>
    </row>
    <row r="4" spans="1:9" x14ac:dyDescent="0.25">
      <c r="A4" s="1" t="s">
        <v>19</v>
      </c>
      <c r="B4" s="2">
        <f>SUMIFS('SysselsatteArb SSB 13470'!G:G,'SysselsatteArb SSB 13470'!A:A,$B$1,'SysselsatteArb SSB 13470'!F:F,'Viz Telemark'!A4)</f>
        <v>9.8582694138569043</v>
      </c>
      <c r="C4" s="2">
        <f>VLOOKUP(A4,Hele_landet_SSB_13470[[#All],[Næring]:[Prosent sysselsatte]],2,FALSE)</f>
        <v>7.5811500638356604</v>
      </c>
      <c r="F4" s="3"/>
      <c r="G4" s="3"/>
      <c r="H4" s="2"/>
      <c r="I4" s="2"/>
    </row>
    <row r="5" spans="1:9" x14ac:dyDescent="0.25">
      <c r="A5" s="1" t="s">
        <v>21</v>
      </c>
      <c r="B5" s="2">
        <f>SUMIFS('SysselsatteArb SSB 13470'!G:G,'SysselsatteArb SSB 13470'!A:A,$B$1,'SysselsatteArb SSB 13470'!F:F,'Viz Telemark'!A5)</f>
        <v>0.94037974456160511</v>
      </c>
      <c r="C5" s="2">
        <f>VLOOKUP(A5,Hele_landet_SSB_13470[[#All],[Næring]:[Prosent sysselsatte]],2,FALSE)</f>
        <v>1.2393485994832116</v>
      </c>
      <c r="F5" s="3"/>
      <c r="G5" s="3"/>
      <c r="H5" s="2"/>
      <c r="I5" s="2"/>
    </row>
    <row r="6" spans="1:9" x14ac:dyDescent="0.25">
      <c r="A6" s="1" t="s">
        <v>23</v>
      </c>
      <c r="B6" s="2">
        <f>SUMIFS('SysselsatteArb SSB 13470'!G:G,'SysselsatteArb SSB 13470'!A:A,$B$1,'SysselsatteArb SSB 13470'!F:F,'Viz Telemark'!A6)</f>
        <v>10.337890028561677</v>
      </c>
      <c r="C6" s="2">
        <f>VLOOKUP(A6,Hele_landet_SSB_13470[[#All],[Næring]:[Prosent sysselsatte]],2,FALSE)</f>
        <v>8.5851334942413065</v>
      </c>
      <c r="F6" s="3"/>
      <c r="G6" s="3"/>
      <c r="H6" s="2"/>
      <c r="I6" s="2"/>
    </row>
    <row r="7" spans="1:9" x14ac:dyDescent="0.25">
      <c r="A7" s="1" t="s">
        <v>25</v>
      </c>
      <c r="B7" s="2">
        <f>SUMIFS('SysselsatteArb SSB 13470'!G:G,'SysselsatteArb SSB 13470'!A:A,$B$1,'SysselsatteArb SSB 13470'!F:F,'Viz Telemark'!A7)</f>
        <v>14.862850060177118</v>
      </c>
      <c r="C7" s="2">
        <f>VLOOKUP(A7,Hele_landet_SSB_13470[[#All],[Næring]:[Prosent sysselsatte]],2,FALSE)</f>
        <v>12.56643486172252</v>
      </c>
      <c r="F7" s="3"/>
      <c r="G7" s="3"/>
      <c r="H7" s="2"/>
      <c r="I7" s="2"/>
    </row>
    <row r="8" spans="1:9" x14ac:dyDescent="0.25">
      <c r="A8" s="1" t="s">
        <v>27</v>
      </c>
      <c r="B8" s="2">
        <f>SUMIFS('SysselsatteArb SSB 13470'!G:G,'SysselsatteArb SSB 13470'!A:A,$B$1,'SysselsatteArb SSB 13470'!F:F,'Viz Telemark'!A8)</f>
        <v>4.2555102480734339</v>
      </c>
      <c r="C8" s="2">
        <f>VLOOKUP(A8,Hele_landet_SSB_13470[[#All],[Næring]:[Prosent sysselsatte]],2,FALSE)</f>
        <v>4.6990711006488599</v>
      </c>
      <c r="F8" s="3"/>
      <c r="G8" s="3"/>
      <c r="H8" s="2"/>
      <c r="I8" s="2"/>
    </row>
    <row r="9" spans="1:9" x14ac:dyDescent="0.25">
      <c r="A9" s="1" t="s">
        <v>29</v>
      </c>
      <c r="B9" s="2">
        <f>SUMIFS('SysselsatteArb SSB 13470'!G:G,'SysselsatteArb SSB 13470'!A:A,$B$1,'SysselsatteArb SSB 13470'!F:F,'Viz Telemark'!A9)</f>
        <v>3.1525624674414847</v>
      </c>
      <c r="C9" s="2">
        <f>VLOOKUP(A9,Hele_landet_SSB_13470[[#All],[Næring]:[Prosent sysselsatte]],2,FALSE)</f>
        <v>3.6461197924613593</v>
      </c>
      <c r="F9" s="3"/>
      <c r="G9" s="3"/>
      <c r="H9" s="2"/>
      <c r="I9" s="2"/>
    </row>
    <row r="10" spans="1:9" x14ac:dyDescent="0.25">
      <c r="A10" s="1" t="s">
        <v>31</v>
      </c>
      <c r="B10" s="2">
        <f>SUMIFS('SysselsatteArb SSB 13470'!G:G,'SysselsatteArb SSB 13470'!A:A,$B$1,'SysselsatteArb SSB 13470'!F:F,'Viz Telemark'!A10)</f>
        <v>2.8660475309418167</v>
      </c>
      <c r="C10" s="2">
        <f>VLOOKUP(A10,Hele_landet_SSB_13470[[#All],[Næring]:[Prosent sysselsatte]],2,FALSE)</f>
        <v>4.1023371871289713</v>
      </c>
      <c r="F10" s="3"/>
      <c r="G10" s="3"/>
      <c r="H10" s="2"/>
      <c r="I10" s="2"/>
    </row>
    <row r="11" spans="1:9" x14ac:dyDescent="0.25">
      <c r="A11" s="1" t="s">
        <v>33</v>
      </c>
      <c r="B11" s="2">
        <f>SUMIFS('SysselsatteArb SSB 13470'!G:G,'SysselsatteArb SSB 13470'!A:A,$B$1,'SysselsatteArb SSB 13470'!F:F,'Viz Telemark'!A11)</f>
        <v>0.66913362912931795</v>
      </c>
      <c r="C11" s="2">
        <f>VLOOKUP(A11,Hele_landet_SSB_13470[[#All],[Næring]:[Prosent sysselsatte]],2,FALSE)</f>
        <v>1.7787049344717538</v>
      </c>
      <c r="F11" s="3"/>
      <c r="G11" s="3"/>
      <c r="H11" s="2"/>
      <c r="I11" s="2"/>
    </row>
    <row r="12" spans="1:9" x14ac:dyDescent="0.25">
      <c r="A12" s="1" t="s">
        <v>35</v>
      </c>
      <c r="B12" s="2">
        <f>SUMIFS('SysselsatteArb SSB 13470'!G:G,'SysselsatteArb SSB 13470'!A:A,$B$1,'SysselsatteArb SSB 13470'!F:F,'Viz Telemark'!A12)</f>
        <v>5.6323986419730909</v>
      </c>
      <c r="C12" s="2">
        <f>VLOOKUP(A12,Hele_landet_SSB_13470[[#All],[Næring]:[Prosent sysselsatte]],2,FALSE)</f>
        <v>6.7247799461637214</v>
      </c>
      <c r="F12" s="3"/>
      <c r="G12" s="3"/>
      <c r="H12" s="2"/>
      <c r="I12" s="2"/>
    </row>
    <row r="13" spans="1:9" x14ac:dyDescent="0.25">
      <c r="A13" s="1" t="s">
        <v>37</v>
      </c>
      <c r="B13" s="2">
        <f>SUMIFS('SysselsatteArb SSB 13470'!G:G,'SysselsatteArb SSB 13470'!A:A,$B$1,'SysselsatteArb SSB 13470'!F:F,'Viz Telemark'!A13)</f>
        <v>4.7647703389678275</v>
      </c>
      <c r="C13" s="2">
        <f>VLOOKUP(A13,Hele_landet_SSB_13470[[#All],[Næring]:[Prosent sysselsatte]],2,FALSE)</f>
        <v>4.82379725311496</v>
      </c>
      <c r="F13" s="3"/>
      <c r="G13" s="3"/>
      <c r="H13" s="2"/>
      <c r="I13" s="2"/>
    </row>
    <row r="14" spans="1:9" x14ac:dyDescent="0.25">
      <c r="A14" s="1" t="s">
        <v>38</v>
      </c>
      <c r="B14" s="2">
        <f>SUMIFS('SysselsatteArb SSB 13470'!G:G,'SysselsatteArb SSB 13470'!A:A,$B$1,'SysselsatteArb SSB 13470'!F:F,'Viz Telemark'!A14)</f>
        <v>5.7285023981030729</v>
      </c>
      <c r="C14" s="2">
        <f>VLOOKUP(A14,Hele_landet_SSB_13470[[#All],[Næring]:[Prosent sysselsatte]],2,FALSE)</f>
        <v>6.2086656111368566</v>
      </c>
      <c r="F14" s="3"/>
      <c r="G14" s="3"/>
      <c r="H14" s="2"/>
      <c r="I14" s="2"/>
    </row>
    <row r="15" spans="1:9" x14ac:dyDescent="0.25">
      <c r="A15" s="1" t="s">
        <v>39</v>
      </c>
      <c r="B15" s="2">
        <f>SUMIFS('SysselsatteArb SSB 13470'!G:G,'SysselsatteArb SSB 13470'!A:A,$B$1,'SysselsatteArb SSB 13470'!F:F,'Viz Telemark'!A15)</f>
        <v>8.0933733316567569</v>
      </c>
      <c r="C15" s="2">
        <f>VLOOKUP(A15,Hele_landet_SSB_13470[[#All],[Næring]:[Prosent sysselsatte]],2,FALSE)</f>
        <v>8.2308970276498172</v>
      </c>
      <c r="F15" s="3"/>
      <c r="G15" s="3"/>
      <c r="H15" s="2"/>
      <c r="I15" s="2"/>
    </row>
    <row r="16" spans="1:9" x14ac:dyDescent="0.25">
      <c r="A16" s="1" t="s">
        <v>40</v>
      </c>
      <c r="B16" s="2">
        <f>SUMIFS('SysselsatteArb SSB 13470'!G:G,'SysselsatteArb SSB 13470'!A:A,$B$1,'SysselsatteArb SSB 13470'!F:F,'Viz Telemark'!A16)</f>
        <v>22.479297274964523</v>
      </c>
      <c r="C16" s="2">
        <f>VLOOKUP(A16,Hele_landet_SSB_13470[[#All],[Næring]:[Prosent sysselsatte]],2,FALSE)</f>
        <v>20.517363370749997</v>
      </c>
      <c r="F16" s="3"/>
      <c r="G16" s="3"/>
      <c r="H16" s="2"/>
      <c r="I16" s="2"/>
    </row>
    <row r="17" spans="1:9" x14ac:dyDescent="0.25">
      <c r="A17" s="1" t="s">
        <v>41</v>
      </c>
      <c r="B17" s="2">
        <f>SUMIFS('SysselsatteArb SSB 13470'!G:G,'SysselsatteArb SSB 13470'!A:A,$B$1,'SysselsatteArb SSB 13470'!F:F,'Viz Telemark'!A17)</f>
        <v>3.4588370547342326</v>
      </c>
      <c r="C17" s="2">
        <f>VLOOKUP(A17,Hele_landet_SSB_13470[[#All],[Næring]:[Prosent sysselsatte]],2,FALSE)</f>
        <v>4.1480050557559611</v>
      </c>
      <c r="F17" s="3"/>
      <c r="G17" s="3"/>
      <c r="H17" s="2"/>
      <c r="I17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4849C-3A8E-43D6-BCED-C0B68472846B}">
  <sheetPr>
    <tabColor rgb="FF7030A0"/>
  </sheetPr>
  <dimension ref="A1"/>
  <sheetViews>
    <sheetView tabSelected="1" workbookViewId="0">
      <selection activeCell="G20" sqref="G20"/>
    </sheetView>
  </sheetViews>
  <sheetFormatPr baseColWidth="10" defaultRowHeight="15" x14ac:dyDescent="0.25"/>
  <sheetData>
    <row r="1" spans="1:1" x14ac:dyDescent="0.25">
      <c r="A1" t="s">
        <v>46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w K A A B Q S w M E F A A C A A g A O l d v V v t X T Z e l A A A A 9 g A A A B I A H A B D b 2 5 m a W c v U G F j a 2 F n Z S 5 4 b W w g o h g A K K A U A A A A A A A A A A A A A A A A A A A A A A A A A A A A h Y + x D o I w G I R f h X S n L S U m h v y U w V X U x M S 4 1 l K h E Y q h x f J u D j 6 S r y B G U T f H u / s u u b t f b 5 A N T R 1 c V G d 1 a 1 I U Y Y o C Z W R b a F O m q H f H c I 4 y D h s h T 6 J U w Q g b m w x W p 6 h y 7 p w Q 4 r 3 H P s Z t V x J G a U T 2 + X I r K 9 W I U B v r h J E K f V r F / x b i s H u N 4 Q x H E c M z F m M K Z D I h 1 + Y L s H H v M / 0 x Y d H X r u 8 U N 4 d w t Q Y y S S D v D / w B U E s D B B Q A A g A I A D p X b 1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6 V 2 9 W T y 9 n 1 a U H A A A X J A A A E w A c A E Z v c m 1 1 b G F z L 1 N l Y 3 R p b 2 4 x L m 0 g o h g A K K A U A A A A A A A A A A A A A A A A A A A A A A A A A A A A 1 V n N c t u 2 F t 5 n J u + A Y T b y H V E W 9 a 9 2 s n D q u D + 5 0 2 Q i J 1 1 4 P B 3 I P K I Z k o A K Q H I 9 H i / 7 D n 2 B 3 m e 4 e 7 9 Y D 0 j 9 k B A h k k k z c 2 8 2 k U E c 4 D v f + Q H O g Y Q b F X J G Z t n / 3 r f P n z 1 / J m + p A J + 8 c G b 3 U k I s q V J w J u Z k N n t F v P 5 g 3 H X I S x K D e v 6 M 4 L 8 3 Y e w D D r z + / Q b i z i 9 c R H P O o 9 Y v M O 9 8 x 5 k C p m T L u V V q K b 8 5 P b 2 7 u + t I O e 8 w f i o V V X P K o l P 5 2 6 n X 7 Y 6 n 0 / H Y O W k T t o r j N l F i B S f t b I c i j F 9 n t w A K N 0 w 3 f r j 6 U U H y 0 o D q t N + E z M d R P d W 5 f r w 6 p 4 p e b 5 Z 7 4 V x w s R C Q J I D A + R q E j E S 4 U C C 0 X p d 0 H k P n n e A J V / A D U B 8 / t 8 o Q t M n V Z t Z Z H M 9 u a E y F f K l h X 5 / s N n r N f I F Y 1 f 0 S 9 m t f C s r k g o v k O x 6 v E n a J H 2 X r C K j 2 w 4 O T 0 v 5 N n g m y B E E G H R K t q V A U G Q M c F E R A g H Z E F p / + I 0 I W k N b s 5 x 6 S i 7 w + / S U I D 4 i m P Z Q q j L R g S O c Q O + 0 U I F H w u 3 p s k w c n w 9 W z j P d x / E e m R o O O R p 7 7 M N g K U H b / + L g n 4 e l P r Q 0 i F p p M s v g E g q F V d n z M o n D Z K n L V 9 k 4 q j e V Z r W X d s o 7 J L s J Y C R B b 2 R x M i D F I 3 v O 7 Y 8 b y c A + g N 7 e k d b V h 6 x o X 6 H V 7 v Z N S r / C q 3 c L A o 7 0 h m + F 9 u e E M f 5 K c I V u Z I 1 E x h 9 C X S K J f l M t Z 9 g 2 P O d M i y A N h 9 0 A Y X b O 9 R u + B 0 Q S y z W X L 0 L u o h / P G j X i S r B g 4 h i b O z x t P T g g T j q G O g 0 7 t 5 B F d 3 M e K M P C 1 T f Z A k M P 4 n N + x l g 1 y + y F d q Y h j v + o s J S h k D C m N p N o w J C N c F h Q E O Z X P f D 9 D 1 z K w 4 N K X 5 b I b h 7 l E Y 3 X O t A + d Q x w m I f 5 o X b 3 I 4 b n G J V y d I H e 2 t Q N c P P 2 3 G l + l V j v M 5 n J 5 y K 8 A f R Z y m M v V 1 O h J T f S m r F c P / y F K C + U d 7 y j p z R W 4 S P M L p o J o 4 1 3 5 G E j Q / v s Y q N Y V f X F v d L v b V I W h Z 4 / D Q 7 g 6 G G 2 m x u V T L G y F 6 W 4 T g U d 4 T a d n A Z S D e I l z a K D I H B T G M i a B z d b l l r U o h I t j T E W w t V 6 4 I F c F c D r X O v 1 J F 3 V X t 8 C I 8 x G k W v D Y d w h m O b A L 9 J o K 9 J s K D J o K D B s K e D a l 0 V g x J F R E T v 2 I 6 5 X b x W r F z 8 t u + c x + L L y + F 6 v l s u x I / l 7 w 1 b J G U O l z 5 G H n O 4 c n S v E g L D v / U i X + j f e m z m y V t K 7 q n Z v X W 3 X 0 l V Y D x h / J H E Q a Q k 9 / i M K 6 Z 3 h K 0 A B a V 3 g Q W Q U P g 5 5 I n h B f U E l U G J N l u O Z q A X H u d v V O D 7 U O S W x n 2 5 7 r u y C 7 K Z u B p 0 + B K Y 2 q O I J / V x G 3 5 W w P / O 1 y e Q t r z D 4 p W E h X i 1 a M 4 D F C 1 j Q O V F k a / c C W G z 0 q 9 N b U d j 2 3 2 y c / c e H P x S p q o y P w Q P / S 1 9 9 F K D M n 6 A 7 d 7 p S 8 A h E g 8 Z H 0 9 f 1 N T 1 i p N T o S g t K T v K 7 b 7 + P l x 1 9 J J U I 9 0 h + 6 / S l 5 H U O E A x L 9 G O u A N U X P Q 1 E B j K + p / M T T t D n w 3 E G f v L o P A n D 1 V 8 p i C A K 5 D n E 3 n t y m 1 1 F n M H Q H Y / I R 6 6 1 b y n z A a 7 y A J R X p I o S u C d 5 V u V j z g G V X i M H U H f Z J e l N c c p H i x Y A U G 7 T D o T s c k b e o D 0 N 7 4 K B M N 5 Y g 1 i n N x t 7 D i T v S y u k 7 Z 7 Y h T s 4 O n j D a q T E a u K M R u Q g Z 7 h l m 1 t I 0 c i H D a L v x a O K O h x j j E U N 2 i f o E D F M Q 3 G s I 6 O I h M J 8 n G c N 6 9 n j s T n o E b 9 B 4 G d R E y w S k D I O i n J 4 4 G Z C 3 i 0 W H + k m n n e 6 I F Q t a k 8 u Q x k U A k y H 5 g P S J d S i 3 p p u M 3 M m E / K B T Y M Z C K r b d I 2 V z 2 n W n U / I u j d / 4 A A B G q X O m 0 M r z l U p x f w T h h 0 7 F s d u z H 7 t N H F 8 f y I X N N 3 G X H b 8 Z k m L 0 F Y 7 b t w k X A U V r p O F c d i v B 4 A C x x 2 b R p Z 3 L m l n C K m y p w y j l E M s p 2 J a c G b c 7 v B V 8 9 Y / w V a 6 E p s a 2 a z 4 b U f 3 V m J L n 6 D x E b 9 F e r 6 f r w 6 P B X S S t P c 7 Q l n H m b W k a z 5 8 K 1 + S 0 8 H c Z m u t / e d 3 u L t H r / F 7 B 1 c D O 1 a E y q Q f t E T p Y + E p g S i c V a X Q R 2 N Z W D U q e f g O 2 B l 9 2 P z h 2 N S j d b 2 j n q V o t z d v W e Y v n X e X 9 t + D 3 l d H o N Q 3 H Y Y 1 w r A q A M o 1 y q G v 6 y c n z Z y G r 0 q 7 Y S s R E D H h W Y Z J W X 7 e P O O l 2 8 f 5 f 1 U e s b C J + x Q 7 i / 3 L 7 8 L A 7 2 N 6 1 F D c N R L O z + F X a h / v h Y f n w q H x 4 X D 4 8 K R + e l g 9 7 X c u 4 Z x n v W c b 7 l n G L q p 5 F V 8 + i r G f R 1 r O o 6 1 n 0 7 V n 0 7 R X 0 / b / t 6 D Z r t 9 o b u / 9 k 4 9 V y g T F n 1 S h k T J E a Z Y 0 h c l D k G N 9 r l z y G X J 0 C y B R p V A 6 Z w s e K I 2 N u s 1 L J F K 5 T O B k y N c o o U 6 J J U W X I 1 i 2 x D L H a B Z c p d 1 B + m R M q i z F D 4 H h p V h J O 5 A N f L o N Q G W Q 8 f l a T 1 n i o 2 I V 9 f r V 6 z 0 S H n d b q 5 6 E D I c + O 9 P B 1 q M D F 4 z / W d i k B V c d O d c r w s u K 9 d u V f u 5 n Q r E d R p + t R r 3 / S s C l z v M P T t F 1 U p w V V v 6 N 1 2 A 2 r 1 U S r P s U q W y 0 1 a / V G H Z Z 9 q S M L N V R W y 6 c I 0 i r + R f l h 3 b h 6 b 1 q 8 5 5 5 A 3 6 c 3 8 M P H z z 8 2 5 W i d d o j Z C d F y Z R 0 m o 9 K t b D V 9 3 t u o 5 R k 2 X 4 n W e j f I X k C a P M 3 1 P v 9 t T m f X Q 5 a + o O t W A g 6 3 2 F i 7 t M Y / b m R L K Z / 3 7 z q 1 u / P t 3 1 B L A Q I t A B Q A A g A I A D p X b 1 b 7 V 0 2 X p Q A A A P Y A A A A S A A A A A A A A A A A A A A A A A A A A A A B D b 2 5 m a W c v U G F j a 2 F n Z S 5 4 b W x Q S w E C L Q A U A A I A C A A 6 V 2 9 W D 8 r p q 6 Q A A A D p A A A A E w A A A A A A A A A A A A A A A A D x A A A A W 0 N v b n R l b n R f V H l w Z X N d L n h t b F B L A Q I t A B Q A A g A I A D p X b 1 Z P L 2 f V p Q c A A B c k A A A T A A A A A A A A A A A A A A A A A O I B A A B G b 3 J t d W x h c y 9 T Z W N 0 a W 9 u M S 5 t U E s F B g A A A A A D A A M A w g A A A N Q J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Y z A A A A A A A A B D M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N 5 c 3 N l b H N h d H R l Q X J i J T I w U 1 N C J T I w M T M 0 N z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N q b 2 4 i I C 8 + P E V u d H J 5 I F R 5 c G U 9 I k Z p b G x U Y X J n Z X Q i I F Z h b H V l P S J z U 3 l z c 2 V s c 2 F 0 d G V B c m J f U 1 N C X z E z N D c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z L T E 1 V D A 4 O j E 0 O j M 2 L j Q 5 N D Y y M D d a I i A v P j x F b n R y e S B U e X B l P S J G a W x s Q 2 9 s d W 1 u V H l w Z X M i I F Z h b H V l P S J z Q U F V R k J R W U d C U T 0 9 I i A v P j x F b n R y e S B U e X B l P S J G a W x s Q 2 9 s d W 1 u T m F t Z X M i I F Z h b H V l P S J z W y Z x d W 9 0 O 0 Z 5 b G t l J n F 1 b 3 Q 7 L C Z x d W 9 0 O 8 O F c i Z x d W 9 0 O y w m c X V v d D t T e X N z Z W x z Y X R 0 Z S Z x d W 9 0 O y w m c X V v d D t T e X N z Z W x z Y X R 0 Z S B h b G x l I E F s b G U g b s O m c m l u Z 2 V y J n F 1 b 3 Q 7 L C Z x d W 9 0 O 0 7 D p n J p b m c g b S B u d W 1 t Z X I m c X V v d D s s J n F 1 b 3 Q 7 T s O m c m l u Z y Z x d W 9 0 O y w m c X V v d D t Q c m 9 z Z W 5 0 I G F 2 I H N 5 c 3 N l b H N h d H R l I H B l c i B u w 6 Z y a W 5 n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3 l z c 2 V s c 2 F 0 d G V B c m I g U 1 N C I D E z N D c w L 0 F 1 d G 9 S Z W 1 v d m V k Q 2 9 s d W 1 u c z E u e 0 Z 5 b G t l L D B 9 J n F 1 b 3 Q 7 L C Z x d W 9 0 O 1 N l Y 3 R p b 2 4 x L 1 N 5 c 3 N l b H N h d H R l Q X J i I F N T Q i A x M z Q 3 M C 9 B d X R v U m V t b 3 Z l Z E N v b H V t b n M x L n v D h X I s M X 0 m c X V v d D s s J n F 1 b 3 Q 7 U 2 V j d G l v b j E v U 3 l z c 2 V s c 2 F 0 d G V B c m I g U 1 N C I D E z N D c w L 0 F 1 d G 9 S Z W 1 v d m V k Q 2 9 s d W 1 u c z E u e 1 N 5 c 3 N l b H N h d H R l L D J 9 J n F 1 b 3 Q 7 L C Z x d W 9 0 O 1 N l Y 3 R p b 2 4 x L 1 N 5 c 3 N l b H N h d H R l Q X J i I F N T Q i A x M z Q 3 M C 9 B d X R v U m V t b 3 Z l Z E N v b H V t b n M x L n t T e X N z Z W x z Y X R 0 Z S B h b G x l I E F s b G U g b s O m c m l u Z 2 V y L D N 9 J n F 1 b 3 Q 7 L C Z x d W 9 0 O 1 N l Y 3 R p b 2 4 x L 1 N 5 c 3 N l b H N h d H R l Q X J i I F N T Q i A x M z Q 3 M C 9 B d X R v U m V t b 3 Z l Z E N v b H V t b n M x L n t O w 6 Z y a W 5 n I G 0 g b n V t b W V y L D R 9 J n F 1 b 3 Q 7 L C Z x d W 9 0 O 1 N l Y 3 R p b 2 4 x L 1 N 5 c 3 N l b H N h d H R l Q X J i I F N T Q i A x M z Q 3 M C 9 B d X R v U m V t b 3 Z l Z E N v b H V t b n M x L n t O w 6 Z y a W 5 n L D V 9 J n F 1 b 3 Q 7 L C Z x d W 9 0 O 1 N l Y 3 R p b 2 4 x L 1 N 5 c 3 N l b H N h d H R l Q X J i I F N T Q i A x M z Q 3 M C 9 B d X R v U m V t b 3 Z l Z E N v b H V t b n M x L n t Q c m 9 z Z W 5 0 I G F 2 I H N 5 c 3 N l b H N h d H R l I H B l c i B u w 6 Z y a W 5 n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N 5 c 3 N l b H N h d H R l Q X J i I F N T Q i A x M z Q 3 M C 9 B d X R v U m V t b 3 Z l Z E N v b H V t b n M x L n t G e W x r Z S w w f S Z x d W 9 0 O y w m c X V v d D t T Z W N 0 a W 9 u M S 9 T e X N z Z W x z Y X R 0 Z U F y Y i B T U 0 I g M T M 0 N z A v Q X V 0 b 1 J l b W 9 2 Z W R D b 2 x 1 b W 5 z M S 5 7 w 4 V y L D F 9 J n F 1 b 3 Q 7 L C Z x d W 9 0 O 1 N l Y 3 R p b 2 4 x L 1 N 5 c 3 N l b H N h d H R l Q X J i I F N T Q i A x M z Q 3 M C 9 B d X R v U m V t b 3 Z l Z E N v b H V t b n M x L n t T e X N z Z W x z Y X R 0 Z S w y f S Z x d W 9 0 O y w m c X V v d D t T Z W N 0 a W 9 u M S 9 T e X N z Z W x z Y X R 0 Z U F y Y i B T U 0 I g M T M 0 N z A v Q X V 0 b 1 J l b W 9 2 Z W R D b 2 x 1 b W 5 z M S 5 7 U 3 l z c 2 V s c 2 F 0 d G U g Y W x s Z S B B b G x l I G 7 D p n J p b m d l c i w z f S Z x d W 9 0 O y w m c X V v d D t T Z W N 0 a W 9 u M S 9 T e X N z Z W x z Y X R 0 Z U F y Y i B T U 0 I g M T M 0 N z A v Q X V 0 b 1 J l b W 9 2 Z W R D b 2 x 1 b W 5 z M S 5 7 T s O m c m l u Z y B t I G 5 1 b W 1 l c i w 0 f S Z x d W 9 0 O y w m c X V v d D t T Z W N 0 a W 9 u M S 9 T e X N z Z W x z Y X R 0 Z U F y Y i B T U 0 I g M T M 0 N z A v Q X V 0 b 1 J l b W 9 2 Z W R D b 2 x 1 b W 5 z M S 5 7 T s O m c m l u Z y w 1 f S Z x d W 9 0 O y w m c X V v d D t T Z W N 0 a W 9 u M S 9 T e X N z Z W x z Y X R 0 Z U F y Y i B T U 0 I g M T M 0 N z A v Q X V 0 b 1 J l b W 9 2 Z W R D b 2 x 1 b W 5 z M S 5 7 U H J v c 2 V u d C B h d i B z e X N z Z W x z Y X R 0 Z S B w Z X I g b s O m c m l u Z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3 l z c 2 V s c 2 F 0 d G V B c m I l M j B T U 0 I l M j A x M z Q 3 M C 9 L a W x k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5 c 3 N l b H N h d H R l Q X J i J T I w U 1 N C J T I w M T M 0 N z A v U 3 l z c 2 V s c 2 F 0 d G V B c m J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e X N z Z W x z Y X R 0 Z U F y Y i U y M F N T Q i U y M D E z N D c w L 0 Z v c m Z y Z W 1 t Z W R l J T I w b 3 Z l c n N r c m l m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l z c 2 V s c 2 F 0 d G V B c m I l M j B T U 0 I l M j A x M z Q 3 M C 9 F b m R y Z X Q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l z c 2 V s c 2 F 0 d G V B c m I l M j B T U 0 I l M j A x M z Q 3 M C 8 l Q z M l O T h 2 Z X J z d G U l M j B y Y W R l c i U y M G Z q Z X J u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e X N z Z W x z Y X R 0 Z U F y Y i U y M F N T Q i U y M D E z N D c w L 0 Z v c m Z y Z W 1 t Z W R l J T I w b 3 Z l c n N r c m l m d G V y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5 c 3 N l b H N h d H R l Q X J i J T I w U 1 N C J T I w M T M 0 N z A v R W 5 k c m V 0 J T I w d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e X N z Z W x z Y X R 0 Z U F y Y i U y M F N T Q i U y M D E z N D c w L 0 t v b G 9 u b m V y J T I w b W V k J T I w b n l l J T I w b m F 2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5 c 3 N l b H N h d H R l Q X J i J T I w U 1 N C J T I w M T M 0 N z A v R n l s d C U y M G 5 l Z G 9 2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e X N z Z W x z Y X R 0 Z U F y Y i U y M F N T Q i U y M D E z N D c w L 1 N h d H R l J T I w a W 5 u J T I w d G V r c 3 Q l M j B l d H R l c i U y M H N r a W x s Z X R l Z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e X N z Z W x z Y X R 0 Z U F y Y i U y M F N T Q i U y M D E z N D c w L 1 N h d H R l J T I w a W 5 u J T I w d G V r c 3 Q l M j B m J U M z J U I 4 c i U y M H N r a W x s Z X R l Z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e X N z Z W x z Y X R 0 Z U F y Y i U y M F N T Q i U y M D E z N D c w L 1 N h d H R l J T I w a W 5 u J T I w d G V r c 3 Q l M j B l d H R l c i U y M H N r a W x s Z X R l Z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l z c 2 V s c 2 F 0 d G V B c m I l M j B T U 0 I l M j A x M z Q 3 M C 9 G a m V y b m V k Z S U y M G t v b G 9 u b m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l z c 2 V s c 2 F 0 d G V B c m I l M j B T U 0 I l M j A x M z Q 3 M C 9 L b 2 x v b m 5 l c i U y M G 1 l Z C U y M G 5 5 Z S U y M G 5 h d m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l z c 2 V s c 2 F 0 d G V B c m I l M j B T U 0 I l M j A x M z Q 3 M C 9 U a W x s Y W d 0 J T I w Y m V 0 a W 5 n Z X Q l M j B r b 2 x v b m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l z c 2 V s c 2 F 0 d G V B c m I l M j B T U 0 I l M j A x M z Q 3 M C 9 T Y X R 0 Z S U y M G l u b i U y M H R l a 3 N 0 J T I w Z X R 0 Z X I l M j B z a 2 l s b G V 0 Z W d u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5 c 3 N l b H N h d H R l Q X J i J T I w U 1 N C J T I w M T M 0 N z A v R 3 J 1 c H B l c n R l J T I w c m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e X N z Z W x z Y X R 0 Z U F y Y i U y M F N T Q i U y M D E z N D c w L 0 Z p b H R y Z X J 0 Z S U y M H J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l z c 2 V s c 2 F 0 d G V B c m I l M j B T U 0 I l M j A x M z Q 3 M C 9 L b 2 x v b m 5 l J T I w c 2 9 t J T I w Z H J h c y U y M H R p b C U y M H B p d m 9 0 Z m V s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5 c 3 N l b H N h d H R l Q X J i J T I w U 1 N C J T I w M T M 0 N z A v T 3 B w a G V 2 Z G U l M j B w a X Z v d G V y a W 5 n J T I w a 3 V u J T I w Z m 9 y J T I w d m F s Z 3 R l J T I w a 2 9 s b 2 5 u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e X N z Z W x z Y X R 0 Z U F y Y i U y M F N T Q i U y M D E z N D c w L 0 t v b G 9 u b m V y J T I w b W V k J T I w b n l l J T I w b m F 2 b j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e X N z Z W x z Y X R 0 Z U F y Y i U y M F N T Q i U y M D E z N D c w L 0 9 t b 3 J n Y W 5 p c 2 V y d G U l M j B r b 2 x v b m 5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5 c 3 N l b H N h d H R l Q X J i J T I w U 1 N C J T I w M T M 0 N z A v S 2 9 s b 2 5 u Z X I l M j B t Z W Q l M j B u e W U l M j B u Y X Z u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5 c 3 N l b H N h d H R l Q X J i J T I w U 1 N C J T I w M T M 0 N z A v R G l 2 a X N q b 2 4 l M j B z Y X R 0 J T I w a W 5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l z c 2 V s c 2 F 0 d G V B c m I l M j B T U 0 I l M j A x M z Q 3 M C 9 L b 2 x v b m 5 l c i U y M G 1 l Z C U y M G 5 5 Z S U y M G 5 h d m 4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l z c 2 V s c 2 F 0 d G V B c m I l M j B T U 0 I l M j A x M z Q 3 M C 9 T Y X R 0 Z S U y M G l u b i U y M H R l a 3 N 0 J T I w Z X R 0 Z X I l M j B z a 2 l s b G V 0 Z W d u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5 c 3 N l b H N h d H R l Q X J i J T I w U 1 N C J T I w M T M 0 N z A v S 2 9 s b 2 5 u Z X I l M j B t Z W Q l M j B u e W U l M j B u Y X Z u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5 c 3 N l b H N h d H R l Q X J i J T I w U 1 N C J T I w M T M 0 N z A v T 2 1 v c m d h b m l z Z X J 0 Z S U y M G t v b G 9 u b m V y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l b G U l M j B s Y W 5 k Z X Q l M j B T U 0 I l M j A x M z Q 3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c 2 p v b i I g L z 4 8 R W 5 0 c n k g V H l w Z T 0 i R m l s b F R h c m d l d C I g V m F s d W U 9 I n N I Z W x l X 2 x h b m R l d F 9 T U 0 J f M T M 0 N z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M t M T V U M D k 6 N T c 6 N T M u M D M 0 N D U y O V o i I C 8 + P E V u d H J 5 I F R 5 c G U 9 I k Z p b G x D b 2 x 1 b W 5 U e X B l c y I g V m F s d W U 9 I n N C Z 0 1 E Q X d Z R i I g L z 4 8 R W 5 0 c n k g V H l w Z T 0 i R m l s b E N v b H V t b k 5 h b W V z I i B W Y W x 1 Z T 0 i c 1 s m c X V v d D t S Z W d p b 2 4 m c X V v d D s s J n F 1 b 3 Q 7 w 4 V y J n F 1 b 3 Q 7 L C Z x d W 9 0 O 1 N 5 c 3 N l b H N h d H R l I E F s b G U g b s O m c m l u Z 2 V y J n F 1 b 3 Q 7 L C Z x d W 9 0 O 1 N 5 c 3 N l b H N h d H R l J n F 1 b 3 Q 7 L C Z x d W 9 0 O 0 7 D p n J p b m c m c X V v d D s s J n F 1 b 3 Q 7 U H J v c 2 V u d C B z e X N z Z W x z Y X R 0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h l b G U g b G F u Z G V 0 I F N T Q i A x M z Q 3 M C 9 B d X R v U m V t b 3 Z l Z E N v b H V t b n M x L n t S Z W d p b 2 4 s M H 0 m c X V v d D s s J n F 1 b 3 Q 7 U 2 V j d G l v b j E v S G V s Z S B s Y W 5 k Z X Q g U 1 N C I D E z N D c w L 0 F 1 d G 9 S Z W 1 v d m V k Q 2 9 s d W 1 u c z E u e 8 O F c i w x f S Z x d W 9 0 O y w m c X V v d D t T Z W N 0 a W 9 u M S 9 I Z W x l I G x h b m R l d C B T U 0 I g M T M 0 N z A v Q X V 0 b 1 J l b W 9 2 Z W R D b 2 x 1 b W 5 z M S 5 7 U 3 l z c 2 V s c 2 F 0 d G U g Q W x s Z S B u w 6 Z y a W 5 n Z X I s M n 0 m c X V v d D s s J n F 1 b 3 Q 7 U 2 V j d G l v b j E v S G V s Z S B s Y W 5 k Z X Q g U 1 N C I D E z N D c w L 0 F 1 d G 9 S Z W 1 v d m V k Q 2 9 s d W 1 u c z E u e 1 N 5 c 3 N l b H N h d H R l L D N 9 J n F 1 b 3 Q 7 L C Z x d W 9 0 O 1 N l Y 3 R p b 2 4 x L 0 h l b G U g b G F u Z G V 0 I F N T Q i A x M z Q 3 M C 9 B d X R v U m V t b 3 Z l Z E N v b H V t b n M x L n t O w 6 Z y a W 5 n L D R 9 J n F 1 b 3 Q 7 L C Z x d W 9 0 O 1 N l Y 3 R p b 2 4 x L 0 h l b G U g b G F u Z G V 0 I F N T Q i A x M z Q 3 M C 9 B d X R v U m V t b 3 Z l Z E N v b H V t b n M x L n t Q c m 9 z Z W 5 0 I H N 5 c 3 N l b H N h d H R l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0 h l b G U g b G F u Z G V 0 I F N T Q i A x M z Q 3 M C 9 B d X R v U m V t b 3 Z l Z E N v b H V t b n M x L n t S Z W d p b 2 4 s M H 0 m c X V v d D s s J n F 1 b 3 Q 7 U 2 V j d G l v b j E v S G V s Z S B s Y W 5 k Z X Q g U 1 N C I D E z N D c w L 0 F 1 d G 9 S Z W 1 v d m V k Q 2 9 s d W 1 u c z E u e 8 O F c i w x f S Z x d W 9 0 O y w m c X V v d D t T Z W N 0 a W 9 u M S 9 I Z W x l I G x h b m R l d C B T U 0 I g M T M 0 N z A v Q X V 0 b 1 J l b W 9 2 Z W R D b 2 x 1 b W 5 z M S 5 7 U 3 l z c 2 V s c 2 F 0 d G U g Q W x s Z S B u w 6 Z y a W 5 n Z X I s M n 0 m c X V v d D s s J n F 1 b 3 Q 7 U 2 V j d G l v b j E v S G V s Z S B s Y W 5 k Z X Q g U 1 N C I D E z N D c w L 0 F 1 d G 9 S Z W 1 v d m V k Q 2 9 s d W 1 u c z E u e 1 N 5 c 3 N l b H N h d H R l L D N 9 J n F 1 b 3 Q 7 L C Z x d W 9 0 O 1 N l Y 3 R p b 2 4 x L 0 h l b G U g b G F u Z G V 0 I F N T Q i A x M z Q 3 M C 9 B d X R v U m V t b 3 Z l Z E N v b H V t b n M x L n t O w 6 Z y a W 5 n L D R 9 J n F 1 b 3 Q 7 L C Z x d W 9 0 O 1 N l Y 3 R p b 2 4 x L 0 h l b G U g b G F u Z G V 0 I F N T Q i A x M z Q 3 M C 9 B d X R v U m V t b 3 Z l Z E N v b H V t b n M x L n t Q c m 9 z Z W 5 0 I H N 5 c 3 N l b H N h d H R l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I Z W x l J T I w b G F u Z G V 0 J T I w U 1 N C J T I w M T M 0 N z A v S 2 l s Z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Z W x l J T I w b G F u Z G V 0 J T I w U 1 N C J T I w M T M 0 N z A v U 3 l z c 2 V s c 2 F 0 d G V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Z W x l J T I w b G F u Z G V 0 J T I w U 1 N C J T I w M T M 0 N z A v R m 9 y Z n J l b W 1 l Z G U l M j B v d m V y c 2 t y a W Z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Z W x l J T I w b G F u Z G V 0 J T I w U 1 N C J T I w M T M 0 N z A v R W 5 k c m V 0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l b G U l M j B s Y W 5 k Z X Q l M j B T U 0 I l M j A x M z Q 3 M C 8 l Q z M l O T h 2 Z X J z d G U l M j B y Y W R l c i U y M G Z q Z X J u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Z W x l J T I w b G F u Z G V 0 J T I w U 1 N C J T I w M T M 0 N z A v R m 9 y Z n J l b W 1 l Z G U l M j B v d m V y c 2 t y a W Z 0 Z X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V s Z S U y M G x h b m R l d C U y M F N T Q i U y M D E z N D c w L 0 V u Z H J l d C U y M H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V s Z S U y M G x h b m R l d C U y M F N T Q i U y M D E z N D c w L 0 Z q Z X J u Z W R l J T I w a 2 9 s b 2 5 u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Z W x l J T I w b G F u Z G V 0 J T I w U 1 N C J T I w M T M 0 N z A v R m l s d H J l c n R l J T I w c m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Z W x l J T I w b G F u Z G V 0 J T I w U 1 N C J T I w M T M 0 N z A v R m p l c m 5 l Z G U l M j B r b 2 x v b m 5 l c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Z W x l J T I w b G F u Z G V 0 J T I w U 1 N C J T I w M T M 0 N z A v T 3 B w a G V 2 Z G U l M j B w a X Z v d G V y a W 5 n J T I w a 3 V u J T I w Z m 9 y J T I w d m F s Z 3 R l J T I w a 2 9 s b 2 5 u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Z W x l J T I w b G F u Z G V 0 J T I w U 1 N C J T I w M T M 0 N z A v R G l 2 a X N q b 2 4 l M j B z Y X R 0 J T I w a W 5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V s Z S U y M G x h b m R l d C U y M F N T Q i U y M D E z N D c w L 0 t v b G 9 u b m V y J T I w b W V k J T I w b n l l J T I w b m F 2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l b G U l M j B s Y W 5 k Z X Q l M j B T U 0 I l M j A x M z Q 3 M C 9 T Y X R 0 Z S U y M G l u b i U y M H R l a 3 N 0 J T I w Z X R 0 Z X I l M j B z a 2 l s b G V 0 Z W d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V s Z S U y M G x h b m R l d C U y M F N T Q i U y M D E z N D c w L 0 Z q Z X J u Z W R l J T I w a 2 9 s b 2 5 u Z X I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V s Z S U y M G x h b m R l d C U y M F N T Q i U y M D E z N D c w L 0 9 t b 3 J n Y W 5 p c 2 V y d G U l M j B r b 2 x v b m 5 l c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D 9 C H r B A 8 N L R o R 8 E a p j Y o d 6 A A A A A A I A A A A A A A N m A A D A A A A A E A A A A H g Y Z N L I 3 Q i l Z w v a c C 3 b p N 0 A A A A A B I A A A K A A A A A Q A A A A g z M k H u 0 f j P a p q H R l 0 I j T Z F A A A A C E M W y K u F a n H k b a + E B A w 9 U 8 v 9 n 3 l + X S c U + n 6 D c z y U y u 0 V 9 / F n 4 9 j + k Z p S s W s e r I o v a / a 5 s U G R O R h w s w y F 0 G N S u P 3 a d K M l d t 0 K j A 3 E c t s i E 5 R x Q A A A A H L j + s p U y N m v J V Q 8 g R B 2 o Y + Y g u K w = = < / D a t a M a s h u p > 
</file>

<file path=customXml/itemProps1.xml><?xml version="1.0" encoding="utf-8"?>
<ds:datastoreItem xmlns:ds="http://schemas.openxmlformats.org/officeDocument/2006/customXml" ds:itemID="{8A68DD2B-BBDB-41D5-8C6A-748104E20C2B}">
  <ds:schemaRefs>
    <ds:schemaRef ds:uri="http://schemas.microsoft.com/DataMashup"/>
  </ds:schemaRefs>
</ds:datastoreItem>
</file>

<file path=docMetadata/LabelInfo.xml><?xml version="1.0" encoding="utf-8"?>
<clbl:labelList xmlns:clbl="http://schemas.microsoft.com/office/2020/mipLabelMetadata">
  <clbl:label id="{08f3813c-9f29-482f-9aec-16ef7cbf477a}" enabled="0" method="" siteId="{08f3813c-9f29-482f-9aec-16ef7cbf477a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5</vt:i4>
      </vt:variant>
    </vt:vector>
  </HeadingPairs>
  <TitlesOfParts>
    <vt:vector size="5" baseType="lpstr">
      <vt:lpstr>SysselsatteArb SSB 13470</vt:lpstr>
      <vt:lpstr>Hele landet SSB 13470</vt:lpstr>
      <vt:lpstr>Viz Telemark</vt:lpstr>
      <vt:lpstr>Viz Vestfold</vt:lpstr>
      <vt:lpstr>Forklaring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Erling Kielland Servoll</dc:creator>
  <cp:lastModifiedBy>Erling Kielland Servoll</cp:lastModifiedBy>
  <dcterms:created xsi:type="dcterms:W3CDTF">2022-11-16T11:59:42Z</dcterms:created>
  <dcterms:modified xsi:type="dcterms:W3CDTF">2023-03-15T11:09:51Z</dcterms:modified>
</cp:coreProperties>
</file>