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telemarkfylke-my.sharepoint.com/personal/kjell-tore_haustveit_telemarkfylke_no/Documents/GitHub/Telemark/Data/Mobilitet_i_Telemark/Jernbane/Passasjerer/"/>
    </mc:Choice>
  </mc:AlternateContent>
  <xr:revisionPtr revIDLastSave="12" documentId="11_C7598EF2DAD3133491D2958A9C526C2BCEB674E7" xr6:coauthVersionLast="47" xr6:coauthVersionMax="47" xr10:uidLastSave="{A484A2C1-2795-4A94-9000-3574529557A2}"/>
  <bookViews>
    <workbookView xWindow="660" yWindow="660" windowWidth="21792" windowHeight="15648" xr2:uid="{00000000-000D-0000-FFFF-FFFF00000000}"/>
  </bookViews>
  <sheets>
    <sheet name="Ark1" sheetId="2" r:id="rId1"/>
    <sheet name="Export" sheetId="1" r:id="rId2"/>
  </sheets>
  <definedNames>
    <definedName name="_xlnm._FilterDatabase" localSheetId="1" hidden="1">Export!$A$1:$F$68</definedName>
  </definedNames>
  <calcPr calcId="191029"/>
  <pivotCaches>
    <pivotCache cacheId="1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2" l="1"/>
  <c r="D10" i="2"/>
  <c r="C10" i="2"/>
</calcChain>
</file>

<file path=xl/sharedStrings.xml><?xml version="1.0" encoding="utf-8"?>
<sst xmlns="http://schemas.openxmlformats.org/spreadsheetml/2006/main" count="277" uniqueCount="44">
  <si>
    <t>År</t>
  </si>
  <si>
    <t xml:space="preserve">Måned - nummerert </t>
  </si>
  <si>
    <t>Måned - navn</t>
  </si>
  <si>
    <t>Stasjon</t>
  </si>
  <si>
    <t>Antall påstigninger</t>
  </si>
  <si>
    <t>Antall avstigninger</t>
  </si>
  <si>
    <t>2023</t>
  </si>
  <si>
    <t>01</t>
  </si>
  <si>
    <t>januar</t>
  </si>
  <si>
    <t>Porsgrunn stasjon</t>
  </si>
  <si>
    <t>Skien stasjon</t>
  </si>
  <si>
    <t>02</t>
  </si>
  <si>
    <t>februar</t>
  </si>
  <si>
    <t>03</t>
  </si>
  <si>
    <t>mars</t>
  </si>
  <si>
    <t>04</t>
  </si>
  <si>
    <t>april</t>
  </si>
  <si>
    <t>05</t>
  </si>
  <si>
    <t>mai</t>
  </si>
  <si>
    <t>06</t>
  </si>
  <si>
    <t>juni</t>
  </si>
  <si>
    <t>07</t>
  </si>
  <si>
    <t>juli</t>
  </si>
  <si>
    <t>08</t>
  </si>
  <si>
    <t>august</t>
  </si>
  <si>
    <t>09</t>
  </si>
  <si>
    <t>september</t>
  </si>
  <si>
    <t>10</t>
  </si>
  <si>
    <t>oktober</t>
  </si>
  <si>
    <t>11</t>
  </si>
  <si>
    <t>november</t>
  </si>
  <si>
    <t>12</t>
  </si>
  <si>
    <t>desember</t>
  </si>
  <si>
    <t>2024</t>
  </si>
  <si>
    <t>2025</t>
  </si>
  <si>
    <t>Total</t>
  </si>
  <si>
    <t>Brukte filtre:
YearMonthnumber er 2023.01, 2023.02, 2023.03, 2023.04, 2023.05, 2023.06, 2023.07, 2023.08, 2023.09, 2023.10, 2023.11, 2024.01, 2024.02, 2024.03, 2024.04, 2024.05, 2024.06, 2024.07, 2024.08, 2024.09, 2024.10, 2024.11, 2024.12, 2025.01, 2025.02, 2025.03, 2025.04, 2025.05, 2025.06, 2025.07, 2025.08 eller 2023.12
StasjonsnavnFraStopp er Porsgrunn stasjon eller Skien stasjon</t>
  </si>
  <si>
    <t>Radetiketter</t>
  </si>
  <si>
    <t>Totalsum</t>
  </si>
  <si>
    <t>Kolonneetiketter</t>
  </si>
  <si>
    <t>Summer av Antall påstigninger</t>
  </si>
  <si>
    <t>Totalt Summer av Antall påstigninger</t>
  </si>
  <si>
    <t>Totalt Summer av Antall avstigninger</t>
  </si>
  <si>
    <t>Summer av Antall avstigninger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</si>
</sst>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Aptos Narrow"/>
    </font>
    <font>
      <b/>
      <sz val="11"/>
      <name val="Aptos Narrow"/>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1" fillId="0" borderId="0" xfId="0" applyFont="1"/>
    <xf numFmtId="0" fontId="0" fillId="0" borderId="1" xfId="0" applyBorder="1"/>
    <xf numFmtId="1" fontId="0" fillId="0" borderId="0" xfId="0" applyNumberFormat="1"/>
    <xf numFmtId="1" fontId="1"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jell-Tore Haustveit" refreshedDate="45954.439330324072" createdVersion="8" refreshedVersion="8" minRefreshableVersion="3" recordCount="68" xr:uid="{EA3424EA-4D1C-47AB-983F-8061E1F0DD71}">
  <cacheSource type="worksheet">
    <worksheetSource ref="A1:F1048576" sheet="Export"/>
  </cacheSource>
  <cacheFields count="6">
    <cacheField name="År" numFmtId="0">
      <sharedItems containsBlank="1" count="6" longText="1">
        <s v="2023"/>
        <s v="2024"/>
        <s v="2025"/>
        <s v="Total"/>
        <m/>
        <s v="Brukte filtre:_x000a_YearMonthnumber er 2023.01, 2023.02, 2023.03, 2023.04, 2023.05, 2023.06, 2023.07, 2023.08, 2023.09, 2023.10, 2023.11, 2024.01, 2024.02, 2024.03, 2024.04, 2024.05, 2024.06, 2024.07, 2024.08, 2024.09, 2024.10, 2024.11, 2024.12, 2025.01, 2025.02, 2025.03, 2025.04, 2025.05, 2025.06, 2025.07, 2025.08 eller 2023.12_x000a_StasjonsnavnFraStopp er Porsgrunn stasjon eller Skien stasjon"/>
      </sharedItems>
    </cacheField>
    <cacheField name="Måned - nummerert " numFmtId="0">
      <sharedItems containsBlank="1"/>
    </cacheField>
    <cacheField name="Måned - navn" numFmtId="0">
      <sharedItems containsBlank="1"/>
    </cacheField>
    <cacheField name="Stasjon" numFmtId="0">
      <sharedItems containsBlank="1" count="3">
        <s v="Porsgrunn stasjon"/>
        <s v="Skien stasjon"/>
        <m/>
      </sharedItems>
    </cacheField>
    <cacheField name="Antall påstigninger" numFmtId="0">
      <sharedItems containsString="0" containsBlank="1" containsNumber="1" minValue="11282.171999999997" maxValue="1141264.828"/>
    </cacheField>
    <cacheField name="Antall avstigninger" numFmtId="0">
      <sharedItems containsString="0" containsBlank="1" containsNumber="1" minValue="7782.0099999999984" maxValue="1101516.918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x v="0"/>
    <s v="01"/>
    <s v="januar"/>
    <x v="0"/>
    <n v="19299.116999999995"/>
    <n v="19129.842999999997"/>
  </r>
  <r>
    <x v="0"/>
    <s v="01"/>
    <s v="januar"/>
    <x v="1"/>
    <n v="16296.622999999994"/>
    <n v="14469.313999999997"/>
  </r>
  <r>
    <x v="0"/>
    <s v="02"/>
    <s v="februar"/>
    <x v="0"/>
    <n v="17562.728999999999"/>
    <n v="17229.805000000004"/>
  </r>
  <r>
    <x v="0"/>
    <s v="02"/>
    <s v="februar"/>
    <x v="1"/>
    <n v="14463.427000000003"/>
    <n v="13652.102000000001"/>
  </r>
  <r>
    <x v="0"/>
    <s v="03"/>
    <s v="mars"/>
    <x v="0"/>
    <n v="20321.337000000003"/>
    <n v="20754.898000000001"/>
  </r>
  <r>
    <x v="0"/>
    <s v="03"/>
    <s v="mars"/>
    <x v="1"/>
    <n v="16556.240999999998"/>
    <n v="15102.211000000001"/>
  </r>
  <r>
    <x v="0"/>
    <s v="04"/>
    <s v="april"/>
    <x v="0"/>
    <n v="18191.475000000006"/>
    <n v="16968.329000000005"/>
  </r>
  <r>
    <x v="0"/>
    <s v="04"/>
    <s v="april"/>
    <x v="1"/>
    <n v="15679.056000000002"/>
    <n v="13116.598999999997"/>
  </r>
  <r>
    <x v="0"/>
    <s v="05"/>
    <s v="mai"/>
    <x v="0"/>
    <n v="18784.802"/>
    <n v="18729.341"/>
  </r>
  <r>
    <x v="0"/>
    <s v="05"/>
    <s v="mai"/>
    <x v="1"/>
    <n v="15942.386999999999"/>
    <n v="14574.514000000001"/>
  </r>
  <r>
    <x v="0"/>
    <s v="06"/>
    <s v="juni"/>
    <x v="0"/>
    <n v="20636.683999999997"/>
    <n v="18626.183000000005"/>
  </r>
  <r>
    <x v="0"/>
    <s v="06"/>
    <s v="juni"/>
    <x v="1"/>
    <n v="16333.53"/>
    <n v="14660.551999999998"/>
  </r>
  <r>
    <x v="0"/>
    <s v="07"/>
    <s v="juli"/>
    <x v="0"/>
    <n v="14329.560999999998"/>
    <n v="9757.5190000000002"/>
  </r>
  <r>
    <x v="0"/>
    <s v="07"/>
    <s v="juli"/>
    <x v="1"/>
    <n v="12461.43"/>
    <n v="7782.0099999999984"/>
  </r>
  <r>
    <x v="0"/>
    <s v="08"/>
    <s v="august"/>
    <x v="0"/>
    <n v="19113.870999999992"/>
    <n v="17133.224999999999"/>
  </r>
  <r>
    <x v="0"/>
    <s v="08"/>
    <s v="august"/>
    <x v="1"/>
    <n v="15359.741"/>
    <n v="14259.446000000002"/>
  </r>
  <r>
    <x v="0"/>
    <s v="09"/>
    <s v="september"/>
    <x v="0"/>
    <n v="23710.558000000005"/>
    <n v="21133.064000000002"/>
  </r>
  <r>
    <x v="0"/>
    <s v="09"/>
    <s v="september"/>
    <x v="1"/>
    <n v="17969.772000000001"/>
    <n v="14984.602000000001"/>
  </r>
  <r>
    <x v="0"/>
    <s v="10"/>
    <s v="oktober"/>
    <x v="0"/>
    <n v="23530.458999999999"/>
    <n v="21374.059000000001"/>
  </r>
  <r>
    <x v="0"/>
    <s v="10"/>
    <s v="oktober"/>
    <x v="1"/>
    <n v="18987.433999999997"/>
    <n v="16232.174999999996"/>
  </r>
  <r>
    <x v="0"/>
    <s v="11"/>
    <s v="november"/>
    <x v="0"/>
    <n v="22014.042000000001"/>
    <n v="21255.716"/>
  </r>
  <r>
    <x v="0"/>
    <s v="11"/>
    <s v="november"/>
    <x v="1"/>
    <n v="18091.618999999999"/>
    <n v="16496.016"/>
  </r>
  <r>
    <x v="0"/>
    <s v="12"/>
    <s v="desember"/>
    <x v="0"/>
    <n v="19299.676999999996"/>
    <n v="20062.444000000003"/>
  </r>
  <r>
    <x v="0"/>
    <s v="12"/>
    <s v="desember"/>
    <x v="1"/>
    <n v="16218.727000000001"/>
    <n v="16089.222000000005"/>
  </r>
  <r>
    <x v="1"/>
    <s v="01"/>
    <s v="januar"/>
    <x v="0"/>
    <n v="19303.535999999996"/>
    <n v="19147.670999999995"/>
  </r>
  <r>
    <x v="1"/>
    <s v="01"/>
    <s v="januar"/>
    <x v="1"/>
    <n v="15939.559000000003"/>
    <n v="14471.860999999997"/>
  </r>
  <r>
    <x v="1"/>
    <s v="02"/>
    <s v="februar"/>
    <x v="0"/>
    <n v="19722.068000000007"/>
    <n v="20691.950999999997"/>
  </r>
  <r>
    <x v="1"/>
    <s v="02"/>
    <s v="februar"/>
    <x v="1"/>
    <n v="16263.026"/>
    <n v="16901.798000000003"/>
  </r>
  <r>
    <x v="1"/>
    <s v="03"/>
    <s v="mars"/>
    <x v="0"/>
    <n v="20221.484"/>
    <n v="20630.724000000002"/>
  </r>
  <r>
    <x v="1"/>
    <s v="03"/>
    <s v="mars"/>
    <x v="1"/>
    <n v="16805.679"/>
    <n v="15775.11"/>
  </r>
  <r>
    <x v="1"/>
    <s v="04"/>
    <s v="april"/>
    <x v="0"/>
    <n v="22270.286999999997"/>
    <n v="22109.748999999996"/>
  </r>
  <r>
    <x v="1"/>
    <s v="04"/>
    <s v="april"/>
    <x v="1"/>
    <n v="17302.800999999999"/>
    <n v="16727.812999999998"/>
  </r>
  <r>
    <x v="1"/>
    <s v="05"/>
    <s v="mai"/>
    <x v="0"/>
    <n v="21195.548999999995"/>
    <n v="22224.383999999998"/>
  </r>
  <r>
    <x v="1"/>
    <s v="05"/>
    <s v="mai"/>
    <x v="1"/>
    <n v="17358.112999999998"/>
    <n v="17498.349999999999"/>
  </r>
  <r>
    <x v="1"/>
    <s v="06"/>
    <s v="juni"/>
    <x v="0"/>
    <n v="21388.302"/>
    <n v="21167.851000000002"/>
  </r>
  <r>
    <x v="1"/>
    <s v="06"/>
    <s v="juni"/>
    <x v="1"/>
    <n v="17570.359999999997"/>
    <n v="17389.378000000004"/>
  </r>
  <r>
    <x v="1"/>
    <s v="07"/>
    <s v="juli"/>
    <x v="0"/>
    <n v="12680.278999999999"/>
    <n v="11617.185000000001"/>
  </r>
  <r>
    <x v="1"/>
    <s v="07"/>
    <s v="juli"/>
    <x v="1"/>
    <n v="11282.171999999997"/>
    <n v="10583.759999999998"/>
  </r>
  <r>
    <x v="1"/>
    <s v="08"/>
    <s v="august"/>
    <x v="0"/>
    <n v="20535.076999999997"/>
    <n v="20810.712999999996"/>
  </r>
  <r>
    <x v="1"/>
    <s v="08"/>
    <s v="august"/>
    <x v="1"/>
    <n v="16574.036"/>
    <n v="16976.095999999998"/>
  </r>
  <r>
    <x v="1"/>
    <s v="09"/>
    <s v="september"/>
    <x v="0"/>
    <n v="21261.245000000003"/>
    <n v="21386.858"/>
  </r>
  <r>
    <x v="1"/>
    <s v="09"/>
    <s v="september"/>
    <x v="1"/>
    <n v="17517.007000000001"/>
    <n v="17344.050000000003"/>
  </r>
  <r>
    <x v="1"/>
    <s v="10"/>
    <s v="oktober"/>
    <x v="0"/>
    <n v="21147.626"/>
    <n v="21701.289999999997"/>
  </r>
  <r>
    <x v="1"/>
    <s v="10"/>
    <s v="oktober"/>
    <x v="1"/>
    <n v="17772.718000000004"/>
    <n v="17844.999"/>
  </r>
  <r>
    <x v="1"/>
    <s v="11"/>
    <s v="november"/>
    <x v="0"/>
    <n v="20470.824000000008"/>
    <n v="20324.273000000001"/>
  </r>
  <r>
    <x v="1"/>
    <s v="11"/>
    <s v="november"/>
    <x v="1"/>
    <n v="16926.146000000001"/>
    <n v="17238.834999999999"/>
  </r>
  <r>
    <x v="1"/>
    <s v="12"/>
    <s v="desember"/>
    <x v="0"/>
    <n v="18806.705000000002"/>
    <n v="19901.514999999999"/>
  </r>
  <r>
    <x v="1"/>
    <s v="12"/>
    <s v="desember"/>
    <x v="1"/>
    <n v="16240.009999999998"/>
    <n v="17505.763999999999"/>
  </r>
  <r>
    <x v="2"/>
    <s v="01"/>
    <s v="januar"/>
    <x v="0"/>
    <n v="19905.753999999997"/>
    <n v="19648.216999999997"/>
  </r>
  <r>
    <x v="2"/>
    <s v="01"/>
    <s v="januar"/>
    <x v="1"/>
    <n v="16124.784999999998"/>
    <n v="15649.839000000005"/>
  </r>
  <r>
    <x v="2"/>
    <s v="02"/>
    <s v="februar"/>
    <x v="0"/>
    <n v="18759.397999999997"/>
    <n v="18507.473999999998"/>
  </r>
  <r>
    <x v="2"/>
    <s v="02"/>
    <s v="februar"/>
    <x v="1"/>
    <n v="15262.924999999999"/>
    <n v="15008.457999999997"/>
  </r>
  <r>
    <x v="2"/>
    <s v="03"/>
    <s v="mars"/>
    <x v="0"/>
    <n v="21314.374999999996"/>
    <n v="20945.364000000001"/>
  </r>
  <r>
    <x v="2"/>
    <s v="03"/>
    <s v="mars"/>
    <x v="1"/>
    <n v="17063.370999999999"/>
    <n v="17125.301999999996"/>
  </r>
  <r>
    <x v="2"/>
    <s v="04"/>
    <s v="april"/>
    <x v="0"/>
    <n v="19380.586999999992"/>
    <n v="19900.140999999996"/>
  </r>
  <r>
    <x v="2"/>
    <s v="04"/>
    <s v="april"/>
    <x v="1"/>
    <n v="16170.986000000001"/>
    <n v="16542.085000000003"/>
  </r>
  <r>
    <x v="2"/>
    <s v="05"/>
    <s v="mai"/>
    <x v="0"/>
    <n v="20210.924000000003"/>
    <n v="20315.542999999994"/>
  </r>
  <r>
    <x v="2"/>
    <s v="05"/>
    <s v="mai"/>
    <x v="1"/>
    <n v="16842.983"/>
    <n v="17016.309000000001"/>
  </r>
  <r>
    <x v="2"/>
    <s v="06"/>
    <s v="juni"/>
    <x v="0"/>
    <n v="21282.890999999992"/>
    <n v="21157.87200000001"/>
  </r>
  <r>
    <x v="2"/>
    <s v="06"/>
    <s v="juni"/>
    <x v="1"/>
    <n v="17839.72"/>
    <n v="17679.142"/>
  </r>
  <r>
    <x v="2"/>
    <s v="07"/>
    <s v="juli"/>
    <x v="0"/>
    <n v="12550.009999999998"/>
    <n v="12308.299000000003"/>
  </r>
  <r>
    <x v="2"/>
    <s v="07"/>
    <s v="juli"/>
    <x v="1"/>
    <n v="11351.146000000001"/>
    <n v="11588.380000000003"/>
  </r>
  <r>
    <x v="2"/>
    <s v="08"/>
    <s v="august"/>
    <x v="0"/>
    <n v="16452.165999999997"/>
    <n v="14755.756999999996"/>
  </r>
  <r>
    <x v="2"/>
    <s v="08"/>
    <s v="august"/>
    <x v="1"/>
    <n v="13043.899000000001"/>
    <n v="11823.568999999998"/>
  </r>
  <r>
    <x v="3"/>
    <m/>
    <m/>
    <x v="2"/>
    <n v="1141264.828"/>
    <n v="1101516.9180000003"/>
  </r>
  <r>
    <x v="4"/>
    <m/>
    <m/>
    <x v="2"/>
    <m/>
    <m/>
  </r>
  <r>
    <x v="5"/>
    <m/>
    <m/>
    <x v="2"/>
    <m/>
    <m/>
  </r>
  <r>
    <x v="4"/>
    <m/>
    <m/>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ED800C-54D8-4A9A-9990-6818C0371133}" name="Pivottabell3" cacheId="14" applyNumberFormats="0" applyBorderFormats="0" applyFontFormats="0" applyPatternFormats="0" applyAlignmentFormats="0" applyWidthHeightFormats="1" dataCaption="Verdier" updatedVersion="8" minRefreshableVersion="3" useAutoFormatting="1" itemPrintTitles="1" createdVersion="8" indent="0" outline="1" outlineData="1" multipleFieldFilters="0">
  <location ref="A3:G8" firstHeaderRow="1" firstDataRow="3" firstDataCol="1"/>
  <pivotFields count="6">
    <pivotField axis="axisCol" showAll="0">
      <items count="7">
        <item x="0"/>
        <item x="1"/>
        <item h="1" x="2"/>
        <item h="1" x="5"/>
        <item h="1" x="3"/>
        <item h="1" x="4"/>
        <item t="default"/>
      </items>
    </pivotField>
    <pivotField showAll="0"/>
    <pivotField showAll="0"/>
    <pivotField axis="axisRow" showAll="0">
      <items count="4">
        <item x="0"/>
        <item x="1"/>
        <item x="2"/>
        <item t="default"/>
      </items>
    </pivotField>
    <pivotField dataField="1" showAll="0"/>
    <pivotField dataField="1" showAll="0"/>
  </pivotFields>
  <rowFields count="1">
    <field x="3"/>
  </rowFields>
  <rowItems count="3">
    <i>
      <x/>
    </i>
    <i>
      <x v="1"/>
    </i>
    <i t="grand">
      <x/>
    </i>
  </rowItems>
  <colFields count="2">
    <field x="0"/>
    <field x="-2"/>
  </colFields>
  <colItems count="6">
    <i>
      <x/>
      <x/>
    </i>
    <i r="1" i="1">
      <x v="1"/>
    </i>
    <i>
      <x v="1"/>
      <x/>
    </i>
    <i r="1" i="1">
      <x v="1"/>
    </i>
    <i t="grand">
      <x/>
    </i>
    <i t="grand" i="1">
      <x/>
    </i>
  </colItems>
  <dataFields count="2">
    <dataField name="Summer av Antall påstigninger" fld="4" baseField="0" baseItem="0"/>
    <dataField name="Summer av Antall avstigning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F8E1F-5073-40F1-BC4A-9E8CC942796E}">
  <dimension ref="A3:G10"/>
  <sheetViews>
    <sheetView tabSelected="1" workbookViewId="0">
      <selection activeCell="E10" sqref="E10"/>
    </sheetView>
  </sheetViews>
  <sheetFormatPr baseColWidth="10" defaultRowHeight="14.4"/>
  <cols>
    <col min="1" max="1" width="15.33203125" bestFit="1" customWidth="1"/>
    <col min="2" max="2" width="26.44140625" bestFit="1" customWidth="1"/>
    <col min="3" max="3" width="26.109375" bestFit="1" customWidth="1"/>
    <col min="4" max="4" width="26.44140625" bestFit="1" customWidth="1"/>
    <col min="5" max="5" width="26.109375" bestFit="1" customWidth="1"/>
    <col min="6" max="6" width="31.6640625" bestFit="1" customWidth="1"/>
    <col min="7" max="7" width="31.44140625" bestFit="1" customWidth="1"/>
    <col min="8" max="8" width="255.77734375" bestFit="1" customWidth="1"/>
    <col min="9" max="9" width="26.109375" bestFit="1" customWidth="1"/>
    <col min="10" max="10" width="26.44140625" bestFit="1" customWidth="1"/>
    <col min="11" max="11" width="26.109375" bestFit="1" customWidth="1"/>
    <col min="12" max="12" width="26.44140625" bestFit="1" customWidth="1"/>
    <col min="13" max="13" width="26.109375" bestFit="1" customWidth="1"/>
    <col min="14" max="14" width="31.6640625" bestFit="1" customWidth="1"/>
    <col min="15" max="15" width="31.44140625" bestFit="1" customWidth="1"/>
  </cols>
  <sheetData>
    <row r="3" spans="1:7">
      <c r="B3" s="5" t="s">
        <v>39</v>
      </c>
    </row>
    <row r="4" spans="1:7">
      <c r="B4" t="s">
        <v>6</v>
      </c>
      <c r="D4" t="s">
        <v>33</v>
      </c>
      <c r="F4" t="s">
        <v>41</v>
      </c>
      <c r="G4" t="s">
        <v>42</v>
      </c>
    </row>
    <row r="5" spans="1:7">
      <c r="A5" s="5" t="s">
        <v>37</v>
      </c>
      <c r="B5" t="s">
        <v>40</v>
      </c>
      <c r="C5" t="s">
        <v>43</v>
      </c>
      <c r="D5" t="s">
        <v>40</v>
      </c>
      <c r="E5" t="s">
        <v>43</v>
      </c>
    </row>
    <row r="6" spans="1:7">
      <c r="A6" s="6" t="s">
        <v>9</v>
      </c>
      <c r="B6" s="7">
        <v>236794.31199999995</v>
      </c>
      <c r="C6" s="7">
        <v>222154.42600000004</v>
      </c>
      <c r="D6" s="7">
        <v>239002.98200000002</v>
      </c>
      <c r="E6" s="7">
        <v>241714.16399999999</v>
      </c>
      <c r="F6" s="7">
        <v>475797.29399999999</v>
      </c>
      <c r="G6" s="7">
        <v>463868.59</v>
      </c>
    </row>
    <row r="7" spans="1:7">
      <c r="A7" s="6" t="s">
        <v>10</v>
      </c>
      <c r="B7" s="7">
        <v>194359.98700000002</v>
      </c>
      <c r="C7" s="7">
        <v>171418.76299999998</v>
      </c>
      <c r="D7" s="7">
        <v>197551.62700000001</v>
      </c>
      <c r="E7" s="7">
        <v>196257.81400000001</v>
      </c>
      <c r="F7" s="7">
        <v>391911.61400000006</v>
      </c>
      <c r="G7" s="7">
        <v>367676.57699999999</v>
      </c>
    </row>
    <row r="8" spans="1:7">
      <c r="A8" s="6" t="s">
        <v>38</v>
      </c>
      <c r="B8" s="7">
        <v>431154.299</v>
      </c>
      <c r="C8" s="7">
        <v>393573.18900000001</v>
      </c>
      <c r="D8" s="7">
        <v>436554.60900000005</v>
      </c>
      <c r="E8" s="7">
        <v>437971.978</v>
      </c>
      <c r="F8" s="7">
        <v>867708.90800000005</v>
      </c>
      <c r="G8" s="7">
        <v>831545.16700000002</v>
      </c>
    </row>
    <row r="10" spans="1:7">
      <c r="C10">
        <f>SUM(B8:C8)</f>
        <v>824727.48800000001</v>
      </c>
      <c r="D10">
        <f>SUM(D8:E8)</f>
        <v>874526.58700000006</v>
      </c>
      <c r="E10">
        <f>(D10-C10)/C10</f>
        <v>6.0382489640020395E-2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68"/>
  <sheetViews>
    <sheetView workbookViewId="0">
      <selection activeCell="E46" activeCellId="1" sqref="E47 E46"/>
    </sheetView>
  </sheetViews>
  <sheetFormatPr baseColWidth="10" defaultRowHeight="14.4"/>
  <sheetData>
    <row r="1" spans="1:6">
      <c r="A1" s="2" t="s">
        <v>0</v>
      </c>
      <c r="B1" s="2" t="s">
        <v>1</v>
      </c>
      <c r="C1" s="2" t="s">
        <v>2</v>
      </c>
      <c r="D1" s="2" t="s">
        <v>3</v>
      </c>
      <c r="E1" s="2" t="s">
        <v>4</v>
      </c>
      <c r="F1" s="2" t="s">
        <v>5</v>
      </c>
    </row>
    <row r="2" spans="1:6" hidden="1">
      <c r="A2" t="s">
        <v>6</v>
      </c>
      <c r="B2" t="s">
        <v>7</v>
      </c>
      <c r="C2" t="s">
        <v>8</v>
      </c>
      <c r="D2" t="s">
        <v>9</v>
      </c>
      <c r="E2" s="3">
        <v>19299.116999999995</v>
      </c>
      <c r="F2" s="3">
        <v>19129.842999999997</v>
      </c>
    </row>
    <row r="3" spans="1:6" hidden="1">
      <c r="A3" t="s">
        <v>6</v>
      </c>
      <c r="B3" t="s">
        <v>7</v>
      </c>
      <c r="C3" t="s">
        <v>8</v>
      </c>
      <c r="D3" t="s">
        <v>10</v>
      </c>
      <c r="E3" s="3">
        <v>16296.622999999994</v>
      </c>
      <c r="F3" s="3">
        <v>14469.313999999997</v>
      </c>
    </row>
    <row r="4" spans="1:6" hidden="1">
      <c r="A4" t="s">
        <v>6</v>
      </c>
      <c r="B4" t="s">
        <v>11</v>
      </c>
      <c r="C4" t="s">
        <v>12</v>
      </c>
      <c r="D4" t="s">
        <v>9</v>
      </c>
      <c r="E4" s="3">
        <v>17562.728999999999</v>
      </c>
      <c r="F4" s="3">
        <v>17229.805000000004</v>
      </c>
    </row>
    <row r="5" spans="1:6" hidden="1">
      <c r="A5" t="s">
        <v>6</v>
      </c>
      <c r="B5" t="s">
        <v>11</v>
      </c>
      <c r="C5" t="s">
        <v>12</v>
      </c>
      <c r="D5" t="s">
        <v>10</v>
      </c>
      <c r="E5" s="3">
        <v>14463.427000000003</v>
      </c>
      <c r="F5" s="3">
        <v>13652.102000000001</v>
      </c>
    </row>
    <row r="6" spans="1:6" hidden="1">
      <c r="A6" t="s">
        <v>6</v>
      </c>
      <c r="B6" t="s">
        <v>13</v>
      </c>
      <c r="C6" t="s">
        <v>14</v>
      </c>
      <c r="D6" t="s">
        <v>9</v>
      </c>
      <c r="E6" s="3">
        <v>20321.337000000003</v>
      </c>
      <c r="F6" s="3">
        <v>20754.898000000001</v>
      </c>
    </row>
    <row r="7" spans="1:6" hidden="1">
      <c r="A7" t="s">
        <v>6</v>
      </c>
      <c r="B7" t="s">
        <v>13</v>
      </c>
      <c r="C7" t="s">
        <v>14</v>
      </c>
      <c r="D7" t="s">
        <v>10</v>
      </c>
      <c r="E7" s="3">
        <v>16556.240999999998</v>
      </c>
      <c r="F7" s="3">
        <v>15102.211000000001</v>
      </c>
    </row>
    <row r="8" spans="1:6" hidden="1">
      <c r="A8" t="s">
        <v>6</v>
      </c>
      <c r="B8" t="s">
        <v>15</v>
      </c>
      <c r="C8" t="s">
        <v>16</v>
      </c>
      <c r="D8" t="s">
        <v>9</v>
      </c>
      <c r="E8" s="3">
        <v>18191.475000000006</v>
      </c>
      <c r="F8" s="3">
        <v>16968.329000000005</v>
      </c>
    </row>
    <row r="9" spans="1:6" hidden="1">
      <c r="A9" t="s">
        <v>6</v>
      </c>
      <c r="B9" t="s">
        <v>15</v>
      </c>
      <c r="C9" t="s">
        <v>16</v>
      </c>
      <c r="D9" t="s">
        <v>10</v>
      </c>
      <c r="E9" s="3">
        <v>15679.056000000002</v>
      </c>
      <c r="F9" s="3">
        <v>13116.598999999997</v>
      </c>
    </row>
    <row r="10" spans="1:6" hidden="1">
      <c r="A10" t="s">
        <v>6</v>
      </c>
      <c r="B10" t="s">
        <v>17</v>
      </c>
      <c r="C10" t="s">
        <v>18</v>
      </c>
      <c r="D10" t="s">
        <v>9</v>
      </c>
      <c r="E10" s="3">
        <v>18784.802</v>
      </c>
      <c r="F10" s="3">
        <v>18729.341</v>
      </c>
    </row>
    <row r="11" spans="1:6" hidden="1">
      <c r="A11" t="s">
        <v>6</v>
      </c>
      <c r="B11" t="s">
        <v>17</v>
      </c>
      <c r="C11" t="s">
        <v>18</v>
      </c>
      <c r="D11" t="s">
        <v>10</v>
      </c>
      <c r="E11" s="3">
        <v>15942.386999999999</v>
      </c>
      <c r="F11" s="3">
        <v>14574.514000000001</v>
      </c>
    </row>
    <row r="12" spans="1:6" hidden="1">
      <c r="A12" t="s">
        <v>6</v>
      </c>
      <c r="B12" t="s">
        <v>19</v>
      </c>
      <c r="C12" t="s">
        <v>20</v>
      </c>
      <c r="D12" t="s">
        <v>9</v>
      </c>
      <c r="E12" s="3">
        <v>20636.683999999997</v>
      </c>
      <c r="F12" s="3">
        <v>18626.183000000005</v>
      </c>
    </row>
    <row r="13" spans="1:6" hidden="1">
      <c r="A13" t="s">
        <v>6</v>
      </c>
      <c r="B13" t="s">
        <v>19</v>
      </c>
      <c r="C13" t="s">
        <v>20</v>
      </c>
      <c r="D13" t="s">
        <v>10</v>
      </c>
      <c r="E13" s="3">
        <v>16333.53</v>
      </c>
      <c r="F13" s="3">
        <v>14660.551999999998</v>
      </c>
    </row>
    <row r="14" spans="1:6" hidden="1">
      <c r="A14" t="s">
        <v>6</v>
      </c>
      <c r="B14" t="s">
        <v>21</v>
      </c>
      <c r="C14" t="s">
        <v>22</v>
      </c>
      <c r="D14" t="s">
        <v>9</v>
      </c>
      <c r="E14" s="3">
        <v>14329.560999999998</v>
      </c>
      <c r="F14" s="3">
        <v>9757.5190000000002</v>
      </c>
    </row>
    <row r="15" spans="1:6" hidden="1">
      <c r="A15" t="s">
        <v>6</v>
      </c>
      <c r="B15" t="s">
        <v>21</v>
      </c>
      <c r="C15" t="s">
        <v>22</v>
      </c>
      <c r="D15" t="s">
        <v>10</v>
      </c>
      <c r="E15" s="3">
        <v>12461.43</v>
      </c>
      <c r="F15" s="3">
        <v>7782.0099999999984</v>
      </c>
    </row>
    <row r="16" spans="1:6" hidden="1">
      <c r="A16" t="s">
        <v>6</v>
      </c>
      <c r="B16" t="s">
        <v>23</v>
      </c>
      <c r="C16" t="s">
        <v>24</v>
      </c>
      <c r="D16" t="s">
        <v>9</v>
      </c>
      <c r="E16" s="3">
        <v>19113.870999999992</v>
      </c>
      <c r="F16" s="3">
        <v>17133.224999999999</v>
      </c>
    </row>
    <row r="17" spans="1:6" hidden="1">
      <c r="A17" t="s">
        <v>6</v>
      </c>
      <c r="B17" t="s">
        <v>23</v>
      </c>
      <c r="C17" t="s">
        <v>24</v>
      </c>
      <c r="D17" t="s">
        <v>10</v>
      </c>
      <c r="E17" s="3">
        <v>15359.741</v>
      </c>
      <c r="F17" s="3">
        <v>14259.446000000002</v>
      </c>
    </row>
    <row r="18" spans="1:6" hidden="1">
      <c r="A18" t="s">
        <v>6</v>
      </c>
      <c r="B18" t="s">
        <v>25</v>
      </c>
      <c r="C18" t="s">
        <v>26</v>
      </c>
      <c r="D18" t="s">
        <v>9</v>
      </c>
      <c r="E18" s="3">
        <v>23710.558000000005</v>
      </c>
      <c r="F18" s="3">
        <v>21133.064000000002</v>
      </c>
    </row>
    <row r="19" spans="1:6" hidden="1">
      <c r="A19" t="s">
        <v>6</v>
      </c>
      <c r="B19" t="s">
        <v>25</v>
      </c>
      <c r="C19" t="s">
        <v>26</v>
      </c>
      <c r="D19" t="s">
        <v>10</v>
      </c>
      <c r="E19" s="3">
        <v>17969.772000000001</v>
      </c>
      <c r="F19" s="3">
        <v>14984.602000000001</v>
      </c>
    </row>
    <row r="20" spans="1:6" hidden="1">
      <c r="A20" t="s">
        <v>6</v>
      </c>
      <c r="B20" t="s">
        <v>27</v>
      </c>
      <c r="C20" t="s">
        <v>28</v>
      </c>
      <c r="D20" t="s">
        <v>9</v>
      </c>
      <c r="E20" s="3">
        <v>23530.458999999999</v>
      </c>
      <c r="F20" s="3">
        <v>21374.059000000001</v>
      </c>
    </row>
    <row r="21" spans="1:6" hidden="1">
      <c r="A21" t="s">
        <v>6</v>
      </c>
      <c r="B21" t="s">
        <v>27</v>
      </c>
      <c r="C21" t="s">
        <v>28</v>
      </c>
      <c r="D21" t="s">
        <v>10</v>
      </c>
      <c r="E21" s="3">
        <v>18987.433999999997</v>
      </c>
      <c r="F21" s="3">
        <v>16232.174999999996</v>
      </c>
    </row>
    <row r="22" spans="1:6" hidden="1">
      <c r="A22" t="s">
        <v>6</v>
      </c>
      <c r="B22" t="s">
        <v>29</v>
      </c>
      <c r="C22" t="s">
        <v>30</v>
      </c>
      <c r="D22" t="s">
        <v>9</v>
      </c>
      <c r="E22" s="3">
        <v>22014.042000000001</v>
      </c>
      <c r="F22" s="3">
        <v>21255.716</v>
      </c>
    </row>
    <row r="23" spans="1:6" hidden="1">
      <c r="A23" t="s">
        <v>6</v>
      </c>
      <c r="B23" t="s">
        <v>29</v>
      </c>
      <c r="C23" t="s">
        <v>30</v>
      </c>
      <c r="D23" t="s">
        <v>10</v>
      </c>
      <c r="E23" s="3">
        <v>18091.618999999999</v>
      </c>
      <c r="F23" s="3">
        <v>16496.016</v>
      </c>
    </row>
    <row r="24" spans="1:6" hidden="1">
      <c r="A24" t="s">
        <v>6</v>
      </c>
      <c r="B24" t="s">
        <v>31</v>
      </c>
      <c r="C24" t="s">
        <v>32</v>
      </c>
      <c r="D24" t="s">
        <v>9</v>
      </c>
      <c r="E24" s="3">
        <v>19299.676999999996</v>
      </c>
      <c r="F24" s="3">
        <v>20062.444000000003</v>
      </c>
    </row>
    <row r="25" spans="1:6" hidden="1">
      <c r="A25" t="s">
        <v>6</v>
      </c>
      <c r="B25" t="s">
        <v>31</v>
      </c>
      <c r="C25" t="s">
        <v>32</v>
      </c>
      <c r="D25" t="s">
        <v>10</v>
      </c>
      <c r="E25" s="3">
        <v>16218.727000000001</v>
      </c>
      <c r="F25" s="3">
        <v>16089.222000000005</v>
      </c>
    </row>
    <row r="26" spans="1:6">
      <c r="A26" t="s">
        <v>33</v>
      </c>
      <c r="B26" t="s">
        <v>7</v>
      </c>
      <c r="C26" t="s">
        <v>8</v>
      </c>
      <c r="D26" t="s">
        <v>9</v>
      </c>
      <c r="E26" s="3">
        <v>19303.535999999996</v>
      </c>
      <c r="F26" s="3">
        <v>19147.670999999995</v>
      </c>
    </row>
    <row r="27" spans="1:6">
      <c r="A27" t="s">
        <v>33</v>
      </c>
      <c r="B27" t="s">
        <v>7</v>
      </c>
      <c r="C27" t="s">
        <v>8</v>
      </c>
      <c r="D27" t="s">
        <v>10</v>
      </c>
      <c r="E27" s="3">
        <v>15939.559000000003</v>
      </c>
      <c r="F27" s="3">
        <v>14471.860999999997</v>
      </c>
    </row>
    <row r="28" spans="1:6">
      <c r="A28" t="s">
        <v>33</v>
      </c>
      <c r="B28" t="s">
        <v>11</v>
      </c>
      <c r="C28" t="s">
        <v>12</v>
      </c>
      <c r="D28" t="s">
        <v>9</v>
      </c>
      <c r="E28" s="3">
        <v>19722.068000000007</v>
      </c>
      <c r="F28" s="3">
        <v>20691.950999999997</v>
      </c>
    </row>
    <row r="29" spans="1:6">
      <c r="A29" t="s">
        <v>33</v>
      </c>
      <c r="B29" t="s">
        <v>11</v>
      </c>
      <c r="C29" t="s">
        <v>12</v>
      </c>
      <c r="D29" t="s">
        <v>10</v>
      </c>
      <c r="E29" s="3">
        <v>16263.026</v>
      </c>
      <c r="F29" s="3">
        <v>16901.798000000003</v>
      </c>
    </row>
    <row r="30" spans="1:6">
      <c r="A30" t="s">
        <v>33</v>
      </c>
      <c r="B30" t="s">
        <v>13</v>
      </c>
      <c r="C30" t="s">
        <v>14</v>
      </c>
      <c r="D30" t="s">
        <v>9</v>
      </c>
      <c r="E30" s="3">
        <v>20221.484</v>
      </c>
      <c r="F30" s="3">
        <v>20630.724000000002</v>
      </c>
    </row>
    <row r="31" spans="1:6">
      <c r="A31" t="s">
        <v>33</v>
      </c>
      <c r="B31" t="s">
        <v>13</v>
      </c>
      <c r="C31" t="s">
        <v>14</v>
      </c>
      <c r="D31" t="s">
        <v>10</v>
      </c>
      <c r="E31" s="3">
        <v>16805.679</v>
      </c>
      <c r="F31" s="3">
        <v>15775.11</v>
      </c>
    </row>
    <row r="32" spans="1:6">
      <c r="A32" t="s">
        <v>33</v>
      </c>
      <c r="B32" t="s">
        <v>15</v>
      </c>
      <c r="C32" t="s">
        <v>16</v>
      </c>
      <c r="D32" t="s">
        <v>9</v>
      </c>
      <c r="E32" s="3">
        <v>22270.286999999997</v>
      </c>
      <c r="F32" s="3">
        <v>22109.748999999996</v>
      </c>
    </row>
    <row r="33" spans="1:6">
      <c r="A33" t="s">
        <v>33</v>
      </c>
      <c r="B33" t="s">
        <v>15</v>
      </c>
      <c r="C33" t="s">
        <v>16</v>
      </c>
      <c r="D33" t="s">
        <v>10</v>
      </c>
      <c r="E33" s="3">
        <v>17302.800999999999</v>
      </c>
      <c r="F33" s="3">
        <v>16727.812999999998</v>
      </c>
    </row>
    <row r="34" spans="1:6">
      <c r="A34" t="s">
        <v>33</v>
      </c>
      <c r="B34" t="s">
        <v>17</v>
      </c>
      <c r="C34" t="s">
        <v>18</v>
      </c>
      <c r="D34" t="s">
        <v>9</v>
      </c>
      <c r="E34" s="3">
        <v>21195.548999999995</v>
      </c>
      <c r="F34" s="3">
        <v>22224.383999999998</v>
      </c>
    </row>
    <row r="35" spans="1:6">
      <c r="A35" t="s">
        <v>33</v>
      </c>
      <c r="B35" t="s">
        <v>17</v>
      </c>
      <c r="C35" t="s">
        <v>18</v>
      </c>
      <c r="D35" t="s">
        <v>10</v>
      </c>
      <c r="E35" s="3">
        <v>17358.112999999998</v>
      </c>
      <c r="F35" s="3">
        <v>17498.349999999999</v>
      </c>
    </row>
    <row r="36" spans="1:6">
      <c r="A36" t="s">
        <v>33</v>
      </c>
      <c r="B36" t="s">
        <v>19</v>
      </c>
      <c r="C36" t="s">
        <v>20</v>
      </c>
      <c r="D36" t="s">
        <v>9</v>
      </c>
      <c r="E36" s="3">
        <v>21388.302</v>
      </c>
      <c r="F36" s="3">
        <v>21167.851000000002</v>
      </c>
    </row>
    <row r="37" spans="1:6">
      <c r="A37" t="s">
        <v>33</v>
      </c>
      <c r="B37" t="s">
        <v>19</v>
      </c>
      <c r="C37" t="s">
        <v>20</v>
      </c>
      <c r="D37" t="s">
        <v>10</v>
      </c>
      <c r="E37" s="3">
        <v>17570.359999999997</v>
      </c>
      <c r="F37" s="3">
        <v>17389.378000000004</v>
      </c>
    </row>
    <row r="38" spans="1:6">
      <c r="A38" t="s">
        <v>33</v>
      </c>
      <c r="B38" t="s">
        <v>21</v>
      </c>
      <c r="C38" t="s">
        <v>22</v>
      </c>
      <c r="D38" t="s">
        <v>9</v>
      </c>
      <c r="E38" s="3">
        <v>12680.278999999999</v>
      </c>
      <c r="F38" s="3">
        <v>11617.185000000001</v>
      </c>
    </row>
    <row r="39" spans="1:6">
      <c r="A39" t="s">
        <v>33</v>
      </c>
      <c r="B39" t="s">
        <v>21</v>
      </c>
      <c r="C39" t="s">
        <v>22</v>
      </c>
      <c r="D39" t="s">
        <v>10</v>
      </c>
      <c r="E39" s="3">
        <v>11282.171999999997</v>
      </c>
      <c r="F39" s="3">
        <v>10583.759999999998</v>
      </c>
    </row>
    <row r="40" spans="1:6">
      <c r="A40" t="s">
        <v>33</v>
      </c>
      <c r="B40" t="s">
        <v>23</v>
      </c>
      <c r="C40" t="s">
        <v>24</v>
      </c>
      <c r="D40" t="s">
        <v>9</v>
      </c>
      <c r="E40" s="3">
        <v>20535.076999999997</v>
      </c>
      <c r="F40" s="3">
        <v>20810.712999999996</v>
      </c>
    </row>
    <row r="41" spans="1:6">
      <c r="A41" t="s">
        <v>33</v>
      </c>
      <c r="B41" t="s">
        <v>23</v>
      </c>
      <c r="C41" t="s">
        <v>24</v>
      </c>
      <c r="D41" t="s">
        <v>10</v>
      </c>
      <c r="E41" s="3">
        <v>16574.036</v>
      </c>
      <c r="F41" s="3">
        <v>16976.095999999998</v>
      </c>
    </row>
    <row r="42" spans="1:6">
      <c r="A42" t="s">
        <v>33</v>
      </c>
      <c r="B42" t="s">
        <v>25</v>
      </c>
      <c r="C42" t="s">
        <v>26</v>
      </c>
      <c r="D42" t="s">
        <v>9</v>
      </c>
      <c r="E42" s="3">
        <v>21261.245000000003</v>
      </c>
      <c r="F42" s="3">
        <v>21386.858</v>
      </c>
    </row>
    <row r="43" spans="1:6">
      <c r="A43" t="s">
        <v>33</v>
      </c>
      <c r="B43" t="s">
        <v>25</v>
      </c>
      <c r="C43" t="s">
        <v>26</v>
      </c>
      <c r="D43" t="s">
        <v>10</v>
      </c>
      <c r="E43" s="3">
        <v>17517.007000000001</v>
      </c>
      <c r="F43" s="3">
        <v>17344.050000000003</v>
      </c>
    </row>
    <row r="44" spans="1:6">
      <c r="A44" t="s">
        <v>33</v>
      </c>
      <c r="B44" t="s">
        <v>27</v>
      </c>
      <c r="C44" t="s">
        <v>28</v>
      </c>
      <c r="D44" t="s">
        <v>9</v>
      </c>
      <c r="E44" s="3">
        <v>21147.626</v>
      </c>
      <c r="F44" s="3">
        <v>21701.289999999997</v>
      </c>
    </row>
    <row r="45" spans="1:6">
      <c r="A45" t="s">
        <v>33</v>
      </c>
      <c r="B45" t="s">
        <v>27</v>
      </c>
      <c r="C45" t="s">
        <v>28</v>
      </c>
      <c r="D45" t="s">
        <v>10</v>
      </c>
      <c r="E45" s="3">
        <v>17772.718000000004</v>
      </c>
      <c r="F45" s="3">
        <v>17844.999</v>
      </c>
    </row>
    <row r="46" spans="1:6">
      <c r="A46" t="s">
        <v>33</v>
      </c>
      <c r="B46" t="s">
        <v>29</v>
      </c>
      <c r="C46" t="s">
        <v>30</v>
      </c>
      <c r="D46" t="s">
        <v>9</v>
      </c>
      <c r="E46" s="3">
        <v>20470.824000000008</v>
      </c>
      <c r="F46" s="3">
        <v>20324.273000000001</v>
      </c>
    </row>
    <row r="47" spans="1:6">
      <c r="A47" t="s">
        <v>33</v>
      </c>
      <c r="B47" t="s">
        <v>29</v>
      </c>
      <c r="C47" t="s">
        <v>30</v>
      </c>
      <c r="D47" t="s">
        <v>10</v>
      </c>
      <c r="E47" s="3">
        <v>16926.146000000001</v>
      </c>
      <c r="F47" s="3">
        <v>17238.834999999999</v>
      </c>
    </row>
    <row r="48" spans="1:6">
      <c r="A48" t="s">
        <v>33</v>
      </c>
      <c r="B48" t="s">
        <v>31</v>
      </c>
      <c r="C48" t="s">
        <v>32</v>
      </c>
      <c r="D48" t="s">
        <v>9</v>
      </c>
      <c r="E48" s="3">
        <v>18806.705000000002</v>
      </c>
      <c r="F48" s="3">
        <v>19901.514999999999</v>
      </c>
    </row>
    <row r="49" spans="1:6">
      <c r="A49" t="s">
        <v>33</v>
      </c>
      <c r="B49" t="s">
        <v>31</v>
      </c>
      <c r="C49" t="s">
        <v>32</v>
      </c>
      <c r="D49" t="s">
        <v>10</v>
      </c>
      <c r="E49" s="3">
        <v>16240.009999999998</v>
      </c>
      <c r="F49" s="3">
        <v>17505.763999999999</v>
      </c>
    </row>
    <row r="50" spans="1:6">
      <c r="A50" t="s">
        <v>34</v>
      </c>
      <c r="B50" t="s">
        <v>7</v>
      </c>
      <c r="C50" t="s">
        <v>8</v>
      </c>
      <c r="D50" t="s">
        <v>9</v>
      </c>
      <c r="E50" s="3">
        <v>19905.753999999997</v>
      </c>
      <c r="F50" s="3">
        <v>19648.216999999997</v>
      </c>
    </row>
    <row r="51" spans="1:6">
      <c r="A51" t="s">
        <v>34</v>
      </c>
      <c r="B51" t="s">
        <v>7</v>
      </c>
      <c r="C51" t="s">
        <v>8</v>
      </c>
      <c r="D51" t="s">
        <v>10</v>
      </c>
      <c r="E51" s="3">
        <v>16124.784999999998</v>
      </c>
      <c r="F51" s="3">
        <v>15649.839000000005</v>
      </c>
    </row>
    <row r="52" spans="1:6">
      <c r="A52" t="s">
        <v>34</v>
      </c>
      <c r="B52" t="s">
        <v>11</v>
      </c>
      <c r="C52" t="s">
        <v>12</v>
      </c>
      <c r="D52" t="s">
        <v>9</v>
      </c>
      <c r="E52" s="3">
        <v>18759.397999999997</v>
      </c>
      <c r="F52" s="3">
        <v>18507.473999999998</v>
      </c>
    </row>
    <row r="53" spans="1:6">
      <c r="A53" t="s">
        <v>34</v>
      </c>
      <c r="B53" t="s">
        <v>11</v>
      </c>
      <c r="C53" t="s">
        <v>12</v>
      </c>
      <c r="D53" t="s">
        <v>10</v>
      </c>
      <c r="E53" s="3">
        <v>15262.924999999999</v>
      </c>
      <c r="F53" s="3">
        <v>15008.457999999997</v>
      </c>
    </row>
    <row r="54" spans="1:6">
      <c r="A54" t="s">
        <v>34</v>
      </c>
      <c r="B54" t="s">
        <v>13</v>
      </c>
      <c r="C54" t="s">
        <v>14</v>
      </c>
      <c r="D54" t="s">
        <v>9</v>
      </c>
      <c r="E54" s="3">
        <v>21314.374999999996</v>
      </c>
      <c r="F54" s="3">
        <v>20945.364000000001</v>
      </c>
    </row>
    <row r="55" spans="1:6">
      <c r="A55" t="s">
        <v>34</v>
      </c>
      <c r="B55" t="s">
        <v>13</v>
      </c>
      <c r="C55" t="s">
        <v>14</v>
      </c>
      <c r="D55" t="s">
        <v>10</v>
      </c>
      <c r="E55" s="3">
        <v>17063.370999999999</v>
      </c>
      <c r="F55" s="3">
        <v>17125.301999999996</v>
      </c>
    </row>
    <row r="56" spans="1:6">
      <c r="A56" t="s">
        <v>34</v>
      </c>
      <c r="B56" t="s">
        <v>15</v>
      </c>
      <c r="C56" t="s">
        <v>16</v>
      </c>
      <c r="D56" t="s">
        <v>9</v>
      </c>
      <c r="E56" s="3">
        <v>19380.586999999992</v>
      </c>
      <c r="F56" s="3">
        <v>19900.140999999996</v>
      </c>
    </row>
    <row r="57" spans="1:6">
      <c r="A57" t="s">
        <v>34</v>
      </c>
      <c r="B57" t="s">
        <v>15</v>
      </c>
      <c r="C57" t="s">
        <v>16</v>
      </c>
      <c r="D57" t="s">
        <v>10</v>
      </c>
      <c r="E57" s="3">
        <v>16170.986000000001</v>
      </c>
      <c r="F57" s="3">
        <v>16542.085000000003</v>
      </c>
    </row>
    <row r="58" spans="1:6">
      <c r="A58" t="s">
        <v>34</v>
      </c>
      <c r="B58" t="s">
        <v>17</v>
      </c>
      <c r="C58" t="s">
        <v>18</v>
      </c>
      <c r="D58" t="s">
        <v>9</v>
      </c>
      <c r="E58" s="3">
        <v>20210.924000000003</v>
      </c>
      <c r="F58" s="3">
        <v>20315.542999999994</v>
      </c>
    </row>
    <row r="59" spans="1:6">
      <c r="A59" t="s">
        <v>34</v>
      </c>
      <c r="B59" t="s">
        <v>17</v>
      </c>
      <c r="C59" t="s">
        <v>18</v>
      </c>
      <c r="D59" t="s">
        <v>10</v>
      </c>
      <c r="E59" s="3">
        <v>16842.983</v>
      </c>
      <c r="F59" s="3">
        <v>17016.309000000001</v>
      </c>
    </row>
    <row r="60" spans="1:6">
      <c r="A60" t="s">
        <v>34</v>
      </c>
      <c r="B60" t="s">
        <v>19</v>
      </c>
      <c r="C60" t="s">
        <v>20</v>
      </c>
      <c r="D60" t="s">
        <v>9</v>
      </c>
      <c r="E60" s="3">
        <v>21282.890999999992</v>
      </c>
      <c r="F60" s="3">
        <v>21157.87200000001</v>
      </c>
    </row>
    <row r="61" spans="1:6">
      <c r="A61" t="s">
        <v>34</v>
      </c>
      <c r="B61" t="s">
        <v>19</v>
      </c>
      <c r="C61" t="s">
        <v>20</v>
      </c>
      <c r="D61" t="s">
        <v>10</v>
      </c>
      <c r="E61" s="3">
        <v>17839.72</v>
      </c>
      <c r="F61" s="3">
        <v>17679.142</v>
      </c>
    </row>
    <row r="62" spans="1:6">
      <c r="A62" t="s">
        <v>34</v>
      </c>
      <c r="B62" t="s">
        <v>21</v>
      </c>
      <c r="C62" t="s">
        <v>22</v>
      </c>
      <c r="D62" t="s">
        <v>9</v>
      </c>
      <c r="E62" s="3">
        <v>12550.009999999998</v>
      </c>
      <c r="F62" s="3">
        <v>12308.299000000003</v>
      </c>
    </row>
    <row r="63" spans="1:6">
      <c r="A63" t="s">
        <v>34</v>
      </c>
      <c r="B63" t="s">
        <v>21</v>
      </c>
      <c r="C63" t="s">
        <v>22</v>
      </c>
      <c r="D63" t="s">
        <v>10</v>
      </c>
      <c r="E63" s="3">
        <v>11351.146000000001</v>
      </c>
      <c r="F63" s="3">
        <v>11588.380000000003</v>
      </c>
    </row>
    <row r="64" spans="1:6">
      <c r="A64" t="s">
        <v>34</v>
      </c>
      <c r="B64" t="s">
        <v>23</v>
      </c>
      <c r="C64" t="s">
        <v>24</v>
      </c>
      <c r="D64" t="s">
        <v>9</v>
      </c>
      <c r="E64" s="3">
        <v>16452.165999999997</v>
      </c>
      <c r="F64" s="3">
        <v>14755.756999999996</v>
      </c>
    </row>
    <row r="65" spans="1:6">
      <c r="A65" t="s">
        <v>34</v>
      </c>
      <c r="B65" t="s">
        <v>23</v>
      </c>
      <c r="C65" t="s">
        <v>24</v>
      </c>
      <c r="D65" t="s">
        <v>10</v>
      </c>
      <c r="E65" s="3">
        <v>13043.899000000001</v>
      </c>
      <c r="F65" s="3">
        <v>11823.568999999998</v>
      </c>
    </row>
    <row r="66" spans="1:6" hidden="1">
      <c r="A66" s="1" t="s">
        <v>35</v>
      </c>
      <c r="B66" s="1"/>
      <c r="C66" s="1"/>
      <c r="D66" s="1"/>
      <c r="E66" s="4">
        <v>1141264.828</v>
      </c>
      <c r="F66" s="4">
        <v>1101516.9180000003</v>
      </c>
    </row>
    <row r="67" spans="1:6" hidden="1"/>
    <row r="68" spans="1:6" hidden="1">
      <c r="A68" t="s">
        <v>36</v>
      </c>
    </row>
  </sheetData>
  <autoFilter ref="A1:F68" xr:uid="{00000000-0001-0000-0000-000000000000}">
    <filterColumn colId="0">
      <filters>
        <filter val="2024"/>
        <filter val="2025"/>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eab8c92-4fe2-4b74-b3c0-181f164372e7">
      <Terms xmlns="http://schemas.microsoft.com/office/infopath/2007/PartnerControls"/>
    </lcf76f155ced4ddcb4097134ff3c332f>
    <TaxCatchAll xmlns="28a90a7f-539e-46e9-b8b5-332cc23d9d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66452AED51C564E81244154F306F214" ma:contentTypeVersion="13" ma:contentTypeDescription="Opprett et nytt dokument." ma:contentTypeScope="" ma:versionID="e4faf91773c8b653cb3c5bfc02cc44b5">
  <xsd:schema xmlns:xsd="http://www.w3.org/2001/XMLSchema" xmlns:xs="http://www.w3.org/2001/XMLSchema" xmlns:p="http://schemas.microsoft.com/office/2006/metadata/properties" xmlns:ns2="aeab8c92-4fe2-4b74-b3c0-181f164372e7" xmlns:ns3="28a90a7f-539e-46e9-b8b5-332cc23d9dd7" targetNamespace="http://schemas.microsoft.com/office/2006/metadata/properties" ma:root="true" ma:fieldsID="81580d99682f9a8dc19e5eb74c61ccba" ns2:_="" ns3:_="">
    <xsd:import namespace="aeab8c92-4fe2-4b74-b3c0-181f164372e7"/>
    <xsd:import namespace="28a90a7f-539e-46e9-b8b5-332cc23d9dd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ab8c92-4fe2-4b74-b3c0-181f164372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Location" ma:index="13" nillable="true" ma:displayName="Location" ma:indexed="true"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Bildemerkelapper" ma:readOnly="false" ma:fieldId="{5cf76f15-5ced-4ddc-b409-7134ff3c332f}" ma:taxonomyMulti="true" ma:sspId="89e873e1-be99-4c83-b507-9803da44b6c2"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a90a7f-539e-46e9-b8b5-332cc23d9dd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4e117ef-5a57-43a4-adf4-00e5c39fdcdf}" ma:internalName="TaxCatchAll" ma:showField="CatchAllData" ma:web="28a90a7f-539e-46e9-b8b5-332cc23d9d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B23D30-2301-4B85-A18B-10C07D665814}">
  <ds:schemaRefs>
    <ds:schemaRef ds:uri="http://schemas.microsoft.com/office/2006/metadata/properties"/>
    <ds:schemaRef ds:uri="http://schemas.microsoft.com/office/infopath/2007/PartnerControls"/>
    <ds:schemaRef ds:uri="aeab8c92-4fe2-4b74-b3c0-181f164372e7"/>
    <ds:schemaRef ds:uri="28a90a7f-539e-46e9-b8b5-332cc23d9dd7"/>
  </ds:schemaRefs>
</ds:datastoreItem>
</file>

<file path=customXml/itemProps2.xml><?xml version="1.0" encoding="utf-8"?>
<ds:datastoreItem xmlns:ds="http://schemas.openxmlformats.org/officeDocument/2006/customXml" ds:itemID="{0BA8C990-1188-4C27-B72C-95AD9F42C02E}">
  <ds:schemaRefs>
    <ds:schemaRef ds:uri="http://schemas.microsoft.com/sharepoint/v3/contenttype/forms"/>
  </ds:schemaRefs>
</ds:datastoreItem>
</file>

<file path=customXml/itemProps3.xml><?xml version="1.0" encoding="utf-8"?>
<ds:datastoreItem xmlns:ds="http://schemas.openxmlformats.org/officeDocument/2006/customXml" ds:itemID="{79761394-16AA-41A6-9948-9273FD7194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ab8c92-4fe2-4b74-b3c0-181f164372e7"/>
    <ds:schemaRef ds:uri="28a90a7f-539e-46e9-b8b5-332cc23d9d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Ark1</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Kjell-Tore Haustveit</cp:lastModifiedBy>
  <dcterms:modified xsi:type="dcterms:W3CDTF">2025-10-24T11:44:22Z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0x010100066452AED51C564E81244154F306F214</vt:lpwstr>
  </property>
</Properties>
</file>