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tfk-my.sharepoint.com/personal/even_sannes_riiser_vtfk_no/Documents/Github/Vestfold/Data/09_Innvandrere og inkludering/Arbeid og inntekt/2021-tall/"/>
    </mc:Choice>
  </mc:AlternateContent>
  <xr:revisionPtr revIDLastSave="0" documentId="8_{A383568F-BA97-4B6E-938C-F5FF3EF87372}" xr6:coauthVersionLast="47" xr6:coauthVersionMax="47" xr10:uidLastSave="{00000000-0000-0000-0000-000000000000}"/>
  <bookViews>
    <workbookView xWindow="57300" yWindow="30" windowWidth="19575" windowHeight="20925" xr2:uid="{00000000-000D-0000-FFFF-FFFF00000000}"/>
  </bookViews>
  <sheets>
    <sheet name="Sysselsatte_per_kommun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2" l="1"/>
  <c r="C65" i="2"/>
  <c r="B65" i="2"/>
  <c r="C64" i="2"/>
  <c r="B64" i="2"/>
  <c r="C85" i="2"/>
  <c r="C84" i="2"/>
  <c r="B85" i="2"/>
  <c r="B84" i="2"/>
  <c r="G4" i="2"/>
  <c r="G6" i="2"/>
  <c r="G14" i="2"/>
  <c r="G18" i="2"/>
  <c r="G13" i="2"/>
  <c r="G15" i="2"/>
  <c r="G12" i="2"/>
  <c r="G9" i="2"/>
  <c r="G7" i="2"/>
  <c r="G16" i="2"/>
  <c r="G11" i="2"/>
  <c r="G24" i="2"/>
  <c r="G22" i="2"/>
  <c r="G19" i="2"/>
  <c r="G8" i="2"/>
  <c r="G23" i="2"/>
  <c r="G21" i="2"/>
  <c r="G3" i="2"/>
  <c r="G17" i="2"/>
  <c r="G20" i="2"/>
  <c r="G5" i="2"/>
  <c r="G2" i="2"/>
  <c r="G10" i="2"/>
  <c r="F4" i="2"/>
  <c r="F6" i="2"/>
  <c r="F14" i="2"/>
  <c r="F18" i="2"/>
  <c r="F13" i="2"/>
  <c r="F15" i="2"/>
  <c r="F12" i="2"/>
  <c r="F9" i="2"/>
  <c r="F7" i="2"/>
  <c r="F16" i="2"/>
  <c r="F11" i="2"/>
  <c r="F24" i="2"/>
  <c r="F22" i="2"/>
  <c r="F19" i="2"/>
  <c r="F8" i="2"/>
  <c r="F23" i="2"/>
  <c r="F21" i="2"/>
  <c r="F3" i="2"/>
  <c r="F17" i="2"/>
  <c r="F20" i="2"/>
  <c r="F2" i="2"/>
  <c r="F10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" i="2"/>
</calcChain>
</file>

<file path=xl/sharedStrings.xml><?xml version="1.0" encoding="utf-8"?>
<sst xmlns="http://schemas.openxmlformats.org/spreadsheetml/2006/main" count="121" uniqueCount="46">
  <si>
    <t>15-74 år</t>
  </si>
  <si>
    <t>Sysselsatte i prosent av personer i alt i hver gruppe</t>
  </si>
  <si>
    <t>2021</t>
  </si>
  <si>
    <t>Begge kjønn</t>
  </si>
  <si>
    <t>Hele befolkningen</t>
  </si>
  <si>
    <t>Befolkningen eksklusive innvandrere</t>
  </si>
  <si>
    <t>Alle innvandrere</t>
  </si>
  <si>
    <t>EU, EFTA, Storbritannia, USA, Canada, Australia og New Zealand</t>
  </si>
  <si>
    <t>Asia, Afrika, Latin-Amerika, Oseania utenom Australia og New Zealand, og Europa utenom EU, EFTA og Storbritannia</t>
  </si>
  <si>
    <t>Horten</t>
  </si>
  <si>
    <t>Holmestrand</t>
  </si>
  <si>
    <t>Tønsberg</t>
  </si>
  <si>
    <t>Sandefjord</t>
  </si>
  <si>
    <t>Larvik</t>
  </si>
  <si>
    <t>Porsgrunn</t>
  </si>
  <si>
    <t>Skien</t>
  </si>
  <si>
    <t>Notodden</t>
  </si>
  <si>
    <t>Færder</t>
  </si>
  <si>
    <t>Siljan</t>
  </si>
  <si>
    <t>Bamble</t>
  </si>
  <si>
    <t>Kragerø</t>
  </si>
  <si>
    <t>Drangedal</t>
  </si>
  <si>
    <t>Nome</t>
  </si>
  <si>
    <t>Midt-Telemark</t>
  </si>
  <si>
    <t>Tinn</t>
  </si>
  <si>
    <t>Hjartdal</t>
  </si>
  <si>
    <t>Seljord</t>
  </si>
  <si>
    <t>Kviteseid</t>
  </si>
  <si>
    <t>Nissedal</t>
  </si>
  <si>
    <t>Fyresdal</t>
  </si>
  <si>
    <t>Tokke</t>
  </si>
  <si>
    <t>Vinje</t>
  </si>
  <si>
    <t>Kommunenummer</t>
  </si>
  <si>
    <t>Kommune</t>
  </si>
  <si>
    <t>Label</t>
  </si>
  <si>
    <t>Forhold befolkning ekskl innvandrere - Landgruppe 1</t>
  </si>
  <si>
    <t>Forhold befolkning ekskl innvandrere - Landgruppe 2</t>
  </si>
  <si>
    <t>Blå = Flere i Landgruppe 1 enn i befolkning ekskl. innvandrere</t>
  </si>
  <si>
    <t>Rød = Færre i Landgruppe 1 enn i befolkning ekskl. innvandrere</t>
  </si>
  <si>
    <t>Blå = Flere i Landgruppe 2 enn i befolkning ekskl. innvandrere</t>
  </si>
  <si>
    <t>Rød = Færre i Landgruppe 2 enn i befolkning ekskl. innvandrere</t>
  </si>
  <si>
    <t>Forskjell prosentpoeng bef ekskl - alle innv</t>
  </si>
  <si>
    <t>Forskjell %</t>
  </si>
  <si>
    <t>Gjennomsnitt</t>
  </si>
  <si>
    <t>Median</t>
  </si>
  <si>
    <t>Befolkningen ekskl. innvandrere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</si>
</sst>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\ %"/>
  </numFmts>
  <fonts count="3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7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0" fillId="0" borderId="0" xfId="0" applyNumberFormat="1" applyFont="1" applyFill="1" applyAlignment="1" applyProtection="1"/>
    <xf numFmtId="164" fontId="0" fillId="0" borderId="0" xfId="0" applyNumberFormat="1" applyFont="1" applyFill="1" applyAlignment="1" applyProtection="1"/>
    <xf numFmtId="165" fontId="0" fillId="0" borderId="0" xfId="0" applyNumberFormat="1" applyFont="1" applyFill="1" applyAlignment="1" applyProtection="1"/>
    <xf numFmtId="0" fontId="2" fillId="0" borderId="0" xfId="0" applyNumberFormat="1" applyFont="1" applyFill="1" applyAlignment="1" applyProtection="1"/>
    <xf numFmtId="164" fontId="1" fillId="0" borderId="0" xfId="0" applyNumberFormat="1" applyFon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Sysselsatte_per_kommune!$D$1</c:f>
              <c:strCache>
                <c:ptCount val="1"/>
                <c:pt idx="0">
                  <c:v>Befolkningen eksklusive innvandrere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Sysselsatte_per_kommune!$B$2:$B$24</c:f>
              <c:strCache>
                <c:ptCount val="23"/>
                <c:pt idx="0">
                  <c:v>Vinje</c:v>
                </c:pt>
                <c:pt idx="1">
                  <c:v>Kviteseid</c:v>
                </c:pt>
                <c:pt idx="2">
                  <c:v>Holmestrand</c:v>
                </c:pt>
                <c:pt idx="3">
                  <c:v>Tokke</c:v>
                </c:pt>
                <c:pt idx="4">
                  <c:v>Tønsberg</c:v>
                </c:pt>
                <c:pt idx="5">
                  <c:v>Siljan</c:v>
                </c:pt>
                <c:pt idx="6">
                  <c:v>Tinn</c:v>
                </c:pt>
                <c:pt idx="7">
                  <c:v>Færder</c:v>
                </c:pt>
                <c:pt idx="8">
                  <c:v>Horten</c:v>
                </c:pt>
                <c:pt idx="9">
                  <c:v>Kragerø</c:v>
                </c:pt>
                <c:pt idx="10">
                  <c:v>Notodden</c:v>
                </c:pt>
                <c:pt idx="11">
                  <c:v>Porsgrunn</c:v>
                </c:pt>
                <c:pt idx="12">
                  <c:v>Sandefjord</c:v>
                </c:pt>
                <c:pt idx="13">
                  <c:v>Skien</c:v>
                </c:pt>
                <c:pt idx="14">
                  <c:v>Bamble</c:v>
                </c:pt>
                <c:pt idx="15">
                  <c:v>Nissedal</c:v>
                </c:pt>
                <c:pt idx="16">
                  <c:v>Larvik</c:v>
                </c:pt>
                <c:pt idx="17">
                  <c:v>Midt-Telemark</c:v>
                </c:pt>
                <c:pt idx="18">
                  <c:v>Fyresdal</c:v>
                </c:pt>
                <c:pt idx="19">
                  <c:v>Seljord</c:v>
                </c:pt>
                <c:pt idx="20">
                  <c:v>Nome</c:v>
                </c:pt>
                <c:pt idx="21">
                  <c:v>Hjartdal</c:v>
                </c:pt>
                <c:pt idx="22">
                  <c:v>Drangedal</c:v>
                </c:pt>
              </c:strCache>
            </c:strRef>
          </c:cat>
          <c:val>
            <c:numRef>
              <c:f>Sysselsatte_per_kommune!$D$2:$D$24</c:f>
              <c:numCache>
                <c:formatCode>0.0</c:formatCode>
                <c:ptCount val="23"/>
                <c:pt idx="0">
                  <c:v>73.8</c:v>
                </c:pt>
                <c:pt idx="1">
                  <c:v>67.400000000000006</c:v>
                </c:pt>
                <c:pt idx="2">
                  <c:v>65.7</c:v>
                </c:pt>
                <c:pt idx="3">
                  <c:v>71.2</c:v>
                </c:pt>
                <c:pt idx="4">
                  <c:v>68.5</c:v>
                </c:pt>
                <c:pt idx="5">
                  <c:v>69.7</c:v>
                </c:pt>
                <c:pt idx="6">
                  <c:v>66.2</c:v>
                </c:pt>
                <c:pt idx="7">
                  <c:v>63.7</c:v>
                </c:pt>
                <c:pt idx="8">
                  <c:v>62.9</c:v>
                </c:pt>
                <c:pt idx="9">
                  <c:v>60.6</c:v>
                </c:pt>
                <c:pt idx="10">
                  <c:v>64.099999999999994</c:v>
                </c:pt>
                <c:pt idx="11">
                  <c:v>64.2</c:v>
                </c:pt>
                <c:pt idx="12">
                  <c:v>64.7</c:v>
                </c:pt>
                <c:pt idx="13">
                  <c:v>64.599999999999994</c:v>
                </c:pt>
                <c:pt idx="14">
                  <c:v>64</c:v>
                </c:pt>
                <c:pt idx="15">
                  <c:v>68.5</c:v>
                </c:pt>
                <c:pt idx="16">
                  <c:v>63.7</c:v>
                </c:pt>
                <c:pt idx="17">
                  <c:v>64.900000000000006</c:v>
                </c:pt>
                <c:pt idx="18">
                  <c:v>70.2</c:v>
                </c:pt>
                <c:pt idx="19">
                  <c:v>67.099999999999994</c:v>
                </c:pt>
                <c:pt idx="20">
                  <c:v>64.3</c:v>
                </c:pt>
                <c:pt idx="21">
                  <c:v>67.599999999999994</c:v>
                </c:pt>
                <c:pt idx="22">
                  <c:v>64.900000000000006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B3-46F8-8B30-EC85E6524A92}"/>
            </c:ext>
          </c:extLst>
        </c:ser>
        <c:ser>
          <c:idx val="2"/>
          <c:order val="2"/>
          <c:tx>
            <c:strRef>
              <c:f>Sysselsatte_per_kommune!$H$1</c:f>
              <c:strCache>
                <c:ptCount val="1"/>
                <c:pt idx="0">
                  <c:v>EU, EFTA, Storbritannia, USA, Canada, Australia og New Zealand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Sysselsatte_per_kommune!$B$2:$B$24</c:f>
              <c:strCache>
                <c:ptCount val="23"/>
                <c:pt idx="0">
                  <c:v>Vinje</c:v>
                </c:pt>
                <c:pt idx="1">
                  <c:v>Kviteseid</c:v>
                </c:pt>
                <c:pt idx="2">
                  <c:v>Holmestrand</c:v>
                </c:pt>
                <c:pt idx="3">
                  <c:v>Tokke</c:v>
                </c:pt>
                <c:pt idx="4">
                  <c:v>Tønsberg</c:v>
                </c:pt>
                <c:pt idx="5">
                  <c:v>Siljan</c:v>
                </c:pt>
                <c:pt idx="6">
                  <c:v>Tinn</c:v>
                </c:pt>
                <c:pt idx="7">
                  <c:v>Færder</c:v>
                </c:pt>
                <c:pt idx="8">
                  <c:v>Horten</c:v>
                </c:pt>
                <c:pt idx="9">
                  <c:v>Kragerø</c:v>
                </c:pt>
                <c:pt idx="10">
                  <c:v>Notodden</c:v>
                </c:pt>
                <c:pt idx="11">
                  <c:v>Porsgrunn</c:v>
                </c:pt>
                <c:pt idx="12">
                  <c:v>Sandefjord</c:v>
                </c:pt>
                <c:pt idx="13">
                  <c:v>Skien</c:v>
                </c:pt>
                <c:pt idx="14">
                  <c:v>Bamble</c:v>
                </c:pt>
                <c:pt idx="15">
                  <c:v>Nissedal</c:v>
                </c:pt>
                <c:pt idx="16">
                  <c:v>Larvik</c:v>
                </c:pt>
                <c:pt idx="17">
                  <c:v>Midt-Telemark</c:v>
                </c:pt>
                <c:pt idx="18">
                  <c:v>Fyresdal</c:v>
                </c:pt>
                <c:pt idx="19">
                  <c:v>Seljord</c:v>
                </c:pt>
                <c:pt idx="20">
                  <c:v>Nome</c:v>
                </c:pt>
                <c:pt idx="21">
                  <c:v>Hjartdal</c:v>
                </c:pt>
                <c:pt idx="22">
                  <c:v>Drangedal</c:v>
                </c:pt>
              </c:strCache>
            </c:strRef>
          </c:cat>
          <c:val>
            <c:numRef>
              <c:f>Sysselsatte_per_kommune!$H$2:$H$24</c:f>
              <c:numCache>
                <c:formatCode>0.0</c:formatCode>
                <c:ptCount val="23"/>
                <c:pt idx="0">
                  <c:v>72.099999999999994</c:v>
                </c:pt>
                <c:pt idx="1">
                  <c:v>69.2</c:v>
                </c:pt>
                <c:pt idx="2">
                  <c:v>75.599999999999994</c:v>
                </c:pt>
                <c:pt idx="3">
                  <c:v>71.900000000000006</c:v>
                </c:pt>
                <c:pt idx="4">
                  <c:v>73.099999999999994</c:v>
                </c:pt>
                <c:pt idx="5">
                  <c:v>67.8</c:v>
                </c:pt>
                <c:pt idx="6">
                  <c:v>74</c:v>
                </c:pt>
                <c:pt idx="7">
                  <c:v>70.3</c:v>
                </c:pt>
                <c:pt idx="8">
                  <c:v>67</c:v>
                </c:pt>
                <c:pt idx="9">
                  <c:v>67.099999999999994</c:v>
                </c:pt>
                <c:pt idx="10">
                  <c:v>67.5</c:v>
                </c:pt>
                <c:pt idx="11">
                  <c:v>68.900000000000006</c:v>
                </c:pt>
                <c:pt idx="12">
                  <c:v>69.7</c:v>
                </c:pt>
                <c:pt idx="13">
                  <c:v>68.7</c:v>
                </c:pt>
                <c:pt idx="14">
                  <c:v>68</c:v>
                </c:pt>
                <c:pt idx="15">
                  <c:v>67</c:v>
                </c:pt>
                <c:pt idx="16">
                  <c:v>72.900000000000006</c:v>
                </c:pt>
                <c:pt idx="17">
                  <c:v>51.5</c:v>
                </c:pt>
                <c:pt idx="18">
                  <c:v>75</c:v>
                </c:pt>
                <c:pt idx="19">
                  <c:v>76.099999999999994</c:v>
                </c:pt>
                <c:pt idx="20">
                  <c:v>65</c:v>
                </c:pt>
                <c:pt idx="21">
                  <c:v>70.599999999999994</c:v>
                </c:pt>
                <c:pt idx="22">
                  <c:v>62.7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B3-46F8-8B30-EC85E6524A92}"/>
            </c:ext>
          </c:extLst>
        </c:ser>
        <c:ser>
          <c:idx val="3"/>
          <c:order val="3"/>
          <c:tx>
            <c:strRef>
              <c:f>Sysselsatte_per_kommune!$I$1</c:f>
              <c:strCache>
                <c:ptCount val="1"/>
                <c:pt idx="0">
                  <c:v>Asia, Afrika, Latin-Amerika, Oseania utenom Australia og New Zealand, og Europa utenom EU, EFTA og Storbritannia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Sysselsatte_per_kommune!$B$2:$B$24</c:f>
              <c:strCache>
                <c:ptCount val="23"/>
                <c:pt idx="0">
                  <c:v>Vinje</c:v>
                </c:pt>
                <c:pt idx="1">
                  <c:v>Kviteseid</c:v>
                </c:pt>
                <c:pt idx="2">
                  <c:v>Holmestrand</c:v>
                </c:pt>
                <c:pt idx="3">
                  <c:v>Tokke</c:v>
                </c:pt>
                <c:pt idx="4">
                  <c:v>Tønsberg</c:v>
                </c:pt>
                <c:pt idx="5">
                  <c:v>Siljan</c:v>
                </c:pt>
                <c:pt idx="6">
                  <c:v>Tinn</c:v>
                </c:pt>
                <c:pt idx="7">
                  <c:v>Færder</c:v>
                </c:pt>
                <c:pt idx="8">
                  <c:v>Horten</c:v>
                </c:pt>
                <c:pt idx="9">
                  <c:v>Kragerø</c:v>
                </c:pt>
                <c:pt idx="10">
                  <c:v>Notodden</c:v>
                </c:pt>
                <c:pt idx="11">
                  <c:v>Porsgrunn</c:v>
                </c:pt>
                <c:pt idx="12">
                  <c:v>Sandefjord</c:v>
                </c:pt>
                <c:pt idx="13">
                  <c:v>Skien</c:v>
                </c:pt>
                <c:pt idx="14">
                  <c:v>Bamble</c:v>
                </c:pt>
                <c:pt idx="15">
                  <c:v>Nissedal</c:v>
                </c:pt>
                <c:pt idx="16">
                  <c:v>Larvik</c:v>
                </c:pt>
                <c:pt idx="17">
                  <c:v>Midt-Telemark</c:v>
                </c:pt>
                <c:pt idx="18">
                  <c:v>Fyresdal</c:v>
                </c:pt>
                <c:pt idx="19">
                  <c:v>Seljord</c:v>
                </c:pt>
                <c:pt idx="20">
                  <c:v>Nome</c:v>
                </c:pt>
                <c:pt idx="21">
                  <c:v>Hjartdal</c:v>
                </c:pt>
                <c:pt idx="22">
                  <c:v>Drangedal</c:v>
                </c:pt>
              </c:strCache>
            </c:strRef>
          </c:cat>
          <c:val>
            <c:numRef>
              <c:f>Sysselsatte_per_kommune!$I$2:$I$24</c:f>
              <c:numCache>
                <c:formatCode>0.0</c:formatCode>
                <c:ptCount val="23"/>
                <c:pt idx="0">
                  <c:v>70</c:v>
                </c:pt>
                <c:pt idx="1">
                  <c:v>66.7</c:v>
                </c:pt>
                <c:pt idx="2">
                  <c:v>63.2</c:v>
                </c:pt>
                <c:pt idx="3">
                  <c:v>63</c:v>
                </c:pt>
                <c:pt idx="4">
                  <c:v>59.9</c:v>
                </c:pt>
                <c:pt idx="5">
                  <c:v>57.5</c:v>
                </c:pt>
                <c:pt idx="6">
                  <c:v>57.3</c:v>
                </c:pt>
                <c:pt idx="7">
                  <c:v>56.9</c:v>
                </c:pt>
                <c:pt idx="8">
                  <c:v>56.5</c:v>
                </c:pt>
                <c:pt idx="9">
                  <c:v>56.2</c:v>
                </c:pt>
                <c:pt idx="10">
                  <c:v>56</c:v>
                </c:pt>
                <c:pt idx="11">
                  <c:v>55.8</c:v>
                </c:pt>
                <c:pt idx="12">
                  <c:v>55.6</c:v>
                </c:pt>
                <c:pt idx="13">
                  <c:v>55.2</c:v>
                </c:pt>
                <c:pt idx="14">
                  <c:v>54.9</c:v>
                </c:pt>
                <c:pt idx="15">
                  <c:v>54.3</c:v>
                </c:pt>
                <c:pt idx="16">
                  <c:v>53.9</c:v>
                </c:pt>
                <c:pt idx="17">
                  <c:v>50.4</c:v>
                </c:pt>
                <c:pt idx="18">
                  <c:v>50</c:v>
                </c:pt>
                <c:pt idx="19">
                  <c:v>49.5</c:v>
                </c:pt>
                <c:pt idx="20">
                  <c:v>49.4</c:v>
                </c:pt>
                <c:pt idx="21">
                  <c:v>48.8</c:v>
                </c:pt>
                <c:pt idx="22">
                  <c:v>42.6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B3-46F8-8B30-EC85E6524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6837151"/>
        <c:axId val="212683007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Sysselsatte_per_kommune!$E$1</c15:sqref>
                        </c15:formulaRef>
                      </c:ext>
                    </c:extLst>
                    <c:strCache>
                      <c:ptCount val="1"/>
                      <c:pt idx="0">
                        <c:v>Alle innvandrere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Sysselsatte_per_kommune!$B$2:$B$24</c15:sqref>
                        </c15:formulaRef>
                      </c:ext>
                    </c:extLst>
                    <c:strCache>
                      <c:ptCount val="23"/>
                      <c:pt idx="0">
                        <c:v>Vinje</c:v>
                      </c:pt>
                      <c:pt idx="1">
                        <c:v>Kviteseid</c:v>
                      </c:pt>
                      <c:pt idx="2">
                        <c:v>Holmestrand</c:v>
                      </c:pt>
                      <c:pt idx="3">
                        <c:v>Tokke</c:v>
                      </c:pt>
                      <c:pt idx="4">
                        <c:v>Tønsberg</c:v>
                      </c:pt>
                      <c:pt idx="5">
                        <c:v>Siljan</c:v>
                      </c:pt>
                      <c:pt idx="6">
                        <c:v>Tinn</c:v>
                      </c:pt>
                      <c:pt idx="7">
                        <c:v>Færder</c:v>
                      </c:pt>
                      <c:pt idx="8">
                        <c:v>Horten</c:v>
                      </c:pt>
                      <c:pt idx="9">
                        <c:v>Kragerø</c:v>
                      </c:pt>
                      <c:pt idx="10">
                        <c:v>Notodden</c:v>
                      </c:pt>
                      <c:pt idx="11">
                        <c:v>Porsgrunn</c:v>
                      </c:pt>
                      <c:pt idx="12">
                        <c:v>Sandefjord</c:v>
                      </c:pt>
                      <c:pt idx="13">
                        <c:v>Skien</c:v>
                      </c:pt>
                      <c:pt idx="14">
                        <c:v>Bamble</c:v>
                      </c:pt>
                      <c:pt idx="15">
                        <c:v>Nissedal</c:v>
                      </c:pt>
                      <c:pt idx="16">
                        <c:v>Larvik</c:v>
                      </c:pt>
                      <c:pt idx="17">
                        <c:v>Midt-Telemark</c:v>
                      </c:pt>
                      <c:pt idx="18">
                        <c:v>Fyresdal</c:v>
                      </c:pt>
                      <c:pt idx="19">
                        <c:v>Seljord</c:v>
                      </c:pt>
                      <c:pt idx="20">
                        <c:v>Nome</c:v>
                      </c:pt>
                      <c:pt idx="21">
                        <c:v>Hjartdal</c:v>
                      </c:pt>
                      <c:pt idx="22">
                        <c:v>Drangedal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Sysselsatte_per_kommune!$E$2:$E$24</c15:sqref>
                        </c15:formulaRef>
                      </c:ext>
                    </c:extLst>
                    <c:numCache>
                      <c:formatCode>0.0</c:formatCode>
                      <c:ptCount val="23"/>
                      <c:pt idx="0">
                        <c:v>71.099999999999994</c:v>
                      </c:pt>
                      <c:pt idx="1">
                        <c:v>68.3</c:v>
                      </c:pt>
                      <c:pt idx="2">
                        <c:v>71.099999999999994</c:v>
                      </c:pt>
                      <c:pt idx="3">
                        <c:v>68.7</c:v>
                      </c:pt>
                      <c:pt idx="4">
                        <c:v>66.400000000000006</c:v>
                      </c:pt>
                      <c:pt idx="5">
                        <c:v>61.6</c:v>
                      </c:pt>
                      <c:pt idx="6">
                        <c:v>65.2</c:v>
                      </c:pt>
                      <c:pt idx="7">
                        <c:v>62.8</c:v>
                      </c:pt>
                      <c:pt idx="8">
                        <c:v>60.7</c:v>
                      </c:pt>
                      <c:pt idx="9">
                        <c:v>61.3</c:v>
                      </c:pt>
                      <c:pt idx="10">
                        <c:v>61.1</c:v>
                      </c:pt>
                      <c:pt idx="11">
                        <c:v>60.2</c:v>
                      </c:pt>
                      <c:pt idx="12">
                        <c:v>62.7</c:v>
                      </c:pt>
                      <c:pt idx="13">
                        <c:v>59.6</c:v>
                      </c:pt>
                      <c:pt idx="14">
                        <c:v>60.1</c:v>
                      </c:pt>
                      <c:pt idx="15">
                        <c:v>63.5</c:v>
                      </c:pt>
                      <c:pt idx="16">
                        <c:v>63.1</c:v>
                      </c:pt>
                      <c:pt idx="17">
                        <c:v>51</c:v>
                      </c:pt>
                      <c:pt idx="18">
                        <c:v>69</c:v>
                      </c:pt>
                      <c:pt idx="19">
                        <c:v>65.2</c:v>
                      </c:pt>
                      <c:pt idx="20">
                        <c:v>57.3</c:v>
                      </c:pt>
                      <c:pt idx="21">
                        <c:v>60.9</c:v>
                      </c:pt>
                      <c:pt idx="22">
                        <c:v>53.8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2B3-46F8-8B30-EC85E6524A92}"/>
                  </c:ext>
                </c:extLst>
              </c15:ser>
            </c15:filteredBarSeries>
          </c:ext>
        </c:extLst>
      </c:barChart>
      <c:catAx>
        <c:axId val="212683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126830079"/>
        <c:crosses val="autoZero"/>
        <c:auto val="1"/>
        <c:lblAlgn val="ctr"/>
        <c:lblOffset val="100"/>
        <c:noMultiLvlLbl val="0"/>
      </c:catAx>
      <c:valAx>
        <c:axId val="212683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12683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152399</xdr:colOff>
      <xdr:row>27</xdr:row>
      <xdr:rowOff>42862</xdr:rowOff>
    </xdr:from>
    <xdr:to>
      <xdr:col>8</xdr:col>
      <xdr:colOff>5897562</xdr:colOff>
      <xdr:row>71</xdr:row>
      <xdr:rowOff>38100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3AF1CB75-86A0-F31E-0053-173AF311C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5"/>
  <sheetViews>
    <sheetView tabSelected="1" topLeftCell="A22" workbookViewId="0">
      <selection activeCell="D51" sqref="D51"/>
    </sheetView>
  </sheetViews>
  <sheetFormatPr baseColWidth="10" defaultColWidth="9.140625" defaultRowHeight="15" x14ac:dyDescent="0.25"/>
  <cols>
    <col min="1" max="1" width="17.85546875" style="2" bestFit="1" customWidth="1"/>
    <col min="2" max="2" width="14.28515625" style="2" bestFit="1" customWidth="1"/>
    <col min="3" max="3" width="30.140625" style="2" bestFit="1" customWidth="1"/>
    <col min="4" max="4" width="34.42578125" style="2" bestFit="1" customWidth="1"/>
    <col min="5" max="5" width="15.85546875" style="2" bestFit="1" customWidth="1"/>
    <col min="6" max="6" width="39.7109375" style="2" bestFit="1" customWidth="1"/>
    <col min="7" max="7" width="15.85546875" style="2" customWidth="1"/>
    <col min="8" max="8" width="58.140625" style="2" bestFit="1" customWidth="1"/>
    <col min="9" max="9" width="105.28515625" style="2" bestFit="1" customWidth="1"/>
    <col min="10" max="10" width="9.140625" style="2"/>
    <col min="11" max="11" width="57.85546875" style="2" bestFit="1" customWidth="1"/>
    <col min="12" max="12" width="48.5703125" style="2" bestFit="1" customWidth="1"/>
    <col min="13" max="16384" width="9.140625" style="2"/>
  </cols>
  <sheetData>
    <row r="1" spans="1:14" s="1" customFormat="1" x14ac:dyDescent="0.25">
      <c r="A1" s="1" t="s">
        <v>32</v>
      </c>
      <c r="B1" s="1" t="s">
        <v>33</v>
      </c>
      <c r="C1" s="1" t="s">
        <v>4</v>
      </c>
      <c r="D1" s="1" t="s">
        <v>5</v>
      </c>
      <c r="E1" s="1" t="s">
        <v>6</v>
      </c>
      <c r="F1" s="1" t="s">
        <v>41</v>
      </c>
      <c r="G1" s="1" t="s">
        <v>42</v>
      </c>
      <c r="H1" s="1" t="s">
        <v>7</v>
      </c>
      <c r="I1" s="1" t="s">
        <v>8</v>
      </c>
      <c r="K1" s="1" t="s">
        <v>35</v>
      </c>
      <c r="L1" s="1" t="s">
        <v>36</v>
      </c>
    </row>
    <row r="2" spans="1:14" x14ac:dyDescent="0.25">
      <c r="A2" s="2">
        <v>3825</v>
      </c>
      <c r="B2" s="2" t="s">
        <v>31</v>
      </c>
      <c r="C2" s="3">
        <v>73.5</v>
      </c>
      <c r="D2" s="3">
        <v>73.8</v>
      </c>
      <c r="E2" s="3">
        <v>71.099999999999994</v>
      </c>
      <c r="F2" s="3">
        <f t="shared" ref="F2:F24" si="0">D2-E2</f>
        <v>2.7000000000000028</v>
      </c>
      <c r="G2" s="4">
        <f t="shared" ref="G2:G24" si="1">-((D2-E2)/D2)</f>
        <v>-3.6585365853658576E-2</v>
      </c>
      <c r="H2" s="3">
        <v>72.099999999999994</v>
      </c>
      <c r="I2" s="3">
        <v>70</v>
      </c>
      <c r="K2" s="4">
        <f t="shared" ref="K2:K24" si="2">(D2-H2)/D2</f>
        <v>2.3035230352303562E-2</v>
      </c>
      <c r="L2" s="4">
        <f t="shared" ref="L2:L24" si="3">(D2-I2)/D2</f>
        <v>5.1490514905149012E-2</v>
      </c>
      <c r="N2" s="2" t="s">
        <v>0</v>
      </c>
    </row>
    <row r="3" spans="1:14" x14ac:dyDescent="0.25">
      <c r="A3" s="2">
        <v>3821</v>
      </c>
      <c r="B3" s="2" t="s">
        <v>27</v>
      </c>
      <c r="C3" s="3">
        <v>67.5</v>
      </c>
      <c r="D3" s="3">
        <v>67.400000000000006</v>
      </c>
      <c r="E3" s="3">
        <v>68.3</v>
      </c>
      <c r="F3" s="3">
        <f t="shared" si="0"/>
        <v>-0.89999999999999147</v>
      </c>
      <c r="G3" s="4">
        <f t="shared" si="1"/>
        <v>1.335311572700284E-2</v>
      </c>
      <c r="H3" s="3">
        <v>69.2</v>
      </c>
      <c r="I3" s="3">
        <v>66.7</v>
      </c>
      <c r="K3" s="4">
        <f t="shared" si="2"/>
        <v>-2.6706231454005889E-2</v>
      </c>
      <c r="L3" s="4">
        <f t="shared" si="3"/>
        <v>1.0385756676557905E-2</v>
      </c>
      <c r="N3" s="2" t="s">
        <v>1</v>
      </c>
    </row>
    <row r="4" spans="1:14" x14ac:dyDescent="0.25">
      <c r="A4" s="2">
        <v>3802</v>
      </c>
      <c r="B4" s="2" t="s">
        <v>10</v>
      </c>
      <c r="C4" s="3">
        <v>66.5</v>
      </c>
      <c r="D4" s="3">
        <v>65.7</v>
      </c>
      <c r="E4" s="3">
        <v>71.099999999999994</v>
      </c>
      <c r="F4" s="3">
        <f t="shared" si="0"/>
        <v>-5.3999999999999915</v>
      </c>
      <c r="G4" s="4">
        <f t="shared" si="1"/>
        <v>8.2191780821917679E-2</v>
      </c>
      <c r="H4" s="3">
        <v>75.599999999999994</v>
      </c>
      <c r="I4" s="3">
        <v>63.2</v>
      </c>
      <c r="K4" s="4">
        <f t="shared" si="2"/>
        <v>-0.15068493150684917</v>
      </c>
      <c r="L4" s="4">
        <f t="shared" si="3"/>
        <v>3.8051750380517502E-2</v>
      </c>
      <c r="N4" s="2" t="s">
        <v>2</v>
      </c>
    </row>
    <row r="5" spans="1:14" x14ac:dyDescent="0.25">
      <c r="A5" s="2">
        <v>3824</v>
      </c>
      <c r="B5" s="2" t="s">
        <v>30</v>
      </c>
      <c r="C5" s="3">
        <v>70.900000000000006</v>
      </c>
      <c r="D5" s="3">
        <v>71.2</v>
      </c>
      <c r="E5" s="3">
        <v>68.7</v>
      </c>
      <c r="F5" s="3">
        <f>D5-E5</f>
        <v>2.5</v>
      </c>
      <c r="G5" s="4">
        <f t="shared" si="1"/>
        <v>-3.5112359550561793E-2</v>
      </c>
      <c r="H5" s="3">
        <v>71.900000000000006</v>
      </c>
      <c r="I5" s="3">
        <v>63</v>
      </c>
      <c r="K5" s="4">
        <f t="shared" si="2"/>
        <v>-9.831460674157343E-3</v>
      </c>
      <c r="L5" s="4">
        <f t="shared" si="3"/>
        <v>0.11516853932584273</v>
      </c>
      <c r="N5" s="2" t="s">
        <v>3</v>
      </c>
    </row>
    <row r="6" spans="1:14" x14ac:dyDescent="0.25">
      <c r="A6" s="2">
        <v>3803</v>
      </c>
      <c r="B6" s="2" t="s">
        <v>11</v>
      </c>
      <c r="C6" s="3">
        <v>68.2</v>
      </c>
      <c r="D6" s="3">
        <v>68.5</v>
      </c>
      <c r="E6" s="3">
        <v>66.400000000000006</v>
      </c>
      <c r="F6" s="3">
        <f t="shared" si="0"/>
        <v>2.0999999999999943</v>
      </c>
      <c r="G6" s="4">
        <f t="shared" si="1"/>
        <v>-3.065693430656926E-2</v>
      </c>
      <c r="H6" s="3">
        <v>73.099999999999994</v>
      </c>
      <c r="I6" s="3">
        <v>59.9</v>
      </c>
      <c r="K6" s="4">
        <f t="shared" si="2"/>
        <v>-6.7153284671532767E-2</v>
      </c>
      <c r="L6" s="4">
        <f t="shared" si="3"/>
        <v>0.12554744525547448</v>
      </c>
    </row>
    <row r="7" spans="1:14" x14ac:dyDescent="0.25">
      <c r="A7" s="2">
        <v>3812</v>
      </c>
      <c r="B7" s="2" t="s">
        <v>18</v>
      </c>
      <c r="C7" s="3">
        <v>69</v>
      </c>
      <c r="D7" s="3">
        <v>69.7</v>
      </c>
      <c r="E7" s="3">
        <v>61.6</v>
      </c>
      <c r="F7" s="3">
        <f t="shared" si="0"/>
        <v>8.1000000000000014</v>
      </c>
      <c r="G7" s="4">
        <f t="shared" si="1"/>
        <v>-0.11621233859397419</v>
      </c>
      <c r="H7" s="3">
        <v>67.8</v>
      </c>
      <c r="I7" s="3">
        <v>57.5</v>
      </c>
      <c r="K7" s="4">
        <f t="shared" si="2"/>
        <v>2.7259684361549578E-2</v>
      </c>
      <c r="L7" s="4">
        <f t="shared" si="3"/>
        <v>0.17503586800573892</v>
      </c>
    </row>
    <row r="8" spans="1:14" x14ac:dyDescent="0.25">
      <c r="A8" s="2">
        <v>3818</v>
      </c>
      <c r="B8" s="2" t="s">
        <v>24</v>
      </c>
      <c r="C8" s="3">
        <v>66</v>
      </c>
      <c r="D8" s="3">
        <v>66.2</v>
      </c>
      <c r="E8" s="3">
        <v>65.2</v>
      </c>
      <c r="F8" s="3">
        <f t="shared" si="0"/>
        <v>1</v>
      </c>
      <c r="G8" s="4">
        <f t="shared" si="1"/>
        <v>-1.5105740181268881E-2</v>
      </c>
      <c r="H8" s="3">
        <v>74</v>
      </c>
      <c r="I8" s="3">
        <v>57.3</v>
      </c>
      <c r="K8" s="4">
        <f t="shared" si="2"/>
        <v>-0.11782477341389723</v>
      </c>
      <c r="L8" s="4">
        <f t="shared" si="3"/>
        <v>0.13444108761329313</v>
      </c>
    </row>
    <row r="9" spans="1:14" x14ac:dyDescent="0.25">
      <c r="A9" s="2">
        <v>3811</v>
      </c>
      <c r="B9" s="2" t="s">
        <v>17</v>
      </c>
      <c r="C9" s="3">
        <v>63.6</v>
      </c>
      <c r="D9" s="3">
        <v>63.7</v>
      </c>
      <c r="E9" s="3">
        <v>62.8</v>
      </c>
      <c r="F9" s="3">
        <f t="shared" si="0"/>
        <v>0.90000000000000568</v>
      </c>
      <c r="G9" s="4">
        <f t="shared" si="1"/>
        <v>-1.4128728414442789E-2</v>
      </c>
      <c r="H9" s="3">
        <v>70.3</v>
      </c>
      <c r="I9" s="3">
        <v>56.9</v>
      </c>
      <c r="K9" s="4">
        <f t="shared" si="2"/>
        <v>-0.10361067503924637</v>
      </c>
      <c r="L9" s="4">
        <f t="shared" si="3"/>
        <v>0.10675039246467824</v>
      </c>
    </row>
    <row r="10" spans="1:14" x14ac:dyDescent="0.25">
      <c r="A10" s="2">
        <v>3801</v>
      </c>
      <c r="B10" s="2" t="s">
        <v>9</v>
      </c>
      <c r="C10" s="3">
        <v>62.5</v>
      </c>
      <c r="D10" s="3">
        <v>62.9</v>
      </c>
      <c r="E10" s="3">
        <v>60.7</v>
      </c>
      <c r="F10" s="3">
        <f t="shared" si="0"/>
        <v>2.1999999999999957</v>
      </c>
      <c r="G10" s="4">
        <f t="shared" si="1"/>
        <v>-3.4976152623211382E-2</v>
      </c>
      <c r="H10" s="3">
        <v>67</v>
      </c>
      <c r="I10" s="3">
        <v>56.5</v>
      </c>
      <c r="K10" s="4">
        <f t="shared" si="2"/>
        <v>-6.5182829888712268E-2</v>
      </c>
      <c r="L10" s="4">
        <f t="shared" si="3"/>
        <v>0.10174880763116055</v>
      </c>
    </row>
    <row r="11" spans="1:14" x14ac:dyDescent="0.25">
      <c r="A11" s="2">
        <v>3814</v>
      </c>
      <c r="B11" s="2" t="s">
        <v>20</v>
      </c>
      <c r="C11" s="3">
        <v>60.7</v>
      </c>
      <c r="D11" s="3">
        <v>60.6</v>
      </c>
      <c r="E11" s="3">
        <v>61.3</v>
      </c>
      <c r="F11" s="3">
        <f t="shared" si="0"/>
        <v>-0.69999999999999574</v>
      </c>
      <c r="G11" s="4">
        <f t="shared" si="1"/>
        <v>1.1551155115511481E-2</v>
      </c>
      <c r="H11" s="3">
        <v>67.099999999999994</v>
      </c>
      <c r="I11" s="3">
        <v>56.2</v>
      </c>
      <c r="K11" s="4">
        <f t="shared" si="2"/>
        <v>-0.10726072607260714</v>
      </c>
      <c r="L11" s="4">
        <f t="shared" si="3"/>
        <v>7.2607260726072584E-2</v>
      </c>
    </row>
    <row r="12" spans="1:14" x14ac:dyDescent="0.25">
      <c r="A12" s="2">
        <v>3808</v>
      </c>
      <c r="B12" s="2" t="s">
        <v>16</v>
      </c>
      <c r="C12" s="3">
        <v>63.7</v>
      </c>
      <c r="D12" s="3">
        <v>64.099999999999994</v>
      </c>
      <c r="E12" s="3">
        <v>61.1</v>
      </c>
      <c r="F12" s="3">
        <f t="shared" si="0"/>
        <v>2.9999999999999929</v>
      </c>
      <c r="G12" s="4">
        <f t="shared" si="1"/>
        <v>-4.6801872074882886E-2</v>
      </c>
      <c r="H12" s="3">
        <v>67.5</v>
      </c>
      <c r="I12" s="3">
        <v>56</v>
      </c>
      <c r="K12" s="4">
        <f t="shared" si="2"/>
        <v>-5.3042121684867487E-2</v>
      </c>
      <c r="L12" s="4">
        <f t="shared" si="3"/>
        <v>0.126365054602184</v>
      </c>
    </row>
    <row r="13" spans="1:14" x14ac:dyDescent="0.25">
      <c r="A13" s="2">
        <v>3806</v>
      </c>
      <c r="B13" s="2" t="s">
        <v>14</v>
      </c>
      <c r="C13" s="3">
        <v>63.6</v>
      </c>
      <c r="D13" s="3">
        <v>64.2</v>
      </c>
      <c r="E13" s="3">
        <v>60.2</v>
      </c>
      <c r="F13" s="3">
        <f t="shared" si="0"/>
        <v>4</v>
      </c>
      <c r="G13" s="4">
        <f t="shared" si="1"/>
        <v>-6.2305295950155763E-2</v>
      </c>
      <c r="H13" s="3">
        <v>68.900000000000006</v>
      </c>
      <c r="I13" s="3">
        <v>55.8</v>
      </c>
      <c r="K13" s="4">
        <f t="shared" si="2"/>
        <v>-7.3208722741433058E-2</v>
      </c>
      <c r="L13" s="4">
        <f t="shared" si="3"/>
        <v>0.13084112149532717</v>
      </c>
    </row>
    <row r="14" spans="1:14" x14ac:dyDescent="0.25">
      <c r="A14" s="2">
        <v>3804</v>
      </c>
      <c r="B14" s="2" t="s">
        <v>12</v>
      </c>
      <c r="C14" s="3">
        <v>64.3</v>
      </c>
      <c r="D14" s="3">
        <v>64.7</v>
      </c>
      <c r="E14" s="3">
        <v>62.7</v>
      </c>
      <c r="F14" s="3">
        <f t="shared" si="0"/>
        <v>2</v>
      </c>
      <c r="G14" s="4">
        <f t="shared" si="1"/>
        <v>-3.0911901081916538E-2</v>
      </c>
      <c r="H14" s="3">
        <v>69.7</v>
      </c>
      <c r="I14" s="3">
        <v>55.6</v>
      </c>
      <c r="K14" s="4">
        <f t="shared" si="2"/>
        <v>-7.7279752704791344E-2</v>
      </c>
      <c r="L14" s="4">
        <f t="shared" si="3"/>
        <v>0.14064914992272026</v>
      </c>
    </row>
    <row r="15" spans="1:14" x14ac:dyDescent="0.25">
      <c r="A15" s="2">
        <v>3807</v>
      </c>
      <c r="B15" s="2" t="s">
        <v>15</v>
      </c>
      <c r="C15" s="3">
        <v>63.7</v>
      </c>
      <c r="D15" s="3">
        <v>64.599999999999994</v>
      </c>
      <c r="E15" s="3">
        <v>59.6</v>
      </c>
      <c r="F15" s="3">
        <f t="shared" si="0"/>
        <v>4.9999999999999929</v>
      </c>
      <c r="G15" s="4">
        <f t="shared" si="1"/>
        <v>-7.7399380804953455E-2</v>
      </c>
      <c r="H15" s="3">
        <v>68.7</v>
      </c>
      <c r="I15" s="3">
        <v>55.2</v>
      </c>
      <c r="K15" s="4">
        <f t="shared" si="2"/>
        <v>-6.3467492260062056E-2</v>
      </c>
      <c r="L15" s="4">
        <f t="shared" si="3"/>
        <v>0.14551083591331257</v>
      </c>
    </row>
    <row r="16" spans="1:14" x14ac:dyDescent="0.25">
      <c r="A16" s="2">
        <v>3813</v>
      </c>
      <c r="B16" s="2" t="s">
        <v>19</v>
      </c>
      <c r="C16" s="3">
        <v>63.6</v>
      </c>
      <c r="D16" s="3">
        <v>64</v>
      </c>
      <c r="E16" s="3">
        <v>60.1</v>
      </c>
      <c r="F16" s="3">
        <f t="shared" si="0"/>
        <v>3.8999999999999986</v>
      </c>
      <c r="G16" s="4">
        <f t="shared" si="1"/>
        <v>-6.0937499999999978E-2</v>
      </c>
      <c r="H16" s="3">
        <v>68</v>
      </c>
      <c r="I16" s="3">
        <v>54.9</v>
      </c>
      <c r="K16" s="4">
        <f t="shared" si="2"/>
        <v>-6.25E-2</v>
      </c>
      <c r="L16" s="4">
        <f t="shared" si="3"/>
        <v>0.14218750000000002</v>
      </c>
    </row>
    <row r="17" spans="1:12" x14ac:dyDescent="0.25">
      <c r="A17" s="2">
        <v>3822</v>
      </c>
      <c r="B17" s="5" t="s">
        <v>28</v>
      </c>
      <c r="C17" s="3">
        <v>67.900000000000006</v>
      </c>
      <c r="D17" s="3">
        <v>68.5</v>
      </c>
      <c r="E17" s="3">
        <v>63.5</v>
      </c>
      <c r="F17" s="3">
        <f t="shared" si="0"/>
        <v>5</v>
      </c>
      <c r="G17" s="4">
        <f t="shared" si="1"/>
        <v>-7.2992700729927001E-2</v>
      </c>
      <c r="H17" s="3">
        <v>67</v>
      </c>
      <c r="I17" s="3">
        <v>54.3</v>
      </c>
      <c r="K17" s="4">
        <f t="shared" si="2"/>
        <v>2.1897810218978103E-2</v>
      </c>
      <c r="L17" s="4">
        <f t="shared" si="3"/>
        <v>0.20729927007299273</v>
      </c>
    </row>
    <row r="18" spans="1:12" x14ac:dyDescent="0.25">
      <c r="A18" s="2">
        <v>3805</v>
      </c>
      <c r="B18" s="2" t="s">
        <v>13</v>
      </c>
      <c r="C18" s="3">
        <v>63.6</v>
      </c>
      <c r="D18" s="3">
        <v>63.7</v>
      </c>
      <c r="E18" s="3">
        <v>63.1</v>
      </c>
      <c r="F18" s="3">
        <f t="shared" si="0"/>
        <v>0.60000000000000142</v>
      </c>
      <c r="G18" s="4">
        <f t="shared" si="1"/>
        <v>-9.4191522762951552E-3</v>
      </c>
      <c r="H18" s="3">
        <v>72.900000000000006</v>
      </c>
      <c r="I18" s="3">
        <v>53.9</v>
      </c>
      <c r="K18" s="4">
        <f t="shared" si="2"/>
        <v>-0.14442700156985874</v>
      </c>
      <c r="L18" s="4">
        <f t="shared" si="3"/>
        <v>0.15384615384615391</v>
      </c>
    </row>
    <row r="19" spans="1:12" x14ac:dyDescent="0.25">
      <c r="A19" s="2">
        <v>3817</v>
      </c>
      <c r="B19" s="5" t="s">
        <v>23</v>
      </c>
      <c r="C19" s="3">
        <v>62.6</v>
      </c>
      <c r="D19" s="3">
        <v>64.900000000000006</v>
      </c>
      <c r="E19" s="3">
        <v>51</v>
      </c>
      <c r="F19" s="3">
        <f t="shared" si="0"/>
        <v>13.900000000000006</v>
      </c>
      <c r="G19" s="4">
        <f t="shared" si="1"/>
        <v>-0.21417565485362103</v>
      </c>
      <c r="H19" s="3">
        <v>51.5</v>
      </c>
      <c r="I19" s="3">
        <v>50.4</v>
      </c>
      <c r="K19" s="4">
        <f t="shared" si="2"/>
        <v>0.20647149460708789</v>
      </c>
      <c r="L19" s="4">
        <f t="shared" si="3"/>
        <v>0.2234206471494608</v>
      </c>
    </row>
    <row r="20" spans="1:12" x14ac:dyDescent="0.25">
      <c r="A20" s="2">
        <v>3823</v>
      </c>
      <c r="B20" s="5" t="s">
        <v>29</v>
      </c>
      <c r="C20" s="3">
        <v>70.099999999999994</v>
      </c>
      <c r="D20" s="3">
        <v>70.2</v>
      </c>
      <c r="E20" s="3">
        <v>69</v>
      </c>
      <c r="F20" s="3">
        <f t="shared" si="0"/>
        <v>1.2000000000000028</v>
      </c>
      <c r="G20" s="4">
        <f t="shared" si="1"/>
        <v>-1.7094017094017134E-2</v>
      </c>
      <c r="H20" s="3">
        <v>75</v>
      </c>
      <c r="I20" s="3">
        <v>50</v>
      </c>
      <c r="K20" s="4">
        <f t="shared" si="2"/>
        <v>-6.8376068376068327E-2</v>
      </c>
      <c r="L20" s="4">
        <f t="shared" si="3"/>
        <v>0.28774928774928776</v>
      </c>
    </row>
    <row r="21" spans="1:12" x14ac:dyDescent="0.25">
      <c r="A21" s="2">
        <v>3820</v>
      </c>
      <c r="B21" s="5" t="s">
        <v>26</v>
      </c>
      <c r="C21" s="3">
        <v>66.900000000000006</v>
      </c>
      <c r="D21" s="3">
        <v>67.099999999999994</v>
      </c>
      <c r="E21" s="3">
        <v>65.2</v>
      </c>
      <c r="F21" s="3">
        <f t="shared" si="0"/>
        <v>1.8999999999999915</v>
      </c>
      <c r="G21" s="4">
        <f t="shared" si="1"/>
        <v>-2.831594634873311E-2</v>
      </c>
      <c r="H21" s="3">
        <v>76.099999999999994</v>
      </c>
      <c r="I21" s="3">
        <v>49.5</v>
      </c>
      <c r="K21" s="4">
        <f t="shared" si="2"/>
        <v>-0.13412816691505217</v>
      </c>
      <c r="L21" s="4">
        <f t="shared" si="3"/>
        <v>0.26229508196721307</v>
      </c>
    </row>
    <row r="22" spans="1:12" x14ac:dyDescent="0.25">
      <c r="A22" s="2">
        <v>3816</v>
      </c>
      <c r="B22" s="5" t="s">
        <v>22</v>
      </c>
      <c r="C22" s="3">
        <v>63.4</v>
      </c>
      <c r="D22" s="3">
        <v>64.3</v>
      </c>
      <c r="E22" s="3">
        <v>57.3</v>
      </c>
      <c r="F22" s="3">
        <f t="shared" si="0"/>
        <v>7</v>
      </c>
      <c r="G22" s="4">
        <f t="shared" si="1"/>
        <v>-0.1088646967340591</v>
      </c>
      <c r="H22" s="3">
        <v>65</v>
      </c>
      <c r="I22" s="3">
        <v>49.4</v>
      </c>
      <c r="K22" s="4">
        <f t="shared" si="2"/>
        <v>-1.0886469673405955E-2</v>
      </c>
      <c r="L22" s="4">
        <f t="shared" si="3"/>
        <v>0.2317262830482115</v>
      </c>
    </row>
    <row r="23" spans="1:12" x14ac:dyDescent="0.25">
      <c r="A23" s="2">
        <v>3819</v>
      </c>
      <c r="B23" s="5" t="s">
        <v>25</v>
      </c>
      <c r="C23" s="3">
        <v>67</v>
      </c>
      <c r="D23" s="3">
        <v>67.599999999999994</v>
      </c>
      <c r="E23" s="3">
        <v>60.9</v>
      </c>
      <c r="F23" s="3">
        <f t="shared" si="0"/>
        <v>6.6999999999999957</v>
      </c>
      <c r="G23" s="4">
        <f t="shared" si="1"/>
        <v>-9.911242603550291E-2</v>
      </c>
      <c r="H23" s="3">
        <v>70.599999999999994</v>
      </c>
      <c r="I23" s="3">
        <v>48.8</v>
      </c>
      <c r="K23" s="4">
        <f t="shared" si="2"/>
        <v>-4.4378698224852076E-2</v>
      </c>
      <c r="L23" s="4">
        <f t="shared" si="3"/>
        <v>0.27810650887573962</v>
      </c>
    </row>
    <row r="24" spans="1:12" x14ac:dyDescent="0.25">
      <c r="A24" s="2">
        <v>3815</v>
      </c>
      <c r="B24" s="5" t="s">
        <v>21</v>
      </c>
      <c r="C24" s="3">
        <v>63.7</v>
      </c>
      <c r="D24" s="3">
        <v>64.900000000000006</v>
      </c>
      <c r="E24" s="3">
        <v>53.8</v>
      </c>
      <c r="F24" s="3">
        <f t="shared" si="0"/>
        <v>11.100000000000009</v>
      </c>
      <c r="G24" s="4">
        <f t="shared" si="1"/>
        <v>-0.17103235747303555</v>
      </c>
      <c r="H24" s="3">
        <v>62.7</v>
      </c>
      <c r="I24" s="3">
        <v>42.6</v>
      </c>
      <c r="K24" s="4">
        <f t="shared" si="2"/>
        <v>3.3898305084745804E-2</v>
      </c>
      <c r="L24" s="4">
        <f t="shared" si="3"/>
        <v>0.34360554699537754</v>
      </c>
    </row>
    <row r="26" spans="1:12" x14ac:dyDescent="0.25">
      <c r="K26" s="2" t="s">
        <v>37</v>
      </c>
      <c r="L26" s="2" t="s">
        <v>39</v>
      </c>
    </row>
    <row r="27" spans="1:12" x14ac:dyDescent="0.25">
      <c r="K27" s="2" t="s">
        <v>38</v>
      </c>
      <c r="L27" s="2" t="s">
        <v>40</v>
      </c>
    </row>
    <row r="31" spans="1:12" x14ac:dyDescent="0.25">
      <c r="A31" s="1" t="s">
        <v>33</v>
      </c>
      <c r="B31" s="1" t="s">
        <v>6</v>
      </c>
      <c r="C31" s="1" t="s">
        <v>34</v>
      </c>
    </row>
    <row r="32" spans="1:12" x14ac:dyDescent="0.25">
      <c r="A32" s="2" t="s">
        <v>9</v>
      </c>
      <c r="B32" s="3">
        <v>60.7</v>
      </c>
      <c r="C32" s="2" t="s">
        <v>9</v>
      </c>
    </row>
    <row r="33" spans="1:3" x14ac:dyDescent="0.25">
      <c r="A33" s="2" t="s">
        <v>10</v>
      </c>
      <c r="B33" s="3">
        <v>71.099999999999994</v>
      </c>
      <c r="C33" s="2" t="s">
        <v>10</v>
      </c>
    </row>
    <row r="34" spans="1:3" x14ac:dyDescent="0.25">
      <c r="A34" s="2" t="s">
        <v>11</v>
      </c>
      <c r="B34" s="3">
        <v>66.400000000000006</v>
      </c>
      <c r="C34" s="2" t="s">
        <v>11</v>
      </c>
    </row>
    <row r="35" spans="1:3" x14ac:dyDescent="0.25">
      <c r="A35" s="2" t="s">
        <v>12</v>
      </c>
      <c r="B35" s="3">
        <v>62.7</v>
      </c>
      <c r="C35" s="2" t="s">
        <v>12</v>
      </c>
    </row>
    <row r="36" spans="1:3" x14ac:dyDescent="0.25">
      <c r="A36" s="2" t="s">
        <v>13</v>
      </c>
      <c r="B36" s="3">
        <v>63.1</v>
      </c>
      <c r="C36" s="2" t="s">
        <v>13</v>
      </c>
    </row>
    <row r="37" spans="1:3" x14ac:dyDescent="0.25">
      <c r="A37" s="2" t="s">
        <v>14</v>
      </c>
      <c r="B37" s="3">
        <v>60.2</v>
      </c>
      <c r="C37" s="2" t="s">
        <v>14</v>
      </c>
    </row>
    <row r="38" spans="1:3" x14ac:dyDescent="0.25">
      <c r="A38" s="2" t="s">
        <v>15</v>
      </c>
      <c r="B38" s="3">
        <v>59.6</v>
      </c>
      <c r="C38" s="2" t="s">
        <v>15</v>
      </c>
    </row>
    <row r="39" spans="1:3" x14ac:dyDescent="0.25">
      <c r="A39" s="2" t="s">
        <v>16</v>
      </c>
      <c r="B39" s="3">
        <v>61.1</v>
      </c>
      <c r="C39" s="2" t="s">
        <v>16</v>
      </c>
    </row>
    <row r="40" spans="1:3" x14ac:dyDescent="0.25">
      <c r="A40" s="2" t="s">
        <v>17</v>
      </c>
      <c r="B40" s="3">
        <v>62.8</v>
      </c>
      <c r="C40" s="2" t="s">
        <v>17</v>
      </c>
    </row>
    <row r="41" spans="1:3" x14ac:dyDescent="0.25">
      <c r="A41" s="2" t="s">
        <v>18</v>
      </c>
      <c r="B41" s="3">
        <v>61.6</v>
      </c>
      <c r="C41" s="2" t="s">
        <v>18</v>
      </c>
    </row>
    <row r="42" spans="1:3" x14ac:dyDescent="0.25">
      <c r="A42" s="2" t="s">
        <v>19</v>
      </c>
      <c r="B42" s="3">
        <v>60.1</v>
      </c>
      <c r="C42" s="2" t="s">
        <v>19</v>
      </c>
    </row>
    <row r="43" spans="1:3" x14ac:dyDescent="0.25">
      <c r="A43" s="2" t="s">
        <v>20</v>
      </c>
      <c r="B43" s="3">
        <v>61.3</v>
      </c>
      <c r="C43" s="2" t="s">
        <v>20</v>
      </c>
    </row>
    <row r="44" spans="1:3" x14ac:dyDescent="0.25">
      <c r="A44" s="2" t="s">
        <v>21</v>
      </c>
      <c r="B44" s="3">
        <v>53.8</v>
      </c>
      <c r="C44" s="2" t="s">
        <v>21</v>
      </c>
    </row>
    <row r="45" spans="1:3" x14ac:dyDescent="0.25">
      <c r="A45" s="2" t="s">
        <v>22</v>
      </c>
      <c r="B45" s="3">
        <v>57.3</v>
      </c>
      <c r="C45" s="2" t="s">
        <v>22</v>
      </c>
    </row>
    <row r="46" spans="1:3" x14ac:dyDescent="0.25">
      <c r="A46" s="2" t="s">
        <v>23</v>
      </c>
      <c r="B46" s="3">
        <v>51</v>
      </c>
      <c r="C46" s="2" t="s">
        <v>23</v>
      </c>
    </row>
    <row r="47" spans="1:3" x14ac:dyDescent="0.25">
      <c r="A47" s="2" t="s">
        <v>24</v>
      </c>
      <c r="B47" s="3">
        <v>65.2</v>
      </c>
      <c r="C47" s="2" t="s">
        <v>24</v>
      </c>
    </row>
    <row r="48" spans="1:3" x14ac:dyDescent="0.25">
      <c r="A48" s="2" t="s">
        <v>25</v>
      </c>
      <c r="B48" s="3">
        <v>60.9</v>
      </c>
      <c r="C48" s="2" t="s">
        <v>25</v>
      </c>
    </row>
    <row r="49" spans="1:3" x14ac:dyDescent="0.25">
      <c r="A49" s="2" t="s">
        <v>26</v>
      </c>
      <c r="B49" s="3">
        <v>65.2</v>
      </c>
      <c r="C49" s="2" t="s">
        <v>26</v>
      </c>
    </row>
    <row r="50" spans="1:3" x14ac:dyDescent="0.25">
      <c r="A50" s="2" t="s">
        <v>27</v>
      </c>
      <c r="B50" s="3">
        <v>68.3</v>
      </c>
      <c r="C50" s="2" t="s">
        <v>27</v>
      </c>
    </row>
    <row r="51" spans="1:3" x14ac:dyDescent="0.25">
      <c r="A51" s="2" t="s">
        <v>28</v>
      </c>
      <c r="B51" s="3">
        <v>63.5</v>
      </c>
      <c r="C51" s="2" t="s">
        <v>28</v>
      </c>
    </row>
    <row r="52" spans="1:3" x14ac:dyDescent="0.25">
      <c r="A52" s="2" t="s">
        <v>29</v>
      </c>
      <c r="B52" s="3">
        <v>69</v>
      </c>
      <c r="C52" s="2" t="s">
        <v>29</v>
      </c>
    </row>
    <row r="53" spans="1:3" x14ac:dyDescent="0.25">
      <c r="A53" s="2" t="s">
        <v>30</v>
      </c>
      <c r="B53" s="3">
        <v>68.7</v>
      </c>
      <c r="C53" s="2" t="s">
        <v>30</v>
      </c>
    </row>
    <row r="54" spans="1:3" x14ac:dyDescent="0.25">
      <c r="A54" s="2" t="s">
        <v>31</v>
      </c>
      <c r="B54" s="3">
        <v>71.099999999999994</v>
      </c>
      <c r="C54" s="2" t="s">
        <v>31</v>
      </c>
    </row>
    <row r="57" spans="1:3" x14ac:dyDescent="0.25">
      <c r="A57" s="1" t="s">
        <v>33</v>
      </c>
      <c r="B57" s="1" t="s">
        <v>6</v>
      </c>
      <c r="C57" s="1" t="s">
        <v>45</v>
      </c>
    </row>
    <row r="58" spans="1:3" x14ac:dyDescent="0.25">
      <c r="A58" s="2" t="s">
        <v>9</v>
      </c>
      <c r="B58" s="3">
        <v>60.7</v>
      </c>
      <c r="C58" s="3">
        <v>62.9</v>
      </c>
    </row>
    <row r="59" spans="1:3" x14ac:dyDescent="0.25">
      <c r="A59" s="2" t="s">
        <v>10</v>
      </c>
      <c r="B59" s="3">
        <v>71.099999999999994</v>
      </c>
      <c r="C59" s="3">
        <v>65.7</v>
      </c>
    </row>
    <row r="60" spans="1:3" x14ac:dyDescent="0.25">
      <c r="A60" s="2" t="s">
        <v>11</v>
      </c>
      <c r="B60" s="3">
        <v>66.400000000000006</v>
      </c>
      <c r="C60" s="3">
        <v>68.5</v>
      </c>
    </row>
    <row r="61" spans="1:3" x14ac:dyDescent="0.25">
      <c r="A61" s="2" t="s">
        <v>12</v>
      </c>
      <c r="B61" s="3">
        <v>62.7</v>
      </c>
      <c r="C61" s="3">
        <v>64.7</v>
      </c>
    </row>
    <row r="62" spans="1:3" x14ac:dyDescent="0.25">
      <c r="A62" s="2" t="s">
        <v>13</v>
      </c>
      <c r="B62" s="3">
        <v>63.1</v>
      </c>
      <c r="C62" s="3">
        <v>63.7</v>
      </c>
    </row>
    <row r="63" spans="1:3" x14ac:dyDescent="0.25">
      <c r="A63" s="2" t="s">
        <v>17</v>
      </c>
      <c r="B63" s="3">
        <v>62.8</v>
      </c>
      <c r="C63" s="3">
        <v>63.7</v>
      </c>
    </row>
    <row r="64" spans="1:3" x14ac:dyDescent="0.25">
      <c r="A64" s="1" t="s">
        <v>43</v>
      </c>
      <c r="B64" s="6">
        <f>AVERAGE(B58:B63)</f>
        <v>64.466666666666683</v>
      </c>
      <c r="C64" s="6">
        <f>AVERAGE(C58:C63)</f>
        <v>64.86666666666666</v>
      </c>
    </row>
    <row r="65" spans="1:3" x14ac:dyDescent="0.25">
      <c r="A65" s="1" t="s">
        <v>44</v>
      </c>
      <c r="B65" s="6">
        <f>MEDIAN(B58:B63)</f>
        <v>62.95</v>
      </c>
      <c r="C65" s="6">
        <f>MEDIAN(C58:C63)</f>
        <v>64.2</v>
      </c>
    </row>
    <row r="67" spans="1:3" x14ac:dyDescent="0.25">
      <c r="A67" s="2" t="s">
        <v>14</v>
      </c>
      <c r="B67" s="3">
        <v>60.2</v>
      </c>
      <c r="C67" s="3">
        <v>64.2</v>
      </c>
    </row>
    <row r="68" spans="1:3" x14ac:dyDescent="0.25">
      <c r="A68" s="2" t="s">
        <v>15</v>
      </c>
      <c r="B68" s="3">
        <v>59.6</v>
      </c>
      <c r="C68" s="3">
        <v>64.599999999999994</v>
      </c>
    </row>
    <row r="69" spans="1:3" x14ac:dyDescent="0.25">
      <c r="A69" s="2" t="s">
        <v>16</v>
      </c>
      <c r="B69" s="3">
        <v>61.1</v>
      </c>
      <c r="C69" s="3">
        <v>64.099999999999994</v>
      </c>
    </row>
    <row r="70" spans="1:3" x14ac:dyDescent="0.25">
      <c r="A70" s="2" t="s">
        <v>18</v>
      </c>
      <c r="B70" s="3">
        <v>61.6</v>
      </c>
      <c r="C70" s="3">
        <v>69.7</v>
      </c>
    </row>
    <row r="71" spans="1:3" x14ac:dyDescent="0.25">
      <c r="A71" s="2" t="s">
        <v>19</v>
      </c>
      <c r="B71" s="3">
        <v>60.1</v>
      </c>
      <c r="C71" s="3">
        <v>64</v>
      </c>
    </row>
    <row r="72" spans="1:3" x14ac:dyDescent="0.25">
      <c r="A72" s="2" t="s">
        <v>20</v>
      </c>
      <c r="B72" s="3">
        <v>61.3</v>
      </c>
      <c r="C72" s="3">
        <v>60.6</v>
      </c>
    </row>
    <row r="73" spans="1:3" x14ac:dyDescent="0.25">
      <c r="A73" s="2" t="s">
        <v>21</v>
      </c>
      <c r="B73" s="3">
        <v>53.8</v>
      </c>
      <c r="C73" s="3">
        <v>64.900000000000006</v>
      </c>
    </row>
    <row r="74" spans="1:3" x14ac:dyDescent="0.25">
      <c r="A74" s="2" t="s">
        <v>22</v>
      </c>
      <c r="B74" s="3">
        <v>57.3</v>
      </c>
      <c r="C74" s="3">
        <v>64.3</v>
      </c>
    </row>
    <row r="75" spans="1:3" x14ac:dyDescent="0.25">
      <c r="A75" s="2" t="s">
        <v>23</v>
      </c>
      <c r="B75" s="3">
        <v>51</v>
      </c>
      <c r="C75" s="3">
        <v>64.900000000000006</v>
      </c>
    </row>
    <row r="76" spans="1:3" x14ac:dyDescent="0.25">
      <c r="A76" s="2" t="s">
        <v>24</v>
      </c>
      <c r="B76" s="3">
        <v>65.2</v>
      </c>
      <c r="C76" s="3">
        <v>66.2</v>
      </c>
    </row>
    <row r="77" spans="1:3" x14ac:dyDescent="0.25">
      <c r="A77" s="2" t="s">
        <v>25</v>
      </c>
      <c r="B77" s="3">
        <v>60.9</v>
      </c>
      <c r="C77" s="3">
        <v>67.599999999999994</v>
      </c>
    </row>
    <row r="78" spans="1:3" x14ac:dyDescent="0.25">
      <c r="A78" s="2" t="s">
        <v>26</v>
      </c>
      <c r="B78" s="3">
        <v>65.2</v>
      </c>
      <c r="C78" s="3">
        <v>67.099999999999994</v>
      </c>
    </row>
    <row r="79" spans="1:3" x14ac:dyDescent="0.25">
      <c r="A79" s="2" t="s">
        <v>27</v>
      </c>
      <c r="B79" s="3">
        <v>68.3</v>
      </c>
      <c r="C79" s="3">
        <v>67.400000000000006</v>
      </c>
    </row>
    <row r="80" spans="1:3" x14ac:dyDescent="0.25">
      <c r="A80" s="2" t="s">
        <v>28</v>
      </c>
      <c r="B80" s="3">
        <v>63.5</v>
      </c>
      <c r="C80" s="3">
        <v>68.5</v>
      </c>
    </row>
    <row r="81" spans="1:3" x14ac:dyDescent="0.25">
      <c r="A81" s="2" t="s">
        <v>29</v>
      </c>
      <c r="B81" s="3">
        <v>69</v>
      </c>
      <c r="C81" s="3">
        <v>70.2</v>
      </c>
    </row>
    <row r="82" spans="1:3" x14ac:dyDescent="0.25">
      <c r="A82" s="2" t="s">
        <v>30</v>
      </c>
      <c r="B82" s="3">
        <v>68.7</v>
      </c>
      <c r="C82" s="3">
        <v>71.2</v>
      </c>
    </row>
    <row r="83" spans="1:3" x14ac:dyDescent="0.25">
      <c r="A83" s="2" t="s">
        <v>31</v>
      </c>
      <c r="B83" s="3">
        <v>71.099999999999994</v>
      </c>
      <c r="C83" s="3">
        <v>73.8</v>
      </c>
    </row>
    <row r="84" spans="1:3" x14ac:dyDescent="0.25">
      <c r="A84" s="1" t="s">
        <v>43</v>
      </c>
      <c r="B84" s="6">
        <f>AVERAGE(B67:B83)</f>
        <v>62.229411764705887</v>
      </c>
      <c r="C84" s="6">
        <f>AVERAGE(C67:C83)</f>
        <v>66.664705882352933</v>
      </c>
    </row>
    <row r="85" spans="1:3" x14ac:dyDescent="0.25">
      <c r="A85" s="1" t="s">
        <v>44</v>
      </c>
      <c r="B85" s="6">
        <f>MEDIAN(B67:B83)</f>
        <v>61.3</v>
      </c>
      <c r="C85" s="6">
        <f>MEDIAN(C67:C83)</f>
        <v>66.2</v>
      </c>
    </row>
  </sheetData>
  <conditionalFormatting sqref="K2:L2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G2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2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0.75" bottom="0.5" header="0.5" footer="0.75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72B5034E250354CA58B3FC9FA928288" ma:contentTypeVersion="16" ma:contentTypeDescription="Opprett et nytt dokument." ma:contentTypeScope="" ma:versionID="35d5954411ea315f75ad8966cff94415">
  <xsd:schema xmlns:xsd="http://www.w3.org/2001/XMLSchema" xmlns:xs="http://www.w3.org/2001/XMLSchema" xmlns:p="http://schemas.microsoft.com/office/2006/metadata/properties" xmlns:ns2="6f49aefe-8349-408f-94e3-94a7614ff807" xmlns:ns3="517c17dd-c3ca-4e10-b8fa-c320043c1b79" xmlns:ns4="478e6b58-aec7-4dc3-9f41-cb49fd51aa76" targetNamespace="http://schemas.microsoft.com/office/2006/metadata/properties" ma:root="true" ma:fieldsID="cb229c96f11a04b57bf6b6c68fe260c2" ns2:_="" ns3:_="" ns4:_="">
    <xsd:import namespace="6f49aefe-8349-408f-94e3-94a7614ff807"/>
    <xsd:import namespace="517c17dd-c3ca-4e10-b8fa-c320043c1b79"/>
    <xsd:import namespace="478e6b58-aec7-4dc3-9f41-cb49fd51aa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4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49aefe-8349-408f-94e3-94a7614ff8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Bildemerkelapper" ma:readOnly="false" ma:fieldId="{5cf76f15-5ced-4ddc-b409-7134ff3c332f}" ma:taxonomyMulti="true" ma:sspId="68c1ad3d-08c0-4d35-9812-9f19ea7502b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7c17dd-c3ca-4e10-b8fa-c320043c1b7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8e6b58-aec7-4dc3-9f41-cb49fd51aa76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7f93eb2c-8a67-4ec7-b39e-b049b44512bf}" ma:internalName="TaxCatchAll" ma:showField="CatchAllData" ma:web="517c17dd-c3ca-4e10-b8fa-c320043c1b7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4CB88CB-FD9C-4B06-B571-2A0FBF5401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49aefe-8349-408f-94e3-94a7614ff807"/>
    <ds:schemaRef ds:uri="517c17dd-c3ca-4e10-b8fa-c320043c1b79"/>
    <ds:schemaRef ds:uri="478e6b58-aec7-4dc3-9f41-cb49fd51aa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11C683-387F-46EF-A156-F90B05DD0436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08f3813c-9f29-482f-9aec-16ef7cbf477a}" enabled="0" method="" siteId="{08f3813c-9f29-482f-9aec-16ef7cbf477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Sysselsatte_per_kommune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 Sannes Riiser</dc:creator>
  <cp:lastModifiedBy>Even Sannes Riiser</cp:lastModifiedBy>
  <dcterms:created xsi:type="dcterms:W3CDTF">2022-09-14T10:04:40Z</dcterms:created>
  <dcterms:modified xsi:type="dcterms:W3CDTF">2022-12-30T11:48:22Z</dcterms:modified>
</cp:coreProperties>
</file>