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vtfk-my.sharepoint.com/personal/kjetil_gunnerud_kristoffersen_vtfk_no/Documents/Dokumenter/GitHub/Vestfold/Data/09_Innvandrere og inkludering/Arbeid og inntekt/2023/"/>
    </mc:Choice>
  </mc:AlternateContent>
  <xr:revisionPtr revIDLastSave="0" documentId="8_{6C76DBF7-9870-4C01-AB0A-A3CF94F18C3E}" xr6:coauthVersionLast="47" xr6:coauthVersionMax="47" xr10:uidLastSave="{00000000-0000-0000-0000-000000000000}"/>
  <bookViews>
    <workbookView xWindow="-110" yWindow="-110" windowWidth="19420" windowHeight="11500" xr2:uid="{00000000-000D-0000-FFFF-FFFF00000000}"/>
  </bookViews>
  <sheets>
    <sheet name="Sysselsat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 i="2" l="1"/>
  <c r="D28" i="2"/>
  <c r="E28" i="2"/>
  <c r="F28" i="2"/>
  <c r="G28" i="2"/>
  <c r="H28" i="2"/>
  <c r="I28" i="2"/>
  <c r="J28" i="2"/>
  <c r="B28" i="2"/>
  <c r="C33" i="2"/>
  <c r="D33" i="2"/>
  <c r="E33" i="2"/>
  <c r="F33" i="2"/>
  <c r="G33" i="2"/>
  <c r="H33" i="2"/>
  <c r="I33" i="2"/>
  <c r="J33" i="2"/>
  <c r="C34" i="2"/>
  <c r="D34" i="2"/>
  <c r="E34" i="2"/>
  <c r="F34" i="2"/>
  <c r="G34" i="2"/>
  <c r="H34" i="2"/>
  <c r="I34" i="2"/>
  <c r="J34" i="2"/>
  <c r="C35" i="2"/>
  <c r="D35" i="2"/>
  <c r="E35" i="2"/>
  <c r="F35" i="2"/>
  <c r="G35" i="2"/>
  <c r="H35" i="2"/>
  <c r="I35" i="2"/>
  <c r="J35" i="2"/>
  <c r="C36" i="2"/>
  <c r="D36" i="2"/>
  <c r="E36" i="2"/>
  <c r="F36" i="2"/>
  <c r="G36" i="2"/>
  <c r="H36" i="2"/>
  <c r="I36" i="2"/>
  <c r="J36" i="2"/>
  <c r="C37" i="2"/>
  <c r="D37" i="2"/>
  <c r="E37" i="2"/>
  <c r="F37" i="2"/>
  <c r="G37" i="2"/>
  <c r="H37" i="2"/>
  <c r="I37" i="2"/>
  <c r="J37" i="2"/>
  <c r="C38" i="2"/>
  <c r="D38" i="2"/>
  <c r="E38" i="2"/>
  <c r="F38" i="2"/>
  <c r="G38" i="2"/>
  <c r="H38" i="2"/>
  <c r="I38" i="2"/>
  <c r="J38" i="2"/>
  <c r="B34" i="2"/>
  <c r="B35" i="2"/>
  <c r="B36" i="2"/>
  <c r="B37" i="2"/>
  <c r="B38" i="2"/>
  <c r="B33" i="2"/>
  <c r="B39" i="2" s="1"/>
  <c r="B40" i="2" l="1"/>
  <c r="C40" i="2"/>
  <c r="G39" i="2"/>
  <c r="G40" i="2" s="1"/>
  <c r="E39" i="2"/>
  <c r="E40" i="2" s="1"/>
  <c r="D39" i="2"/>
  <c r="D40" i="2" s="1"/>
  <c r="H39" i="2"/>
  <c r="H40" i="2" s="1"/>
  <c r="C39" i="2"/>
  <c r="F39" i="2"/>
  <c r="F40" i="2" s="1"/>
  <c r="J39" i="2"/>
  <c r="J40" i="2" s="1"/>
  <c r="I39" i="2"/>
  <c r="I40" i="2" s="1"/>
</calcChain>
</file>

<file path=xl/sharedStrings.xml><?xml version="1.0" encoding="utf-8"?>
<sst xmlns="http://schemas.openxmlformats.org/spreadsheetml/2006/main" count="98" uniqueCount="56">
  <si>
    <t>11607: Sysselsatte innvandrere 4. kvartal, etter region, alder, kjønn, statistikkvariabel, år og landbakgrunn</t>
  </si>
  <si>
    <t>15-74 år</t>
  </si>
  <si>
    <t>Begge kjønn</t>
  </si>
  <si>
    <t>Sysselsatte</t>
  </si>
  <si>
    <t>Sysselsatte i prosent av personer i alt i hver gruppe</t>
  </si>
  <si>
    <t>2020</t>
  </si>
  <si>
    <t>2021</t>
  </si>
  <si>
    <t>2022</t>
  </si>
  <si>
    <t>Befolkningen eksklusive innvandrere</t>
  </si>
  <si>
    <t>Norden utenom Norge, EU/EFTA,  Storbritannia, USA, Canada, Australia, New Zealand</t>
  </si>
  <si>
    <t>Europa utenom EU/EFTA og Storbritannia, Afrika, Asia, Amerika utenom USA og Canada, Oseania utenom Australia og NZ, polare områder</t>
  </si>
  <si>
    <t>3801 Horten</t>
  </si>
  <si>
    <t>3802 Holmestrand</t>
  </si>
  <si>
    <t>3803 Tønsberg</t>
  </si>
  <si>
    <t>3804 Sandefjord</t>
  </si>
  <si>
    <t>3805 Larvik</t>
  </si>
  <si>
    <t>3811 Færder</t>
  </si>
  <si>
    <t>Fra 2006 ble aldersgrensen for å bli regnet som sysselsatte senket fra 16 til 15 år, i tråd med internasjonale anbefalinger. Samtidig ble aldersdefinisjonen endret fra alder ved utgangen av året til alder ved utgangen av referansetidspunktet. Det er laget nye tall for 2005 etter samme definisjon, mens årgangene før følger gammel definisjon av alder.</t>
  </si>
  <si>
    <t>: indikerer at tallgrunnlaget for publisering er for lavt.</t>
  </si>
  <si>
    <t>Hvis sysselsatte er under 10 så beregnes det ikke andeler.</t>
  </si>
  <si>
    <t>Virksomheter i næring 09.1 Tjenester tilknyttet utvinning av råolje og naturgass får landkode av Enhetsregisteret, selv om arbeidet kan foregå på sokkelen. Det samme kan også forekomme innenfor andre næringer. Tidligere ble virksomheter SSB anså at tilhørte sokkelen omkodet, noe SSB fra og med publiseringen i 2018 sluttet med. Dette har resultert i en justering som medfører at en rekke arbeidsforhold som tidligere var registrert på sokkelen er blitt plassert på fastlandet fra og med 4. kvartal 2018 (hovedsakelig næring 09.1). I 4. kvartal 2019 gir dette hovedsakelig utslag i næringene 09.1 og næringer knyttet til cateringvirksomhet. Dette har gitt en ikke-reell nedgang i antall sysselsatte på sokkelen og en tilsvarende ikke-reell økning i andre fylker, i hovedsak Rogaland. Endringen omfatter om lag 6500 lønnstakere 4. kv. 2018 og 2000 lønnstakere 4. kv. 2019.</t>
  </si>
  <si>
    <t>region:</t>
  </si>
  <si>
    <t>&lt;a href='https://www.ssb.no/offentlig-sektor/kommunekatalog/endringer-i-de-regionale-inndelingene' target='footnote'&gt;&lt;b&gt;Se liste over endringer i de regionale inndelingene.&lt;/b&gt;&lt;/a&gt;</t>
  </si>
  <si>
    <t>Sist endret:</t>
  </si>
  <si>
    <t>Sysselsatte:</t>
  </si>
  <si>
    <t>20230309 08:00</t>
  </si>
  <si>
    <t>Sysselsatte i prosent av personer i alt i hver gruppe:</t>
  </si>
  <si>
    <t>Kilde:</t>
  </si>
  <si>
    <t>Statistisk sentralbyrå</t>
  </si>
  <si>
    <t>Kontakt:</t>
  </si>
  <si>
    <t>Ingebjørg Aamodt, Statistisk sentralbyrå</t>
  </si>
  <si>
    <t xml:space="preserve"> +47 92 62 38 40</t>
  </si>
  <si>
    <t>iaa@ssb.no</t>
  </si>
  <si>
    <t>Bjørn Olsen, Statistisk sentralbyrå</t>
  </si>
  <si>
    <t xml:space="preserve"> +47 409 02 387</t>
  </si>
  <si>
    <t>ols@ssb.no</t>
  </si>
  <si>
    <t>Måleenhet:</t>
  </si>
  <si>
    <t>personer</t>
  </si>
  <si>
    <t>prosent</t>
  </si>
  <si>
    <t>Målemetode:</t>
  </si>
  <si>
    <t>Situasjon (tidspunkt)</t>
  </si>
  <si>
    <t>Gjennomsnitt</t>
  </si>
  <si>
    <t>Referansetid:</t>
  </si>
  <si>
    <t>4. kvartal</t>
  </si>
  <si>
    <t>Offisiell statistikk</t>
  </si>
  <si>
    <t>Database:</t>
  </si>
  <si>
    <t>Ekstern PRODUKSJON</t>
  </si>
  <si>
    <t>Intern referansekode:</t>
  </si>
  <si>
    <t>Sysselsatt</t>
  </si>
  <si>
    <t>Befolkningen ekskl. innvandrere</t>
  </si>
  <si>
    <t>Gruppe 1-land (EU, Storbritannia, USA++)</t>
  </si>
  <si>
    <t>Gruppe 2-land (Asia, Afrika, Latin-Amerika ++)</t>
  </si>
  <si>
    <t>Vestfold</t>
  </si>
  <si>
    <t>År</t>
  </si>
  <si>
    <t>Gruppe 1-land (EU, Storbritannia, USA ++)</t>
  </si>
  <si>
    <t>Regner ut hva innvandrerpopulasjonen er (sånn cirka) for å kunne aggregere opp til fylkesnivå.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</si>
</sst>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2" fillId="0" borderId="0" xfId="0" applyFont="1"/>
    <xf numFmtId="1" fontId="0" fillId="0" borderId="0" xfId="0" applyNumberFormat="1"/>
    <xf numFmtId="164" fontId="0" fillId="0" borderId="0" xfId="0" applyNumberFormat="1"/>
    <xf numFmtId="0" fontId="0" fillId="0" borderId="0" xfId="0" applyAlignment="1">
      <alignment horizontal="center"/>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110"/>
  <sheetViews>
    <sheetView tabSelected="1" workbookViewId="0">
      <selection activeCell="D39" sqref="D39"/>
    </sheetView>
  </sheetViews>
  <sheetFormatPr baseColWidth="10" defaultColWidth="9.140625" defaultRowHeight="15" x14ac:dyDescent="0.25"/>
  <cols>
    <col min="1" max="19" width="9.140625" customWidth="1"/>
  </cols>
  <sheetData>
    <row r="3" spans="1:4" x14ac:dyDescent="0.25">
      <c r="A3" t="s">
        <v>53</v>
      </c>
      <c r="B3" s="6" t="s">
        <v>49</v>
      </c>
      <c r="C3" s="6" t="s">
        <v>54</v>
      </c>
      <c r="D3" s="2" t="s">
        <v>51</v>
      </c>
    </row>
    <row r="4" spans="1:4" x14ac:dyDescent="0.25">
      <c r="A4">
        <v>2015</v>
      </c>
      <c r="B4" s="4">
        <v>64.099999999999994</v>
      </c>
      <c r="C4" s="4">
        <v>67.8</v>
      </c>
      <c r="D4" s="4">
        <v>49.4</v>
      </c>
    </row>
    <row r="5" spans="1:4" x14ac:dyDescent="0.25">
      <c r="A5">
        <v>2016</v>
      </c>
      <c r="B5" s="4">
        <v>64.2</v>
      </c>
      <c r="C5" s="4">
        <v>69.8</v>
      </c>
      <c r="D5" s="4">
        <v>49.3</v>
      </c>
    </row>
    <row r="6" spans="1:4" x14ac:dyDescent="0.25">
      <c r="A6">
        <v>2017</v>
      </c>
      <c r="B6" s="4">
        <v>64.3</v>
      </c>
      <c r="C6" s="4">
        <v>69.5</v>
      </c>
      <c r="D6" s="4">
        <v>50.4</v>
      </c>
    </row>
    <row r="7" spans="1:4" x14ac:dyDescent="0.25">
      <c r="A7">
        <v>2018</v>
      </c>
      <c r="B7" s="4">
        <v>64.400000000000006</v>
      </c>
      <c r="C7" s="4">
        <v>70.7</v>
      </c>
      <c r="D7" s="4">
        <v>52.1</v>
      </c>
    </row>
    <row r="8" spans="1:4" x14ac:dyDescent="0.25">
      <c r="A8">
        <v>2019</v>
      </c>
      <c r="B8" s="4">
        <v>64.7</v>
      </c>
      <c r="C8" s="4">
        <v>71.5</v>
      </c>
      <c r="D8" s="4">
        <v>53.5</v>
      </c>
    </row>
    <row r="9" spans="1:4" x14ac:dyDescent="0.25">
      <c r="A9">
        <v>2020</v>
      </c>
      <c r="B9" s="4">
        <v>63.894757057806792</v>
      </c>
      <c r="C9" s="4">
        <v>69.543040804918959</v>
      </c>
      <c r="D9" s="4">
        <v>52.999122866203365</v>
      </c>
    </row>
    <row r="10" spans="1:4" x14ac:dyDescent="0.25">
      <c r="A10">
        <v>2021</v>
      </c>
      <c r="B10" s="4">
        <v>65.19564897651189</v>
      </c>
      <c r="C10" s="4">
        <v>71.525628951970944</v>
      </c>
      <c r="D10" s="4">
        <v>57.038438947986691</v>
      </c>
    </row>
    <row r="11" spans="1:4" x14ac:dyDescent="0.25">
      <c r="A11">
        <v>2022</v>
      </c>
      <c r="B11" s="4">
        <v>65.83931610806107</v>
      </c>
      <c r="C11" s="4">
        <v>72.909043387349712</v>
      </c>
      <c r="D11" s="4">
        <v>57.043101372501802</v>
      </c>
    </row>
    <row r="15" spans="1:4" ht="18.75" x14ac:dyDescent="0.3">
      <c r="A15" s="1" t="s">
        <v>0</v>
      </c>
    </row>
    <row r="17" spans="1:19" x14ac:dyDescent="0.25">
      <c r="B17" s="2" t="s">
        <v>1</v>
      </c>
    </row>
    <row r="18" spans="1:19" x14ac:dyDescent="0.25">
      <c r="B18" s="2" t="s">
        <v>2</v>
      </c>
    </row>
    <row r="19" spans="1:19" x14ac:dyDescent="0.25">
      <c r="B19" s="2" t="s">
        <v>3</v>
      </c>
      <c r="K19" s="2" t="s">
        <v>4</v>
      </c>
    </row>
    <row r="20" spans="1:19" x14ac:dyDescent="0.25">
      <c r="B20" s="2" t="s">
        <v>5</v>
      </c>
      <c r="E20" s="2" t="s">
        <v>6</v>
      </c>
      <c r="H20" s="2" t="s">
        <v>7</v>
      </c>
      <c r="K20" s="2" t="s">
        <v>5</v>
      </c>
      <c r="N20" s="2" t="s">
        <v>6</v>
      </c>
      <c r="Q20" s="2" t="s">
        <v>7</v>
      </c>
    </row>
    <row r="21" spans="1:19" x14ac:dyDescent="0.25">
      <c r="B21" s="2" t="s">
        <v>8</v>
      </c>
      <c r="C21" s="2" t="s">
        <v>9</v>
      </c>
      <c r="D21" s="2" t="s">
        <v>10</v>
      </c>
      <c r="E21" s="2" t="s">
        <v>8</v>
      </c>
      <c r="F21" s="2" t="s">
        <v>9</v>
      </c>
      <c r="G21" s="2" t="s">
        <v>10</v>
      </c>
      <c r="H21" s="2" t="s">
        <v>8</v>
      </c>
      <c r="I21" s="2" t="s">
        <v>9</v>
      </c>
      <c r="J21" s="2" t="s">
        <v>10</v>
      </c>
      <c r="K21" s="2" t="s">
        <v>8</v>
      </c>
      <c r="L21" s="2" t="s">
        <v>9</v>
      </c>
      <c r="M21" s="2" t="s">
        <v>10</v>
      </c>
      <c r="N21" s="2" t="s">
        <v>8</v>
      </c>
      <c r="O21" s="2" t="s">
        <v>9</v>
      </c>
      <c r="P21" s="2" t="s">
        <v>10</v>
      </c>
      <c r="Q21" s="2" t="s">
        <v>8</v>
      </c>
      <c r="R21" s="2" t="s">
        <v>9</v>
      </c>
      <c r="S21" s="2" t="s">
        <v>10</v>
      </c>
    </row>
    <row r="22" spans="1:19" x14ac:dyDescent="0.25">
      <c r="A22" s="2" t="s">
        <v>11</v>
      </c>
      <c r="B22" s="3">
        <v>10586</v>
      </c>
      <c r="C22" s="3">
        <v>906</v>
      </c>
      <c r="D22" s="3">
        <v>1022</v>
      </c>
      <c r="E22" s="3">
        <v>10752</v>
      </c>
      <c r="F22" s="3">
        <v>926</v>
      </c>
      <c r="G22" s="3">
        <v>1129</v>
      </c>
      <c r="H22" s="3">
        <v>10863</v>
      </c>
      <c r="I22" s="3">
        <v>1005</v>
      </c>
      <c r="J22" s="3">
        <v>1241</v>
      </c>
      <c r="K22" s="4">
        <v>61.1</v>
      </c>
      <c r="L22" s="4">
        <v>66.599999999999994</v>
      </c>
      <c r="M22" s="4">
        <v>52</v>
      </c>
      <c r="N22" s="4">
        <v>62.9</v>
      </c>
      <c r="O22" s="4">
        <v>67</v>
      </c>
      <c r="P22" s="4">
        <v>56.5</v>
      </c>
      <c r="Q22" s="4">
        <v>64</v>
      </c>
      <c r="R22" s="4">
        <v>71.099999999999994</v>
      </c>
      <c r="S22" s="4">
        <v>57.3</v>
      </c>
    </row>
    <row r="23" spans="1:19" x14ac:dyDescent="0.25">
      <c r="A23" s="2" t="s">
        <v>12</v>
      </c>
      <c r="B23" s="3">
        <v>10339</v>
      </c>
      <c r="C23" s="3">
        <v>1244</v>
      </c>
      <c r="D23" s="3">
        <v>568</v>
      </c>
      <c r="E23" s="3">
        <v>10684</v>
      </c>
      <c r="F23" s="3">
        <v>1409</v>
      </c>
      <c r="G23" s="3">
        <v>690</v>
      </c>
      <c r="H23" s="3">
        <v>10913</v>
      </c>
      <c r="I23" s="3">
        <v>1506</v>
      </c>
      <c r="J23" s="3">
        <v>733</v>
      </c>
      <c r="K23" s="4">
        <v>64.7</v>
      </c>
      <c r="L23" s="4">
        <v>72.2</v>
      </c>
      <c r="M23" s="4">
        <v>56.1</v>
      </c>
      <c r="N23" s="4">
        <v>65.7</v>
      </c>
      <c r="O23" s="4">
        <v>75.599999999999994</v>
      </c>
      <c r="P23" s="4">
        <v>63.2</v>
      </c>
      <c r="Q23" s="4">
        <v>66.8</v>
      </c>
      <c r="R23" s="4">
        <v>76.5</v>
      </c>
      <c r="S23" s="4">
        <v>59.7</v>
      </c>
    </row>
    <row r="24" spans="1:19" x14ac:dyDescent="0.25">
      <c r="A24" s="2" t="s">
        <v>13</v>
      </c>
      <c r="B24" s="3">
        <v>24475</v>
      </c>
      <c r="C24" s="3">
        <v>2205</v>
      </c>
      <c r="D24" s="3">
        <v>1835</v>
      </c>
      <c r="E24" s="3">
        <v>25109</v>
      </c>
      <c r="F24" s="3">
        <v>2367</v>
      </c>
      <c r="G24" s="3">
        <v>2015</v>
      </c>
      <c r="H24" s="3">
        <v>25412</v>
      </c>
      <c r="I24" s="3">
        <v>2421</v>
      </c>
      <c r="J24" s="3">
        <v>2179</v>
      </c>
      <c r="K24" s="4">
        <v>67.5</v>
      </c>
      <c r="L24" s="4">
        <v>70.2</v>
      </c>
      <c r="M24" s="4">
        <v>55.7</v>
      </c>
      <c r="N24" s="4">
        <v>68.5</v>
      </c>
      <c r="O24" s="4">
        <v>73.099999999999994</v>
      </c>
      <c r="P24" s="4">
        <v>59.9</v>
      </c>
      <c r="Q24" s="4">
        <v>69</v>
      </c>
      <c r="R24" s="4">
        <v>72.3</v>
      </c>
      <c r="S24" s="4">
        <v>60.1</v>
      </c>
    </row>
    <row r="25" spans="1:19" x14ac:dyDescent="0.25">
      <c r="A25" s="2" t="s">
        <v>14</v>
      </c>
      <c r="B25" s="3">
        <v>24719</v>
      </c>
      <c r="C25" s="3">
        <v>3049</v>
      </c>
      <c r="D25" s="3">
        <v>2320</v>
      </c>
      <c r="E25" s="3">
        <v>25255</v>
      </c>
      <c r="F25" s="3">
        <v>3219</v>
      </c>
      <c r="G25" s="3">
        <v>2555</v>
      </c>
      <c r="H25" s="3">
        <v>25416</v>
      </c>
      <c r="I25" s="3">
        <v>3392</v>
      </c>
      <c r="J25" s="3">
        <v>2800</v>
      </c>
      <c r="K25" s="4">
        <v>63.1</v>
      </c>
      <c r="L25" s="4">
        <v>69</v>
      </c>
      <c r="M25" s="4">
        <v>52.3</v>
      </c>
      <c r="N25" s="4">
        <v>64.7</v>
      </c>
      <c r="O25" s="4">
        <v>69.7</v>
      </c>
      <c r="P25" s="4">
        <v>55.6</v>
      </c>
      <c r="Q25" s="4">
        <v>65.3</v>
      </c>
      <c r="R25" s="4">
        <v>72.3</v>
      </c>
      <c r="S25" s="4">
        <v>56.3</v>
      </c>
    </row>
    <row r="26" spans="1:19" x14ac:dyDescent="0.25">
      <c r="A26" s="2" t="s">
        <v>15</v>
      </c>
      <c r="B26" s="3">
        <v>19007</v>
      </c>
      <c r="C26" s="3">
        <v>1715</v>
      </c>
      <c r="D26" s="3">
        <v>1319</v>
      </c>
      <c r="E26" s="3">
        <v>19230</v>
      </c>
      <c r="F26" s="3">
        <v>1850</v>
      </c>
      <c r="G26" s="3">
        <v>1458</v>
      </c>
      <c r="H26" s="3">
        <v>19418</v>
      </c>
      <c r="I26" s="3">
        <v>1953</v>
      </c>
      <c r="J26" s="3">
        <v>1576</v>
      </c>
      <c r="K26" s="4">
        <v>62.8</v>
      </c>
      <c r="L26" s="4">
        <v>69.599999999999994</v>
      </c>
      <c r="M26" s="4">
        <v>50.2</v>
      </c>
      <c r="N26" s="4">
        <v>63.7</v>
      </c>
      <c r="O26" s="4">
        <v>72.900000000000006</v>
      </c>
      <c r="P26" s="4">
        <v>53.9</v>
      </c>
      <c r="Q26" s="4">
        <v>64.400000000000006</v>
      </c>
      <c r="R26" s="4">
        <v>73.2</v>
      </c>
      <c r="S26" s="4">
        <v>53.5</v>
      </c>
    </row>
    <row r="27" spans="1:19" x14ac:dyDescent="0.25">
      <c r="A27" s="2" t="s">
        <v>16</v>
      </c>
      <c r="B27" s="3">
        <v>10684</v>
      </c>
      <c r="C27" s="3">
        <v>834</v>
      </c>
      <c r="D27" s="3">
        <v>791</v>
      </c>
      <c r="E27" s="3">
        <v>10921</v>
      </c>
      <c r="F27" s="3">
        <v>862</v>
      </c>
      <c r="G27" s="3">
        <v>893</v>
      </c>
      <c r="H27" s="3">
        <v>10873</v>
      </c>
      <c r="I27" s="3">
        <v>881</v>
      </c>
      <c r="J27" s="3">
        <v>947</v>
      </c>
      <c r="K27" s="4">
        <v>62.1</v>
      </c>
      <c r="L27" s="4">
        <v>69.2</v>
      </c>
      <c r="M27" s="4">
        <v>53.2</v>
      </c>
      <c r="N27" s="4">
        <v>63.7</v>
      </c>
      <c r="O27" s="4">
        <v>70.3</v>
      </c>
      <c r="P27" s="4">
        <v>56.9</v>
      </c>
      <c r="Q27" s="4">
        <v>63.7</v>
      </c>
      <c r="R27" s="4">
        <v>72.7</v>
      </c>
      <c r="S27" s="4">
        <v>56.6</v>
      </c>
    </row>
    <row r="28" spans="1:19" x14ac:dyDescent="0.25">
      <c r="A28" s="2" t="s">
        <v>52</v>
      </c>
      <c r="B28" s="3">
        <f>SUM(B22:B27)</f>
        <v>99810</v>
      </c>
      <c r="C28" s="3">
        <f t="shared" ref="C28:J28" si="0">SUM(C22:C27)</f>
        <v>9953</v>
      </c>
      <c r="D28" s="3">
        <f t="shared" si="0"/>
        <v>7855</v>
      </c>
      <c r="E28" s="3">
        <f t="shared" si="0"/>
        <v>101951</v>
      </c>
      <c r="F28" s="3">
        <f t="shared" si="0"/>
        <v>10633</v>
      </c>
      <c r="G28" s="3">
        <f t="shared" si="0"/>
        <v>8740</v>
      </c>
      <c r="H28" s="3">
        <f t="shared" si="0"/>
        <v>102895</v>
      </c>
      <c r="I28" s="3">
        <f t="shared" si="0"/>
        <v>11158</v>
      </c>
      <c r="J28" s="3">
        <f t="shared" si="0"/>
        <v>9476</v>
      </c>
      <c r="K28" s="4"/>
      <c r="L28" s="4"/>
      <c r="M28" s="4"/>
      <c r="N28" s="4"/>
      <c r="O28" s="4"/>
      <c r="P28" s="4"/>
      <c r="Q28" s="4"/>
      <c r="R28" s="4"/>
      <c r="S28" s="4"/>
    </row>
    <row r="30" spans="1:19" x14ac:dyDescent="0.25">
      <c r="A30" s="2" t="s">
        <v>55</v>
      </c>
    </row>
    <row r="31" spans="1:19" x14ac:dyDescent="0.25">
      <c r="B31" s="5">
        <v>2020</v>
      </c>
      <c r="C31" s="5"/>
      <c r="D31" s="5"/>
      <c r="E31" s="5">
        <v>2021</v>
      </c>
      <c r="F31" s="5"/>
      <c r="G31" s="5"/>
      <c r="H31" s="5">
        <v>2022</v>
      </c>
      <c r="I31" s="5"/>
      <c r="J31" s="5"/>
    </row>
    <row r="32" spans="1:19" x14ac:dyDescent="0.25">
      <c r="B32" s="2" t="s">
        <v>49</v>
      </c>
      <c r="C32" s="2" t="s">
        <v>50</v>
      </c>
      <c r="D32" s="2" t="s">
        <v>51</v>
      </c>
      <c r="E32" s="2" t="s">
        <v>49</v>
      </c>
      <c r="F32" s="2" t="s">
        <v>50</v>
      </c>
      <c r="G32" s="2" t="s">
        <v>51</v>
      </c>
      <c r="H32" s="2" t="s">
        <v>49</v>
      </c>
      <c r="I32" s="2" t="s">
        <v>50</v>
      </c>
      <c r="J32" s="2" t="s">
        <v>51</v>
      </c>
    </row>
    <row r="33" spans="1:10" x14ac:dyDescent="0.25">
      <c r="A33" s="2" t="s">
        <v>11</v>
      </c>
      <c r="B33">
        <f>ROUND(B22*100/K22,0)</f>
        <v>17326</v>
      </c>
      <c r="C33">
        <f>ROUND(C22*100/L22,0)</f>
        <v>1360</v>
      </c>
      <c r="D33">
        <f>ROUND(D22*100/M22,0)</f>
        <v>1965</v>
      </c>
      <c r="E33">
        <f>ROUND(E22*100/N22,0)</f>
        <v>17094</v>
      </c>
      <c r="F33">
        <f>ROUND(F22*100/O22,0)</f>
        <v>1382</v>
      </c>
      <c r="G33">
        <f>ROUND(G22*100/P22,0)</f>
        <v>1998</v>
      </c>
      <c r="H33">
        <f>ROUND(H22*100/Q22,0)</f>
        <v>16973</v>
      </c>
      <c r="I33">
        <f>ROUND(I22*100/R22,0)</f>
        <v>1414</v>
      </c>
      <c r="J33">
        <f>ROUND(J22*100/S22,0)</f>
        <v>2166</v>
      </c>
    </row>
    <row r="34" spans="1:10" x14ac:dyDescent="0.25">
      <c r="A34" s="2" t="s">
        <v>12</v>
      </c>
      <c r="B34">
        <f>ROUND(B23*100/K23,0)</f>
        <v>15980</v>
      </c>
      <c r="C34">
        <f>ROUND(C23*100/L23,0)</f>
        <v>1723</v>
      </c>
      <c r="D34">
        <f>ROUND(D23*100/M23,0)</f>
        <v>1012</v>
      </c>
      <c r="E34">
        <f>ROUND(E23*100/N23,0)</f>
        <v>16262</v>
      </c>
      <c r="F34">
        <f>ROUND(F23*100/O23,0)</f>
        <v>1864</v>
      </c>
      <c r="G34">
        <f>ROUND(G23*100/P23,0)</f>
        <v>1092</v>
      </c>
      <c r="H34">
        <f>ROUND(H23*100/Q23,0)</f>
        <v>16337</v>
      </c>
      <c r="I34">
        <f>ROUND(I23*100/R23,0)</f>
        <v>1969</v>
      </c>
      <c r="J34">
        <f>ROUND(J23*100/S23,0)</f>
        <v>1228</v>
      </c>
    </row>
    <row r="35" spans="1:10" x14ac:dyDescent="0.25">
      <c r="A35" s="2" t="s">
        <v>13</v>
      </c>
      <c r="B35">
        <f>ROUND(B24*100/K24,0)</f>
        <v>36259</v>
      </c>
      <c r="C35">
        <f>ROUND(C24*100/L24,0)</f>
        <v>3141</v>
      </c>
      <c r="D35">
        <f>ROUND(D24*100/M24,0)</f>
        <v>3294</v>
      </c>
      <c r="E35">
        <f>ROUND(E24*100/N24,0)</f>
        <v>36655</v>
      </c>
      <c r="F35">
        <f>ROUND(F24*100/O24,0)</f>
        <v>3238</v>
      </c>
      <c r="G35">
        <f>ROUND(G24*100/P24,0)</f>
        <v>3364</v>
      </c>
      <c r="H35">
        <f>ROUND(H24*100/Q24,0)</f>
        <v>36829</v>
      </c>
      <c r="I35">
        <f>ROUND(I24*100/R24,0)</f>
        <v>3349</v>
      </c>
      <c r="J35">
        <f>ROUND(J24*100/S24,0)</f>
        <v>3626</v>
      </c>
    </row>
    <row r="36" spans="1:10" x14ac:dyDescent="0.25">
      <c r="A36" s="2" t="s">
        <v>14</v>
      </c>
      <c r="B36">
        <f>ROUND(B25*100/K25,0)</f>
        <v>39174</v>
      </c>
      <c r="C36">
        <f>ROUND(C25*100/L25,0)</f>
        <v>4419</v>
      </c>
      <c r="D36">
        <f>ROUND(D25*100/M25,0)</f>
        <v>4436</v>
      </c>
      <c r="E36">
        <f>ROUND(E25*100/N25,0)</f>
        <v>39034</v>
      </c>
      <c r="F36">
        <f>ROUND(F25*100/O25,0)</f>
        <v>4618</v>
      </c>
      <c r="G36">
        <f>ROUND(G25*100/P25,0)</f>
        <v>4595</v>
      </c>
      <c r="H36">
        <f>ROUND(H25*100/Q25,0)</f>
        <v>38922</v>
      </c>
      <c r="I36">
        <f>ROUND(I25*100/R25,0)</f>
        <v>4692</v>
      </c>
      <c r="J36">
        <f>ROUND(J25*100/S25,0)</f>
        <v>4973</v>
      </c>
    </row>
    <row r="37" spans="1:10" x14ac:dyDescent="0.25">
      <c r="A37" s="2" t="s">
        <v>15</v>
      </c>
      <c r="B37">
        <f>ROUND(B26*100/K26,0)</f>
        <v>30266</v>
      </c>
      <c r="C37">
        <f>ROUND(C26*100/L26,0)</f>
        <v>2464</v>
      </c>
      <c r="D37">
        <f>ROUND(D26*100/M26,0)</f>
        <v>2627</v>
      </c>
      <c r="E37">
        <f>ROUND(E26*100/N26,0)</f>
        <v>30188</v>
      </c>
      <c r="F37">
        <f>ROUND(F26*100/O26,0)</f>
        <v>2538</v>
      </c>
      <c r="G37">
        <f>ROUND(G26*100/P26,0)</f>
        <v>2705</v>
      </c>
      <c r="H37">
        <f>ROUND(H26*100/Q26,0)</f>
        <v>30152</v>
      </c>
      <c r="I37">
        <f>ROUND(I26*100/R26,0)</f>
        <v>2668</v>
      </c>
      <c r="J37">
        <f>ROUND(J26*100/S26,0)</f>
        <v>2946</v>
      </c>
    </row>
    <row r="38" spans="1:10" x14ac:dyDescent="0.25">
      <c r="A38" s="2" t="s">
        <v>16</v>
      </c>
      <c r="B38">
        <f>ROUND(B27*100/K27,0)</f>
        <v>17205</v>
      </c>
      <c r="C38">
        <f>ROUND(C27*100/L27,0)</f>
        <v>1205</v>
      </c>
      <c r="D38">
        <f>ROUND(D27*100/M27,0)</f>
        <v>1487</v>
      </c>
      <c r="E38">
        <f>ROUND(E27*100/N27,0)</f>
        <v>17144</v>
      </c>
      <c r="F38">
        <f>ROUND(F27*100/O27,0)</f>
        <v>1226</v>
      </c>
      <c r="G38">
        <f>ROUND(G27*100/P27,0)</f>
        <v>1569</v>
      </c>
      <c r="H38">
        <f>ROUND(H27*100/Q27,0)</f>
        <v>17069</v>
      </c>
      <c r="I38">
        <f>ROUND(I27*100/R27,0)</f>
        <v>1212</v>
      </c>
      <c r="J38">
        <f>ROUND(J27*100/S27,0)</f>
        <v>1673</v>
      </c>
    </row>
    <row r="39" spans="1:10" x14ac:dyDescent="0.25">
      <c r="A39" s="2" t="s">
        <v>52</v>
      </c>
      <c r="B39">
        <f>SUM(B33:B38)</f>
        <v>156210</v>
      </c>
      <c r="C39">
        <f t="shared" ref="C39:J39" si="1">SUM(C33:C38)</f>
        <v>14312</v>
      </c>
      <c r="D39">
        <f t="shared" si="1"/>
        <v>14821</v>
      </c>
      <c r="E39">
        <f t="shared" si="1"/>
        <v>156377</v>
      </c>
      <c r="F39">
        <f t="shared" si="1"/>
        <v>14866</v>
      </c>
      <c r="G39">
        <f t="shared" si="1"/>
        <v>15323</v>
      </c>
      <c r="H39">
        <f t="shared" si="1"/>
        <v>156282</v>
      </c>
      <c r="I39">
        <f t="shared" si="1"/>
        <v>15304</v>
      </c>
      <c r="J39">
        <f t="shared" si="1"/>
        <v>16612</v>
      </c>
    </row>
    <row r="40" spans="1:10" x14ac:dyDescent="0.25">
      <c r="B40" s="4">
        <f>B28/B39*100</f>
        <v>63.894757057806792</v>
      </c>
      <c r="C40" s="4">
        <f t="shared" ref="C40:J40" si="2">C28/C39*100</f>
        <v>69.543040804918959</v>
      </c>
      <c r="D40" s="4">
        <f t="shared" si="2"/>
        <v>52.999122866203365</v>
      </c>
      <c r="E40" s="4">
        <f t="shared" si="2"/>
        <v>65.19564897651189</v>
      </c>
      <c r="F40" s="4">
        <f t="shared" si="2"/>
        <v>71.525628951970944</v>
      </c>
      <c r="G40" s="4">
        <f t="shared" si="2"/>
        <v>57.038438947986691</v>
      </c>
      <c r="H40" s="4">
        <f t="shared" si="2"/>
        <v>65.83931610806107</v>
      </c>
      <c r="I40" s="4">
        <f t="shared" si="2"/>
        <v>72.909043387349712</v>
      </c>
      <c r="J40" s="4">
        <f t="shared" si="2"/>
        <v>57.043101372501802</v>
      </c>
    </row>
    <row r="53" spans="1:1" x14ac:dyDescent="0.25">
      <c r="A53" t="s">
        <v>17</v>
      </c>
    </row>
    <row r="54" spans="1:1" x14ac:dyDescent="0.25">
      <c r="A54" t="s">
        <v>18</v>
      </c>
    </row>
    <row r="55" spans="1:1" x14ac:dyDescent="0.25">
      <c r="A55" t="s">
        <v>19</v>
      </c>
    </row>
    <row r="56" spans="1:1" x14ac:dyDescent="0.25">
      <c r="A56" t="s">
        <v>20</v>
      </c>
    </row>
    <row r="57" spans="1:1" x14ac:dyDescent="0.25">
      <c r="A57" t="s">
        <v>21</v>
      </c>
    </row>
    <row r="58" spans="1:1" x14ac:dyDescent="0.25">
      <c r="A58" t="s">
        <v>22</v>
      </c>
    </row>
    <row r="61" spans="1:1" x14ac:dyDescent="0.25">
      <c r="A61" t="s">
        <v>23</v>
      </c>
    </row>
    <row r="62" spans="1:1" x14ac:dyDescent="0.25">
      <c r="A62" t="s">
        <v>24</v>
      </c>
    </row>
    <row r="63" spans="1:1" x14ac:dyDescent="0.25">
      <c r="A63" t="s">
        <v>25</v>
      </c>
    </row>
    <row r="64" spans="1:1" x14ac:dyDescent="0.25">
      <c r="A64" t="s">
        <v>26</v>
      </c>
    </row>
    <row r="65" spans="1:1" x14ac:dyDescent="0.25">
      <c r="A65" t="s">
        <v>25</v>
      </c>
    </row>
    <row r="67" spans="1:1" x14ac:dyDescent="0.25">
      <c r="A67" t="s">
        <v>27</v>
      </c>
    </row>
    <row r="68" spans="1:1" x14ac:dyDescent="0.25">
      <c r="A68" t="s">
        <v>28</v>
      </c>
    </row>
    <row r="70" spans="1:1" x14ac:dyDescent="0.25">
      <c r="A70" t="s">
        <v>29</v>
      </c>
    </row>
    <row r="71" spans="1:1" x14ac:dyDescent="0.25">
      <c r="A71" t="s">
        <v>24</v>
      </c>
    </row>
    <row r="72" spans="1:1" x14ac:dyDescent="0.25">
      <c r="A72" t="s">
        <v>30</v>
      </c>
    </row>
    <row r="73" spans="1:1" x14ac:dyDescent="0.25">
      <c r="A73" t="s">
        <v>31</v>
      </c>
    </row>
    <row r="74" spans="1:1" x14ac:dyDescent="0.25">
      <c r="A74" t="s">
        <v>32</v>
      </c>
    </row>
    <row r="76" spans="1:1" x14ac:dyDescent="0.25">
      <c r="A76" t="s">
        <v>33</v>
      </c>
    </row>
    <row r="77" spans="1:1" x14ac:dyDescent="0.25">
      <c r="A77" t="s">
        <v>34</v>
      </c>
    </row>
    <row r="78" spans="1:1" x14ac:dyDescent="0.25">
      <c r="A78" t="s">
        <v>35</v>
      </c>
    </row>
    <row r="83" spans="1:1" x14ac:dyDescent="0.25">
      <c r="A83" t="s">
        <v>36</v>
      </c>
    </row>
    <row r="84" spans="1:1" x14ac:dyDescent="0.25">
      <c r="A84" t="s">
        <v>24</v>
      </c>
    </row>
    <row r="85" spans="1:1" x14ac:dyDescent="0.25">
      <c r="A85" t="s">
        <v>37</v>
      </c>
    </row>
    <row r="86" spans="1:1" x14ac:dyDescent="0.25">
      <c r="A86" t="s">
        <v>26</v>
      </c>
    </row>
    <row r="87" spans="1:1" x14ac:dyDescent="0.25">
      <c r="A87" t="s">
        <v>38</v>
      </c>
    </row>
    <row r="88" spans="1:1" x14ac:dyDescent="0.25">
      <c r="A88" t="s">
        <v>39</v>
      </c>
    </row>
    <row r="89" spans="1:1" x14ac:dyDescent="0.25">
      <c r="A89" t="s">
        <v>24</v>
      </c>
    </row>
    <row r="90" spans="1:1" x14ac:dyDescent="0.25">
      <c r="A90" t="s">
        <v>40</v>
      </c>
    </row>
    <row r="91" spans="1:1" x14ac:dyDescent="0.25">
      <c r="A91" t="s">
        <v>26</v>
      </c>
    </row>
    <row r="92" spans="1:1" x14ac:dyDescent="0.25">
      <c r="A92" t="s">
        <v>41</v>
      </c>
    </row>
    <row r="94" spans="1:1" x14ac:dyDescent="0.25">
      <c r="A94" t="s">
        <v>42</v>
      </c>
    </row>
    <row r="95" spans="1:1" x14ac:dyDescent="0.25">
      <c r="A95" t="s">
        <v>3</v>
      </c>
    </row>
    <row r="96" spans="1:1" x14ac:dyDescent="0.25">
      <c r="A96" t="s">
        <v>43</v>
      </c>
    </row>
    <row r="97" spans="1:1" x14ac:dyDescent="0.25">
      <c r="A97" t="s">
        <v>4</v>
      </c>
    </row>
    <row r="98" spans="1:1" x14ac:dyDescent="0.25">
      <c r="A98" t="s">
        <v>43</v>
      </c>
    </row>
    <row r="104" spans="1:1" x14ac:dyDescent="0.25">
      <c r="A104" t="s">
        <v>44</v>
      </c>
    </row>
    <row r="106" spans="1:1" x14ac:dyDescent="0.25">
      <c r="A106" t="s">
        <v>45</v>
      </c>
    </row>
    <row r="107" spans="1:1" x14ac:dyDescent="0.25">
      <c r="A107" t="s">
        <v>46</v>
      </c>
    </row>
    <row r="109" spans="1:1" x14ac:dyDescent="0.25">
      <c r="A109" t="s">
        <v>47</v>
      </c>
    </row>
    <row r="110" spans="1:1" x14ac:dyDescent="0.25">
      <c r="A110" t="s">
        <v>48</v>
      </c>
    </row>
  </sheetData>
  <mergeCells count="3">
    <mergeCell ref="B31:D31"/>
    <mergeCell ref="E31:G31"/>
    <mergeCell ref="H31:J3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Sysselsatt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Kjetil Gunnerud Kristoffersen</dc:creator>
  <cp:lastModifiedBy>Kjetil Gunnerud Kristoffersen</cp:lastModifiedBy>
  <dcterms:created xsi:type="dcterms:W3CDTF">2023-09-21T11:40:36Z</dcterms:created>
  <dcterms:modified xsi:type="dcterms:W3CDTF">2023-09-21T12:11:20Z</dcterms:modified>
</cp:coreProperties>
</file>