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28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5" i="2" l="1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14" i="2"/>
  <c r="B613" i="2"/>
  <c r="O51" i="5" l="1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<sst xmlns="http://schemas.openxmlformats.org/spreadsheetml/2006/main" count="2624" uniqueCount="451">
  <si>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</si>
  <si>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</si>
  <si>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</si>
  <si>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</si>
  <si>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</si>
  <si>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</si>
  <si>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</si>
  <si>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</si>
  <si>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</si>
  <si>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</si>
  <si>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</si>
  <si>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</si>
  <si>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</si>
  <si>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</si>
  <si>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</si>
  <si>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</si>
  <si>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</si>
  <si>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</si>
  <si>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</si>
  <si>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TRG_THRESH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</si>
  <si>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</si>
  <si>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</si>
  <si>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</si>
  <si>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</si>
  <si>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</si>
  <si>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</si>
  <si>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</si>
  <si>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</si>
  <si>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</si>
  <si>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</si>
  <si>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</si>
  <si>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</si>
  <si>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</si>
  <si>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</si>
  <si>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</si>
  <si>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</si>
  <si>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</si>
  <si>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</si>
  <si>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</si>
  <si>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</si>
  <si>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</si>
  <si>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</si>
  <si>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</si>
  <si>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</si>
  <si>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</si>
  <si>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</si>
  <si>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</si>
  <si>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</si>
  <si>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</si>
  <si>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</si>
  <si>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</si>
  <si>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</si>
  <si>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</si>
  <si>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</si>
  <si>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</si>
  <si>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</si>
  <si>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</si>
  <si>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</si>
  <si>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</si>
  <si>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</si>
  <si>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</si>
  <si>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</si>
  <si>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</si>
  <si>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</si>
  <si>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</si>
  <si>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</si>
  <si>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</si>
  <si>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</si>
  <si>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</si>
  <si>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</si>
  <si>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</si>
  <si>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</si>
  <si>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</si>
  <si>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</si>
  <si>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</si>
  <si>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</si>
  <si>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</si>
  <si>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</si>
  <si>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</si>
  <si>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</si>
  <si>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</si>
  <si>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</si>
  <si>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</si>
  <si>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</si>
  <si>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</si>
  <si>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</si>
  <si>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</si>
  <si>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</si>
  <si>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</si>
  <si>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</si>
  <si>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</si>
  <si>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</si>
  <si>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</si>
  <si>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</si>
  <si>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</si>
  <si>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</si>
  <si>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</si>
  <si>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</si>
  <si>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</si>
  <si>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</si>
  <si>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</si>
  <si>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</si>
  <si>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</si>
  <si>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</si>
  <si>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</si>
  <si>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</si>
  <si>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</si>
  <si>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</si>
  <si>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</si>
  <si>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</si>
  <si>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</si>
  <si>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</si>
  <si>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</si>
  <si>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</si>
  <si>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</si>
  <si>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</si>
  <si>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</si>
  <si>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</si>
  <si>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</si>
  <si>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</si>
  <si>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</si>
  <si>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</si>
  <si>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</si>
  <si>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</si>
  <si>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</si>
  <si>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</si>
  <si>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</si>
  <si>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</si>
  <si>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</si>
  <si>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</si>
  <si>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</si>
  <si>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</si>
  <si>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</si>
  <si>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</si>
  <si>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</si>
  <si>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</si>
  <si>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</si>
  <si>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</si>
  <si>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</si>
  <si>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</si>
  <si>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</si>
  <si>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</si>
  <si>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</si>
  <si>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</si>
  <si>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</si>
  <si>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</si>
  <si>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</si>
  <si>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</si>
  <si>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</si>
  <si>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</si>
  <si>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</si>
  <si>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</si>
  <si>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</si>
  <si>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</si>
  <si>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</si>
  <si>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</si>
  <si>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</si>
  <si>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</si>
  <si>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</si>
  <si>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</si>
  <si>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</si>
  <si>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</si>
  <si>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</si>
  <si>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</si>
  <si>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</si>
  <si>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</si>
  <si>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</si>
  <si>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</si>
  <si>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</si>
  <si>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Bit #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</si>
  <si>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</si>
  <si>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</si>
  <si>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</si>
  <si>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</si>
  <si>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</si>
  <si>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</si>
  <si>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</si>
  <si>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</si>
  <si>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B2</t>
  </si>
  <si>
    <t>nRipSST</t>
  </si>
  <si>
    <t>nSSPSST</t>
  </si>
  <si>
    <t>PHAB</t>
  </si>
  <si>
    <t>nRCO_SSXmon</t>
  </si>
  <si>
    <t>SSPin</t>
  </si>
  <si>
    <t>nCLR_PHASE</t>
  </si>
  <si>
    <t>WR_STRB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</si>
  <si>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</si>
  <si>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</si>
  <si>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</si>
  <si>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</si>
  <si>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</si>
  <si>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</si>
  <si>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</si>
  <si>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</si>
  <si>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</si>
  <si>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</si>
  <si>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</si>
  <si>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</si>
  <si>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</si>
  <si>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</si>
  <si>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</si>
  <si>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</si>
  <si>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</si>
  <si>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</si>
  <si>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</si>
  <si>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</si>
  <si>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</si>
  <si>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</si>
  <si>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</si>
  <si>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</si>
  <si>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</si>
  <si>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</si>
  <si>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</si>
  <si>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</si>
  <si>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</si>
  <si>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</si>
  <si>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</si>
  <si>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</si>
  <si>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</si>
  <si>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</si>
  <si>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</si>
  <si>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</si>
  <si>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</si>
  <si>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</si>
  <si>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</si>
  <si>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</si>
  <si>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</si>
  <si>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</si>
  <si>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</si>
  <si>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</si>
  <si>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</si>
  <si>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</si>
  <si>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</si>
  <si>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</si>
  <si>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</si>
  <si>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</si>
  <si>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</si>
  <si>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</si>
  <si>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</si>
  <si>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</si>
  <si>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</si>
  <si>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</si>
  <si>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</si>
  <si>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</si>
  <si>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</si>
  <si>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</si>
  <si>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</si>
  <si>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</si>
  <si>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</si>
  <si>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</si>
  <si>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</si>
  <si>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</si>
  <si>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</si>
  <si>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</si>
  <si>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</si>
  <si>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</si>
  <si>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</si>
  <si>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</si>
  <si>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</si>
  <si>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</si>
  <si>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</si>
  <si>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</si>
  <si>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</si>
  <si>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</si>
  <si>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</si>
  <si>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</si>
  <si>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</si>
  <si>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</si>
  <si>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</si>
  <si>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</si>
  <si>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</si>
  <si>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</si>
  <si>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</si>
  <si>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</si>
  <si>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</si>
  <si>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</si>
  <si>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</si>
  <si>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</si>
  <si>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</si>
  <si>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</si>
  <si>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</si>
  <si>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</si>
  <si>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</si>
  <si>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</si>
  <si>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</si>
  <si>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</si>
  <si>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</si>
  <si>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</si>
  <si>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</si>
  <si>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</si>
  <si>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</si>
  <si>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</si>
  <si>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</si>
  <si>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</si>
  <si>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</si>
  <si>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</si>
  <si>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</si>
  <si>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</si>
  <si>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</si>
  <si>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</si>
  <si>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</si>
  <si>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</si>
  <si>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</si>
  <si>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</si>
  <si>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</si>
  <si>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</si>
  <si>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</si>
  <si>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</si>
  <si>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</si>
  <si>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</si>
  <si>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</si>
  <si>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</si>
  <si>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</si>
  <si>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</si>
  <si>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</si>
  <si>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</si>
  <si>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</si>
  <si>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</si>
  <si>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</si>
  <si>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</si>
  <si>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</si>
  <si>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</si>
  <si>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</si>
  <si>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</si>
  <si>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</si>
  <si>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</si>
  <si>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</si>
  <si>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</si>
  <si>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</si>
  <si>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</si>
  <si>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</si>
  <si>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</si>
  <si>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</si>
  <si>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</si>
  <si>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</si>
  <si>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</si>
  <si>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</si>
  <si>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</si>
  <si>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</si>
  <si>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</si>
  <si>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</si>
  <si>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</si>
  <si>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</si>
  <si>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</si>
  <si>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</si>
  <si>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</si>
  <si>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</si>
  <si>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</si>
  <si>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</si>
  <si>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</si>
  <si>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</si>
  <si>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</si>
  <si>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</si>
  <si>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</si>
  <si>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</si>
  <si>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</si>
  <si>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</si>
  <si>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</si>
  <si>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</si>
  <si>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</si>
  <si>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</si>
  <si>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</si>
  <si>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</si>
  <si>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</si>
  <si>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</si>
  <si>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</si>
  <si>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</si>
  <si>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</si>
  <si>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</si>
  <si>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</si>
  <si>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</si>
  <si>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</si>
  <si>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</si>
  <si>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</si>
  <si>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</si>
  <si>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</si>
  <si>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</si>
  <si>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</si>
  <si>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</si>
  <si>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</si>
  <si>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</si>
  <si>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</si>
  <si>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</si>
  <si>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</si>
  <si>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</si>
  <si>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</si>
  <si>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</si>
  <si>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</si>
  <si>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</si>
  <si>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</si>
  <si>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</si>
  <si>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</si>
  <si>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</si>
  <si>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</si>
  <si>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</si>
  <si>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</si>
  <si>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</si>
  <si>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</si>
  <si>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</si>
  <si>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</si>
  <si>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</si>
  <si>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</si>
  <si>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</si>
  <si>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</si>
  <si>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</si>
  <si>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</si>
  <si>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</si>
  <si>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</si>
  <si>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</si>
  <si>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new name</t>
  </si>
  <si>
    <t>when 0</t>
  </si>
  <si>
    <t>when 1</t>
  </si>
  <si>
    <t>signal name inside ASIC</t>
  </si>
  <si>
    <t>montiming_select(0)</t>
  </si>
  <si>
    <t>montiming_select(1)</t>
  </si>
  <si>
    <t>montiming_select(2)</t>
  </si>
  <si>
    <t>disable_RCOSSP</t>
  </si>
  <si>
    <t>RCOSSP enabled inside ASIC</t>
  </si>
  <si>
    <t>breaks link in ring oscillator</t>
  </si>
  <si>
    <t>disable_RCOSST</t>
  </si>
  <si>
    <t>RCOSST enabled inside ASIC</t>
  </si>
  <si>
    <t>select_SSP</t>
  </si>
  <si>
    <t>SST or RCOSST brought out</t>
  </si>
  <si>
    <t>SSP or RCOSSP brought out</t>
  </si>
  <si>
    <t>select_SSX</t>
  </si>
  <si>
    <t>RCO brought out to pin</t>
  </si>
  <si>
    <t>SSX brought out</t>
  </si>
  <si>
    <t>clear_phase</t>
  </si>
  <si>
    <t>for normal running</t>
  </si>
  <si>
    <t>clears flip-flop for PHAB signal</t>
  </si>
  <si>
    <t>montiming_select0)</t>
  </si>
  <si>
    <t>montiming output</t>
  </si>
  <si>
    <t>BF0</t>
  </si>
  <si>
    <t>B54</t>
  </si>
  <si>
    <t>5E8</t>
  </si>
  <si>
    <t>AD0</t>
  </si>
  <si>
    <t>Bits 8:0 - a signed number that represents the offset for writing trigger bits to trigger memory.  Use this to adjust if ROI is off by a bit.  Bits 15:9 unused</t>
  </si>
  <si>
    <t>Firmware revision</t>
  </si>
  <si>
    <t>Should match the repository revision number</t>
  </si>
  <si>
    <t>TRIG_WIDTH_COUNTER</t>
  </si>
  <si>
    <t>WBIAS_FB</t>
  </si>
  <si>
    <t>Feedback DAC value of WBIAS</t>
  </si>
  <si>
    <t>see reg 628</t>
  </si>
  <si>
    <t>see reg 612</t>
  </si>
  <si>
    <t>Trigger width counter</t>
  </si>
  <si>
    <t>Target count rate value for trigger-width counter feedback loop</t>
  </si>
  <si>
    <t>TRIG_WIDTH_TARGET</t>
  </si>
  <si>
    <t>Bits 7:0 timing reg (ASIC register), Bit 8: Signal for the sampling block to perform the sync  - set to one after all taps/biases are programmed, Bits 11:9 Choose which phase to use for updating the WR_ADDR</t>
  </si>
  <si>
    <t>1,0</t>
  </si>
  <si>
    <t>3,2</t>
  </si>
  <si>
    <t>Bits 1:0 row select for MONTIMING/RCOSSX, bits 3:2 col select for MONTIMING/RCOSSX, bit 4: choose between MONTIMING and RCOSSX, bit 7  internal_MON2_OR_CAL_SELECT               &lt;= internal_OUTPUT_REGISTERS(380)(7);            -- bit      7 choose between MON_HEADER2 signal ('0') or CAL_PULSE ('1'); bits 9:8 row select for MONTIMING2, bits 11:10 col select for MONTIMING2, bit 12: when '0' put MONTIMING for second ASIC on MON2, when '1' put WR_ADDR on MON2; bits15:13 choose which WR_ADDR bit to put on MON2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</si>
</sst>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  <xf numFmtId="0" fontId="6" fillId="0" borderId="0" xfId="2" applyFont="1"/>
    <xf numFmtId="0" fontId="0" fillId="0" borderId="0" xfId="0" applyFont="1"/>
    <xf numFmtId="0" fontId="6" fillId="0" borderId="0" xfId="2" applyFont="1" applyBorder="1" applyAlignment="1">
      <alignment horizontal="center" textRotation="90"/>
    </xf>
    <xf numFmtId="0" fontId="6" fillId="0" borderId="0" xfId="2" applyFont="1" applyBorder="1" applyAlignment="1">
      <alignment horizontal="center" textRotation="90"/>
    </xf>
    <xf numFmtId="0" fontId="6" fillId="0" borderId="0" xfId="2" applyFont="1" applyAlignment="1">
      <alignment horizont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Border="1" applyAlignment="1">
      <alignment horizontal="center"/>
    </xf>
    <xf numFmtId="11" fontId="0" fillId="0" borderId="0" xfId="0" quotePrefix="1" applyNumberFormat="1"/>
    <xf numFmtId="0" fontId="0" fillId="0" borderId="0" xfId="0" quotePrefix="1"/>
  </cellXfs>
  <cellStyles count="3">
    <cellStyle name="Excel Built-in Normal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topLeftCell="B1" zoomScale="70" zoomScaleNormal="70" workbookViewId="0">
      <pane ySplit="1" topLeftCell="A380" activePane="bottomLeft" state="frozen"/>
      <selection pane="bottomLeft" activeCell="H383" sqref="H383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88</v>
      </c>
      <c r="H1" s="1" t="s">
        <v>87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89</v>
      </c>
      <c r="H2" s="5" t="s">
        <v>29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100</v>
      </c>
      <c r="G3" s="5" t="s">
        <v>103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101</v>
      </c>
      <c r="G4" s="5" t="s">
        <v>104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102</v>
      </c>
      <c r="G5" s="5" t="s">
        <v>105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90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91</v>
      </c>
      <c r="H7" s="5" t="s">
        <v>28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120</v>
      </c>
      <c r="G8" s="5" t="s">
        <v>121</v>
      </c>
      <c r="H8" s="5" t="s">
        <v>28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123</v>
      </c>
      <c r="H9" s="5" t="s">
        <v>28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124</v>
      </c>
      <c r="H10" s="5" t="s">
        <v>28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125</v>
      </c>
      <c r="H11" s="5" t="s">
        <v>28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126</v>
      </c>
      <c r="H12" s="5" t="s">
        <v>28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127</v>
      </c>
      <c r="H13" s="5" t="s">
        <v>28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128</v>
      </c>
      <c r="G14" s="5" t="s">
        <v>129</v>
      </c>
      <c r="H14" s="5" t="s">
        <v>28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19</v>
      </c>
      <c r="G15" s="5" t="s">
        <v>130</v>
      </c>
      <c r="H15" s="5" t="s">
        <v>28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19</v>
      </c>
      <c r="G16" s="5" t="s">
        <v>131</v>
      </c>
      <c r="H16" s="5" t="s">
        <v>28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19</v>
      </c>
      <c r="G17" s="5" t="s">
        <v>131</v>
      </c>
      <c r="H17" s="5" t="s">
        <v>28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19</v>
      </c>
      <c r="G18" s="5" t="s">
        <v>131</v>
      </c>
      <c r="H18" s="5" t="s">
        <v>28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19</v>
      </c>
      <c r="G19" s="5" t="s">
        <v>131</v>
      </c>
      <c r="H19" s="5" t="s">
        <v>28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19</v>
      </c>
      <c r="G20" s="5" t="s">
        <v>131</v>
      </c>
      <c r="H20" s="5" t="s">
        <v>28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19</v>
      </c>
      <c r="G21" s="5" t="s">
        <v>131</v>
      </c>
      <c r="H21" s="5" t="s">
        <v>28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19</v>
      </c>
      <c r="G22" s="5" t="s">
        <v>131</v>
      </c>
      <c r="H22" s="5" t="s">
        <v>28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19</v>
      </c>
      <c r="G23" s="5" t="s">
        <v>131</v>
      </c>
      <c r="H23" s="5" t="s">
        <v>28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19</v>
      </c>
      <c r="G24" s="5" t="s">
        <v>131</v>
      </c>
      <c r="H24" s="5" t="s">
        <v>28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19</v>
      </c>
      <c r="G25" s="5" t="s">
        <v>131</v>
      </c>
      <c r="H25" s="5" t="s">
        <v>28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19</v>
      </c>
      <c r="G26" s="5" t="s">
        <v>131</v>
      </c>
      <c r="H26" s="5" t="s">
        <v>28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19</v>
      </c>
      <c r="G27" s="5" t="s">
        <v>131</v>
      </c>
      <c r="H27" s="5" t="s">
        <v>28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19</v>
      </c>
      <c r="G28" s="5" t="s">
        <v>131</v>
      </c>
      <c r="H28" s="5" t="s">
        <v>28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19</v>
      </c>
      <c r="G29" s="5" t="s">
        <v>131</v>
      </c>
      <c r="H29" s="5" t="s">
        <v>28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19</v>
      </c>
      <c r="G30" s="5" t="s">
        <v>131</v>
      </c>
      <c r="H30" s="5" t="s">
        <v>28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19</v>
      </c>
      <c r="G31" s="5" t="s">
        <v>131</v>
      </c>
      <c r="H31" s="5" t="s">
        <v>28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19</v>
      </c>
      <c r="G32" s="5" t="s">
        <v>131</v>
      </c>
      <c r="H32" s="5" t="s">
        <v>28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19</v>
      </c>
      <c r="G33" s="5" t="s">
        <v>131</v>
      </c>
      <c r="H33" s="5" t="s">
        <v>28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19</v>
      </c>
      <c r="G34" s="5" t="s">
        <v>131</v>
      </c>
      <c r="H34" s="5" t="s">
        <v>28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19</v>
      </c>
      <c r="G35" s="5" t="s">
        <v>131</v>
      </c>
      <c r="H35" s="5" t="s">
        <v>28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19</v>
      </c>
      <c r="G36" s="5" t="s">
        <v>131</v>
      </c>
      <c r="H36" s="5" t="s">
        <v>28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19</v>
      </c>
      <c r="G37" s="5" t="s">
        <v>131</v>
      </c>
      <c r="H37" s="5" t="s">
        <v>28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19</v>
      </c>
      <c r="G38" s="5" t="s">
        <v>131</v>
      </c>
      <c r="H38" s="5" t="s">
        <v>28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19</v>
      </c>
      <c r="G39" s="5" t="s">
        <v>131</v>
      </c>
      <c r="H39" s="5" t="s">
        <v>28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19</v>
      </c>
      <c r="G40" s="5" t="s">
        <v>131</v>
      </c>
      <c r="H40" s="5" t="s">
        <v>28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19</v>
      </c>
      <c r="G41" s="5" t="s">
        <v>131</v>
      </c>
      <c r="H41" s="5" t="s">
        <v>28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19</v>
      </c>
      <c r="G42" s="5" t="s">
        <v>131</v>
      </c>
      <c r="H42" s="5" t="s">
        <v>28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19</v>
      </c>
      <c r="G43" s="5" t="s">
        <v>131</v>
      </c>
      <c r="H43" s="5" t="s">
        <v>28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19</v>
      </c>
      <c r="G44" s="5" t="s">
        <v>131</v>
      </c>
      <c r="H44" s="5" t="s">
        <v>28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19</v>
      </c>
      <c r="G45" s="5" t="s">
        <v>131</v>
      </c>
      <c r="H45" s="5" t="s">
        <v>28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19</v>
      </c>
      <c r="G46" s="5" t="s">
        <v>131</v>
      </c>
      <c r="H46" s="5" t="s">
        <v>28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19</v>
      </c>
      <c r="G47" s="5" t="s">
        <v>131</v>
      </c>
      <c r="H47" s="5" t="s">
        <v>28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19</v>
      </c>
      <c r="G48" s="5" t="s">
        <v>131</v>
      </c>
      <c r="H48" s="5" t="s">
        <v>28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19</v>
      </c>
      <c r="G49" s="5" t="s">
        <v>131</v>
      </c>
      <c r="H49" s="5" t="s">
        <v>28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19</v>
      </c>
      <c r="G50" s="5" t="s">
        <v>131</v>
      </c>
      <c r="H50" s="5" t="s">
        <v>28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19</v>
      </c>
      <c r="G51" s="5" t="s">
        <v>131</v>
      </c>
      <c r="H51" s="5" t="s">
        <v>28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19</v>
      </c>
      <c r="G52" s="5" t="s">
        <v>131</v>
      </c>
      <c r="H52" s="5" t="s">
        <v>28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19</v>
      </c>
      <c r="G53" s="5" t="s">
        <v>131</v>
      </c>
      <c r="H53" s="5" t="s">
        <v>28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19</v>
      </c>
      <c r="G54" s="5" t="s">
        <v>131</v>
      </c>
      <c r="H54" s="5" t="s">
        <v>28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19</v>
      </c>
      <c r="G55" s="5" t="s">
        <v>131</v>
      </c>
      <c r="H55" s="5" t="s">
        <v>28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19</v>
      </c>
      <c r="G56" s="5" t="s">
        <v>131</v>
      </c>
      <c r="H56" s="5" t="s">
        <v>28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19</v>
      </c>
      <c r="G57" s="5" t="s">
        <v>131</v>
      </c>
      <c r="H57" s="5" t="s">
        <v>28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19</v>
      </c>
      <c r="G58" s="5" t="s">
        <v>131</v>
      </c>
      <c r="H58" s="5" t="s">
        <v>28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19</v>
      </c>
      <c r="G59" s="5" t="s">
        <v>131</v>
      </c>
      <c r="H59" s="5" t="s">
        <v>28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19</v>
      </c>
      <c r="G60" s="5" t="s">
        <v>131</v>
      </c>
      <c r="H60" s="5" t="s">
        <v>28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19</v>
      </c>
      <c r="G61" s="5" t="s">
        <v>131</v>
      </c>
      <c r="H61" s="5" t="s">
        <v>28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19</v>
      </c>
      <c r="G62" s="5" t="s">
        <v>131</v>
      </c>
      <c r="H62" s="5" t="s">
        <v>28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19</v>
      </c>
      <c r="G63" s="5" t="s">
        <v>131</v>
      </c>
      <c r="H63" s="5" t="s">
        <v>28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19</v>
      </c>
      <c r="G64" s="5" t="s">
        <v>131</v>
      </c>
      <c r="H64" s="5" t="s">
        <v>28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19</v>
      </c>
      <c r="G65" s="5" t="s">
        <v>131</v>
      </c>
      <c r="H65" s="5" t="s">
        <v>28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19</v>
      </c>
      <c r="G66" s="5" t="s">
        <v>131</v>
      </c>
      <c r="H66" s="5" t="s">
        <v>28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19</v>
      </c>
      <c r="G67" s="5" t="s">
        <v>131</v>
      </c>
      <c r="H67" s="5" t="s">
        <v>28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19</v>
      </c>
      <c r="G68" s="5" t="s">
        <v>131</v>
      </c>
      <c r="H68" s="5" t="s">
        <v>28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19</v>
      </c>
      <c r="G69" s="5" t="s">
        <v>131</v>
      </c>
      <c r="H69" s="5" t="s">
        <v>28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19</v>
      </c>
      <c r="G70" s="5" t="s">
        <v>131</v>
      </c>
      <c r="H70" s="5" t="s">
        <v>28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19</v>
      </c>
      <c r="G71" s="5" t="s">
        <v>131</v>
      </c>
      <c r="H71" s="5" t="s">
        <v>28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19</v>
      </c>
      <c r="G72" s="5" t="s">
        <v>131</v>
      </c>
      <c r="H72" s="5" t="s">
        <v>28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19</v>
      </c>
      <c r="G73" s="5" t="s">
        <v>131</v>
      </c>
      <c r="H73" s="5" t="s">
        <v>28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19</v>
      </c>
      <c r="G74" s="5" t="s">
        <v>131</v>
      </c>
      <c r="H74" s="5" t="s">
        <v>28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19</v>
      </c>
      <c r="G75" s="5" t="s">
        <v>131</v>
      </c>
      <c r="H75" s="5" t="s">
        <v>28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19</v>
      </c>
      <c r="G76" s="5" t="s">
        <v>131</v>
      </c>
      <c r="H76" s="5" t="s">
        <v>28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19</v>
      </c>
      <c r="G77" s="5" t="s">
        <v>131</v>
      </c>
      <c r="H77" s="5" t="s">
        <v>28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19</v>
      </c>
      <c r="G78" s="5" t="s">
        <v>131</v>
      </c>
      <c r="H78" s="5" t="s">
        <v>28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19</v>
      </c>
      <c r="G79" s="5" t="s">
        <v>131</v>
      </c>
      <c r="H79" s="5" t="s">
        <v>28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19</v>
      </c>
      <c r="G80" s="5" t="s">
        <v>131</v>
      </c>
      <c r="H80" s="5" t="s">
        <v>28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19</v>
      </c>
      <c r="G81" s="5" t="s">
        <v>131</v>
      </c>
      <c r="H81" s="5" t="s">
        <v>28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19</v>
      </c>
      <c r="G82" s="5" t="s">
        <v>131</v>
      </c>
      <c r="H82" s="5" t="s">
        <v>28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19</v>
      </c>
      <c r="G83" s="5" t="s">
        <v>131</v>
      </c>
      <c r="H83" s="5" t="s">
        <v>28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19</v>
      </c>
      <c r="G84" s="5" t="s">
        <v>131</v>
      </c>
      <c r="H84" s="5" t="s">
        <v>28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19</v>
      </c>
      <c r="G85" s="5" t="s">
        <v>131</v>
      </c>
      <c r="H85" s="5" t="s">
        <v>28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19</v>
      </c>
      <c r="G86" s="5" t="s">
        <v>131</v>
      </c>
      <c r="H86" s="5" t="s">
        <v>28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19</v>
      </c>
      <c r="G87" s="5" t="s">
        <v>131</v>
      </c>
      <c r="H87" s="5" t="s">
        <v>28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19</v>
      </c>
      <c r="G88" s="5" t="s">
        <v>131</v>
      </c>
      <c r="H88" s="5" t="s">
        <v>28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19</v>
      </c>
      <c r="G89" s="5" t="s">
        <v>131</v>
      </c>
      <c r="H89" s="5" t="s">
        <v>28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19</v>
      </c>
      <c r="G90" s="5" t="s">
        <v>131</v>
      </c>
      <c r="H90" s="5" t="s">
        <v>28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19</v>
      </c>
      <c r="G91" s="5" t="s">
        <v>131</v>
      </c>
      <c r="H91" s="5" t="s">
        <v>28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19</v>
      </c>
      <c r="G92" s="5" t="s">
        <v>131</v>
      </c>
      <c r="H92" s="5" t="s">
        <v>28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19</v>
      </c>
      <c r="G93" s="5" t="s">
        <v>131</v>
      </c>
      <c r="H93" s="5" t="s">
        <v>28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19</v>
      </c>
      <c r="G94" s="5" t="s">
        <v>131</v>
      </c>
      <c r="H94" s="5" t="s">
        <v>28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19</v>
      </c>
      <c r="G95" s="5" t="s">
        <v>131</v>
      </c>
      <c r="H95" s="5" t="s">
        <v>28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19</v>
      </c>
      <c r="G96" s="5" t="s">
        <v>131</v>
      </c>
      <c r="H96" s="5" t="s">
        <v>28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19</v>
      </c>
      <c r="G97" s="5" t="s">
        <v>131</v>
      </c>
      <c r="H97" s="5" t="s">
        <v>28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19</v>
      </c>
      <c r="G98" s="5" t="s">
        <v>131</v>
      </c>
      <c r="H98" s="5" t="s">
        <v>28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19</v>
      </c>
      <c r="G99" s="5" t="s">
        <v>131</v>
      </c>
      <c r="H99" s="5" t="s">
        <v>28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19</v>
      </c>
      <c r="G100" s="5" t="s">
        <v>131</v>
      </c>
      <c r="H100" s="5" t="s">
        <v>28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19</v>
      </c>
      <c r="G101" s="5" t="s">
        <v>131</v>
      </c>
      <c r="H101" s="5" t="s">
        <v>28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19</v>
      </c>
      <c r="G102" s="5" t="s">
        <v>131</v>
      </c>
      <c r="H102" s="5" t="s">
        <v>28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19</v>
      </c>
      <c r="G103" s="5" t="s">
        <v>131</v>
      </c>
      <c r="H103" s="5" t="s">
        <v>28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19</v>
      </c>
      <c r="G104" s="5" t="s">
        <v>131</v>
      </c>
      <c r="H104" s="5" t="s">
        <v>28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19</v>
      </c>
      <c r="G105" s="5" t="s">
        <v>131</v>
      </c>
      <c r="H105" s="5" t="s">
        <v>28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19</v>
      </c>
      <c r="G106" s="5" t="s">
        <v>131</v>
      </c>
      <c r="H106" s="5" t="s">
        <v>28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19</v>
      </c>
      <c r="G107" s="5" t="s">
        <v>131</v>
      </c>
      <c r="H107" s="5" t="s">
        <v>28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19</v>
      </c>
      <c r="G108" s="5" t="s">
        <v>131</v>
      </c>
      <c r="H108" s="5" t="s">
        <v>28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19</v>
      </c>
      <c r="G109" s="5" t="s">
        <v>131</v>
      </c>
      <c r="H109" s="5" t="s">
        <v>28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19</v>
      </c>
      <c r="G110" s="5" t="s">
        <v>131</v>
      </c>
      <c r="H110" s="5" t="s">
        <v>28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19</v>
      </c>
      <c r="G111" s="5" t="s">
        <v>131</v>
      </c>
      <c r="H111" s="5" t="s">
        <v>28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19</v>
      </c>
      <c r="G112" s="5" t="s">
        <v>131</v>
      </c>
      <c r="H112" s="5" t="s">
        <v>28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19</v>
      </c>
      <c r="G113" s="5" t="s">
        <v>131</v>
      </c>
      <c r="H113" s="5" t="s">
        <v>28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19</v>
      </c>
      <c r="G114" s="5" t="s">
        <v>131</v>
      </c>
      <c r="H114" s="5" t="s">
        <v>28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19</v>
      </c>
      <c r="G115" s="5" t="s">
        <v>131</v>
      </c>
      <c r="H115" s="5" t="s">
        <v>28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19</v>
      </c>
      <c r="G116" s="5" t="s">
        <v>131</v>
      </c>
      <c r="H116" s="5" t="s">
        <v>28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19</v>
      </c>
      <c r="G117" s="5" t="s">
        <v>131</v>
      </c>
      <c r="H117" s="5" t="s">
        <v>28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19</v>
      </c>
      <c r="G118" s="5" t="s">
        <v>131</v>
      </c>
      <c r="H118" s="5" t="s">
        <v>28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19</v>
      </c>
      <c r="G119" s="5" t="s">
        <v>131</v>
      </c>
      <c r="H119" s="5" t="s">
        <v>28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19</v>
      </c>
      <c r="G120" s="5" t="s">
        <v>131</v>
      </c>
      <c r="H120" s="5" t="s">
        <v>28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19</v>
      </c>
      <c r="G121" s="5" t="s">
        <v>131</v>
      </c>
      <c r="H121" s="5" t="s">
        <v>28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19</v>
      </c>
      <c r="G122" s="5" t="s">
        <v>131</v>
      </c>
      <c r="H122" s="5" t="s">
        <v>28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19</v>
      </c>
      <c r="G123" s="5" t="s">
        <v>131</v>
      </c>
      <c r="H123" s="5" t="s">
        <v>28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19</v>
      </c>
      <c r="G124" s="5" t="s">
        <v>131</v>
      </c>
      <c r="H124" s="5" t="s">
        <v>28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19</v>
      </c>
      <c r="G125" s="5" t="s">
        <v>131</v>
      </c>
      <c r="H125" s="5" t="s">
        <v>28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19</v>
      </c>
      <c r="G126" s="5" t="s">
        <v>131</v>
      </c>
      <c r="H126" s="5" t="s">
        <v>28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19</v>
      </c>
      <c r="G127" s="5" t="s">
        <v>131</v>
      </c>
      <c r="H127" s="5" t="s">
        <v>28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19</v>
      </c>
      <c r="G128" s="5" t="s">
        <v>131</v>
      </c>
      <c r="H128" s="5" t="s">
        <v>28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19</v>
      </c>
      <c r="G129" s="5" t="s">
        <v>131</v>
      </c>
      <c r="H129" s="5" t="s">
        <v>28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19</v>
      </c>
      <c r="G130" s="5" t="s">
        <v>131</v>
      </c>
      <c r="H130" s="5" t="s">
        <v>28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19</v>
      </c>
      <c r="G131" s="5" t="s">
        <v>131</v>
      </c>
      <c r="H131" s="5" t="s">
        <v>28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19</v>
      </c>
      <c r="G132" s="5" t="s">
        <v>131</v>
      </c>
      <c r="H132" s="5" t="s">
        <v>28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19</v>
      </c>
      <c r="G133" s="5" t="s">
        <v>131</v>
      </c>
      <c r="H133" s="5" t="s">
        <v>28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19</v>
      </c>
      <c r="G134" s="5" t="s">
        <v>131</v>
      </c>
      <c r="H134" s="5" t="s">
        <v>28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19</v>
      </c>
      <c r="G135" s="5" t="s">
        <v>131</v>
      </c>
      <c r="H135" s="5" t="s">
        <v>28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19</v>
      </c>
      <c r="G136" s="5" t="s">
        <v>131</v>
      </c>
      <c r="H136" s="5" t="s">
        <v>28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19</v>
      </c>
      <c r="G137" s="5" t="s">
        <v>131</v>
      </c>
      <c r="H137" s="5" t="s">
        <v>28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19</v>
      </c>
      <c r="G138" s="5" t="s">
        <v>131</v>
      </c>
      <c r="H138" s="5" t="s">
        <v>28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19</v>
      </c>
      <c r="G139" s="5" t="s">
        <v>131</v>
      </c>
      <c r="H139" s="5" t="s">
        <v>28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19</v>
      </c>
      <c r="G140" s="5" t="s">
        <v>131</v>
      </c>
      <c r="H140" s="5" t="s">
        <v>28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19</v>
      </c>
      <c r="G141" s="5" t="s">
        <v>131</v>
      </c>
      <c r="H141" s="5" t="s">
        <v>28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19</v>
      </c>
      <c r="G142" s="5" t="s">
        <v>131</v>
      </c>
      <c r="H142" s="5" t="s">
        <v>28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27</v>
      </c>
      <c r="G143" s="5" t="s">
        <v>144</v>
      </c>
      <c r="H143" s="5" t="s">
        <v>24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25</v>
      </c>
      <c r="G144" s="5" t="s">
        <v>145</v>
      </c>
      <c r="H144" s="5" t="s">
        <v>24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26</v>
      </c>
      <c r="G145" s="5" t="s">
        <v>146</v>
      </c>
      <c r="H145" s="5" t="s">
        <v>24</v>
      </c>
    </row>
    <row r="146" spans="1:8" x14ac:dyDescent="0.25">
      <c r="A146">
        <v>144</v>
      </c>
      <c r="B146" s="4" t="str">
        <f t="shared" si="2"/>
        <v>0090</v>
      </c>
      <c r="F146" t="s">
        <v>58</v>
      </c>
    </row>
    <row r="147" spans="1:8" x14ac:dyDescent="0.25">
      <c r="A147">
        <v>145</v>
      </c>
      <c r="B147" s="4" t="str">
        <f t="shared" si="2"/>
        <v>0091</v>
      </c>
      <c r="F147" t="s">
        <v>58</v>
      </c>
    </row>
    <row r="148" spans="1:8" x14ac:dyDescent="0.25">
      <c r="A148">
        <v>146</v>
      </c>
      <c r="B148" s="4" t="str">
        <f t="shared" si="2"/>
        <v>0092</v>
      </c>
      <c r="F148" t="s">
        <v>58</v>
      </c>
    </row>
    <row r="149" spans="1:8" x14ac:dyDescent="0.25">
      <c r="A149">
        <v>147</v>
      </c>
      <c r="B149" s="4" t="str">
        <f t="shared" si="2"/>
        <v>0093</v>
      </c>
      <c r="F149" t="s">
        <v>58</v>
      </c>
    </row>
    <row r="150" spans="1:8" x14ac:dyDescent="0.25">
      <c r="A150">
        <v>148</v>
      </c>
      <c r="B150" s="4" t="str">
        <f t="shared" si="2"/>
        <v>0094</v>
      </c>
      <c r="F150" t="s">
        <v>58</v>
      </c>
    </row>
    <row r="151" spans="1:8" x14ac:dyDescent="0.25">
      <c r="A151">
        <v>149</v>
      </c>
      <c r="B151" s="4" t="str">
        <f t="shared" si="2"/>
        <v>0095</v>
      </c>
      <c r="F151" t="s">
        <v>58</v>
      </c>
    </row>
    <row r="152" spans="1:8" x14ac:dyDescent="0.25">
      <c r="A152">
        <v>150</v>
      </c>
      <c r="B152" s="4" t="str">
        <f t="shared" si="2"/>
        <v>0096</v>
      </c>
      <c r="F152" t="s">
        <v>58</v>
      </c>
    </row>
    <row r="153" spans="1:8" x14ac:dyDescent="0.25">
      <c r="A153">
        <v>151</v>
      </c>
      <c r="B153" s="4" t="str">
        <f t="shared" si="2"/>
        <v>0097</v>
      </c>
      <c r="F153" t="s">
        <v>58</v>
      </c>
    </row>
    <row r="154" spans="1:8" x14ac:dyDescent="0.25">
      <c r="A154">
        <v>152</v>
      </c>
      <c r="B154" s="4" t="str">
        <f t="shared" si="2"/>
        <v>0098</v>
      </c>
      <c r="F154" t="s">
        <v>58</v>
      </c>
    </row>
    <row r="155" spans="1:8" x14ac:dyDescent="0.25">
      <c r="A155">
        <v>153</v>
      </c>
      <c r="B155" s="4" t="str">
        <f t="shared" si="2"/>
        <v>0099</v>
      </c>
      <c r="F155" t="s">
        <v>58</v>
      </c>
    </row>
    <row r="156" spans="1:8" x14ac:dyDescent="0.25">
      <c r="A156">
        <v>154</v>
      </c>
      <c r="B156" s="4" t="str">
        <f t="shared" si="2"/>
        <v>009A</v>
      </c>
      <c r="F156" t="s">
        <v>58</v>
      </c>
    </row>
    <row r="157" spans="1:8" x14ac:dyDescent="0.25">
      <c r="A157">
        <v>155</v>
      </c>
      <c r="B157" s="4" t="str">
        <f t="shared" si="2"/>
        <v>009B</v>
      </c>
      <c r="F157" t="s">
        <v>58</v>
      </c>
    </row>
    <row r="158" spans="1:8" x14ac:dyDescent="0.25">
      <c r="A158">
        <v>156</v>
      </c>
      <c r="B158" s="4" t="str">
        <f t="shared" si="2"/>
        <v>009C</v>
      </c>
      <c r="F158" t="s">
        <v>58</v>
      </c>
    </row>
    <row r="159" spans="1:8" x14ac:dyDescent="0.25">
      <c r="A159">
        <v>157</v>
      </c>
      <c r="B159" s="4" t="str">
        <f t="shared" si="2"/>
        <v>009D</v>
      </c>
      <c r="F159" t="s">
        <v>58</v>
      </c>
    </row>
    <row r="160" spans="1:8" x14ac:dyDescent="0.25">
      <c r="A160">
        <v>158</v>
      </c>
      <c r="B160" s="4" t="str">
        <f t="shared" si="2"/>
        <v>009E</v>
      </c>
      <c r="F160" t="s">
        <v>58</v>
      </c>
    </row>
    <row r="161" spans="1:8" x14ac:dyDescent="0.25">
      <c r="A161">
        <v>159</v>
      </c>
      <c r="B161" s="4" t="str">
        <f t="shared" si="2"/>
        <v>009F</v>
      </c>
      <c r="F161" t="s">
        <v>58</v>
      </c>
    </row>
    <row r="162" spans="1:8" x14ac:dyDescent="0.25">
      <c r="A162">
        <v>160</v>
      </c>
      <c r="B162" s="4" t="str">
        <f t="shared" si="2"/>
        <v>00A0</v>
      </c>
      <c r="F162" t="s">
        <v>58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60</v>
      </c>
      <c r="H163" s="5" t="s">
        <v>63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61</v>
      </c>
      <c r="H164" s="5" t="s">
        <v>63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62</v>
      </c>
      <c r="H165" s="5" t="s">
        <v>63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65</v>
      </c>
      <c r="H166" s="5" t="s">
        <v>63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66</v>
      </c>
      <c r="H167" s="5" t="s">
        <v>86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67</v>
      </c>
      <c r="G168" s="5" t="s">
        <v>106</v>
      </c>
      <c r="H168" s="5" t="s">
        <v>108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68</v>
      </c>
      <c r="G169" s="5" t="s">
        <v>107</v>
      </c>
      <c r="H169" s="5" t="s">
        <v>109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69</v>
      </c>
      <c r="H170" s="5" t="s">
        <v>71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70</v>
      </c>
      <c r="H171" s="5" t="s">
        <v>72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73</v>
      </c>
      <c r="H172" s="5" t="s">
        <v>74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448</v>
      </c>
      <c r="E173" s="5" t="s">
        <v>77</v>
      </c>
      <c r="F173" s="5" t="s">
        <v>75</v>
      </c>
      <c r="H173" s="5" t="s">
        <v>78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449</v>
      </c>
      <c r="E174" s="5" t="s">
        <v>77</v>
      </c>
      <c r="F174" s="5" t="s">
        <v>75</v>
      </c>
      <c r="H174" s="5" t="s">
        <v>80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448</v>
      </c>
      <c r="E175" s="5" t="s">
        <v>77</v>
      </c>
      <c r="F175" s="5" t="s">
        <v>75</v>
      </c>
      <c r="H175" s="5" t="s">
        <v>80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449</v>
      </c>
      <c r="E176" s="5" t="s">
        <v>77</v>
      </c>
      <c r="F176" s="5" t="s">
        <v>75</v>
      </c>
      <c r="H176" s="5" t="s">
        <v>80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448</v>
      </c>
      <c r="E177" s="5" t="s">
        <v>77</v>
      </c>
      <c r="F177" s="5" t="s">
        <v>75</v>
      </c>
      <c r="H177" s="5" t="s">
        <v>80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449</v>
      </c>
      <c r="E178" s="5" t="s">
        <v>77</v>
      </c>
      <c r="F178" s="5" t="s">
        <v>75</v>
      </c>
      <c r="H178" s="5" t="s">
        <v>80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448</v>
      </c>
      <c r="E179" s="5" t="s">
        <v>77</v>
      </c>
      <c r="F179" s="5" t="s">
        <v>75</v>
      </c>
      <c r="H179" s="5" t="s">
        <v>80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449</v>
      </c>
      <c r="E180" s="5" t="s">
        <v>77</v>
      </c>
      <c r="F180" s="5" t="s">
        <v>75</v>
      </c>
      <c r="H180" s="5" t="s">
        <v>80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448</v>
      </c>
      <c r="E181" s="5" t="s">
        <v>77</v>
      </c>
      <c r="F181" s="5" t="s">
        <v>76</v>
      </c>
      <c r="H181" s="5" t="s">
        <v>79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449</v>
      </c>
      <c r="E182" s="5" t="s">
        <v>77</v>
      </c>
      <c r="F182" s="5" t="s">
        <v>76</v>
      </c>
      <c r="H182" s="5" t="s">
        <v>81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448</v>
      </c>
      <c r="E183" s="5" t="s">
        <v>77</v>
      </c>
      <c r="F183" s="5" t="s">
        <v>76</v>
      </c>
      <c r="H183" s="5" t="s">
        <v>81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449</v>
      </c>
      <c r="E184" s="5" t="s">
        <v>77</v>
      </c>
      <c r="F184" s="5" t="s">
        <v>76</v>
      </c>
      <c r="H184" s="5" t="s">
        <v>81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448</v>
      </c>
      <c r="E185" s="5" t="s">
        <v>77</v>
      </c>
      <c r="F185" s="5" t="s">
        <v>76</v>
      </c>
      <c r="H185" s="5" t="s">
        <v>81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449</v>
      </c>
      <c r="E186" s="5" t="s">
        <v>77</v>
      </c>
      <c r="F186" s="5" t="s">
        <v>76</v>
      </c>
      <c r="H186" s="5" t="s">
        <v>81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448</v>
      </c>
      <c r="E187" s="5" t="s">
        <v>77</v>
      </c>
      <c r="F187" s="5" t="s">
        <v>76</v>
      </c>
      <c r="H187" s="5" t="s">
        <v>81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449</v>
      </c>
      <c r="E188" s="5" t="s">
        <v>77</v>
      </c>
      <c r="F188" s="5" t="s">
        <v>76</v>
      </c>
      <c r="H188" s="5" t="s">
        <v>81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83</v>
      </c>
      <c r="H189" s="5" t="s">
        <v>436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84</v>
      </c>
      <c r="H190" s="5" t="s">
        <v>85</v>
      </c>
    </row>
    <row r="191" spans="1:8" x14ac:dyDescent="0.25">
      <c r="A191">
        <v>189</v>
      </c>
      <c r="B191" s="4" t="str">
        <f t="shared" si="2"/>
        <v>00BD</v>
      </c>
      <c r="F191" t="s">
        <v>58</v>
      </c>
    </row>
    <row r="192" spans="1:8" x14ac:dyDescent="0.25">
      <c r="A192">
        <v>190</v>
      </c>
      <c r="B192" s="4" t="str">
        <f t="shared" si="2"/>
        <v>00BE</v>
      </c>
      <c r="F192" t="s">
        <v>58</v>
      </c>
    </row>
    <row r="193" spans="1:8" x14ac:dyDescent="0.25">
      <c r="A193">
        <v>191</v>
      </c>
      <c r="B193" s="4" t="str">
        <f t="shared" si="2"/>
        <v>00BF</v>
      </c>
      <c r="F193" t="s">
        <v>58</v>
      </c>
    </row>
    <row r="194" spans="1:8" x14ac:dyDescent="0.25">
      <c r="A194">
        <v>192</v>
      </c>
      <c r="B194" s="4" t="str">
        <f t="shared" si="2"/>
        <v>00C0</v>
      </c>
      <c r="F194" t="s">
        <v>58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58</v>
      </c>
    </row>
    <row r="196" spans="1:8" x14ac:dyDescent="0.25">
      <c r="A196">
        <v>194</v>
      </c>
      <c r="B196" s="4" t="str">
        <f t="shared" si="3"/>
        <v>00C2</v>
      </c>
      <c r="F196" t="s">
        <v>58</v>
      </c>
    </row>
    <row r="197" spans="1:8" x14ac:dyDescent="0.25">
      <c r="A197">
        <v>195</v>
      </c>
      <c r="B197" s="4" t="str">
        <f t="shared" si="3"/>
        <v>00C3</v>
      </c>
      <c r="F197" t="s">
        <v>58</v>
      </c>
    </row>
    <row r="198" spans="1:8" x14ac:dyDescent="0.25">
      <c r="A198">
        <v>196</v>
      </c>
      <c r="B198" s="4" t="str">
        <f t="shared" si="3"/>
        <v>00C4</v>
      </c>
      <c r="F198" t="s">
        <v>58</v>
      </c>
    </row>
    <row r="199" spans="1:8" x14ac:dyDescent="0.25">
      <c r="A199">
        <v>197</v>
      </c>
      <c r="B199" s="4" t="str">
        <f t="shared" si="3"/>
        <v>00C5</v>
      </c>
      <c r="F199" t="s">
        <v>58</v>
      </c>
    </row>
    <row r="200" spans="1:8" x14ac:dyDescent="0.25">
      <c r="A200">
        <v>198</v>
      </c>
      <c r="B200" s="4" t="str">
        <f t="shared" si="3"/>
        <v>00C6</v>
      </c>
      <c r="F200" t="s">
        <v>58</v>
      </c>
    </row>
    <row r="201" spans="1:8" x14ac:dyDescent="0.25">
      <c r="A201">
        <v>199</v>
      </c>
      <c r="B201" s="4" t="str">
        <f t="shared" si="3"/>
        <v>00C7</v>
      </c>
      <c r="F201" t="s">
        <v>58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132</v>
      </c>
      <c r="G202" s="5" t="s">
        <v>135</v>
      </c>
      <c r="H202" s="5" t="s">
        <v>28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133</v>
      </c>
      <c r="G203" s="5" t="s">
        <v>136</v>
      </c>
      <c r="H203" s="5" t="s">
        <v>28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134</v>
      </c>
      <c r="G204" s="5" t="s">
        <v>137</v>
      </c>
      <c r="H204" s="5" t="s">
        <v>28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147</v>
      </c>
      <c r="H205" s="5" t="s">
        <v>28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148</v>
      </c>
      <c r="H206" s="5" t="s">
        <v>28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148</v>
      </c>
      <c r="H207" s="5" t="s">
        <v>28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148</v>
      </c>
      <c r="H208" s="5" t="s">
        <v>28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148</v>
      </c>
      <c r="H209" s="5" t="s">
        <v>28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148</v>
      </c>
      <c r="H210" s="5" t="s">
        <v>28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148</v>
      </c>
      <c r="H211" s="5" t="s">
        <v>28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148</v>
      </c>
      <c r="H212" s="5" t="s">
        <v>28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148</v>
      </c>
      <c r="H213" s="5" t="s">
        <v>28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148</v>
      </c>
      <c r="H214" s="5" t="s">
        <v>28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148</v>
      </c>
      <c r="H215" s="5" t="s">
        <v>28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148</v>
      </c>
      <c r="H216" s="5" t="s">
        <v>28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148</v>
      </c>
      <c r="H217" s="5" t="s">
        <v>28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148</v>
      </c>
      <c r="H218" s="5" t="s">
        <v>28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148</v>
      </c>
      <c r="H219" s="5" t="s">
        <v>28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148</v>
      </c>
      <c r="H220" s="5" t="s">
        <v>28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138</v>
      </c>
      <c r="G221" s="5" t="s">
        <v>150</v>
      </c>
      <c r="H221" s="5" t="s">
        <v>28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138</v>
      </c>
      <c r="G222" s="5" t="s">
        <v>149</v>
      </c>
      <c r="H222" s="5" t="s">
        <v>28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138</v>
      </c>
      <c r="G223" s="5" t="s">
        <v>149</v>
      </c>
      <c r="H223" s="5" t="s">
        <v>28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138</v>
      </c>
      <c r="G224" s="5" t="s">
        <v>149</v>
      </c>
      <c r="H224" s="5" t="s">
        <v>28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138</v>
      </c>
      <c r="G225" s="5" t="s">
        <v>149</v>
      </c>
      <c r="H225" s="5" t="s">
        <v>28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138</v>
      </c>
      <c r="G226" s="5" t="s">
        <v>149</v>
      </c>
      <c r="H226" s="5" t="s">
        <v>28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138</v>
      </c>
      <c r="G227" s="5" t="s">
        <v>149</v>
      </c>
      <c r="H227" s="5" t="s">
        <v>28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138</v>
      </c>
      <c r="G228" s="5" t="s">
        <v>149</v>
      </c>
      <c r="H228" s="5" t="s">
        <v>28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138</v>
      </c>
      <c r="G229" s="5" t="s">
        <v>149</v>
      </c>
      <c r="H229" s="5" t="s">
        <v>28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138</v>
      </c>
      <c r="G230" s="5" t="s">
        <v>149</v>
      </c>
      <c r="H230" s="5" t="s">
        <v>28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138</v>
      </c>
      <c r="G231" s="5" t="s">
        <v>149</v>
      </c>
      <c r="H231" s="5" t="s">
        <v>28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138</v>
      </c>
      <c r="G232" s="5" t="s">
        <v>149</v>
      </c>
      <c r="H232" s="5" t="s">
        <v>28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138</v>
      </c>
      <c r="G233" s="5" t="s">
        <v>149</v>
      </c>
      <c r="H233" s="5" t="s">
        <v>28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138</v>
      </c>
      <c r="G234" s="5" t="s">
        <v>149</v>
      </c>
      <c r="H234" s="5" t="s">
        <v>28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138</v>
      </c>
      <c r="G235" s="5" t="s">
        <v>149</v>
      </c>
      <c r="H235" s="5" t="s">
        <v>28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138</v>
      </c>
      <c r="G236" s="5" t="s">
        <v>149</v>
      </c>
      <c r="H236" s="5" t="s">
        <v>28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23</v>
      </c>
      <c r="G237" s="5" t="s">
        <v>151</v>
      </c>
      <c r="H237" s="5" t="s">
        <v>28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23</v>
      </c>
      <c r="G238" s="5" t="s">
        <v>152</v>
      </c>
      <c r="H238" s="5" t="s">
        <v>28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23</v>
      </c>
      <c r="G239" s="5" t="s">
        <v>152</v>
      </c>
      <c r="H239" s="5" t="s">
        <v>28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23</v>
      </c>
      <c r="G240" s="5" t="s">
        <v>152</v>
      </c>
      <c r="H240" s="5" t="s">
        <v>28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23</v>
      </c>
      <c r="G241" s="5" t="s">
        <v>152</v>
      </c>
      <c r="H241" s="5" t="s">
        <v>28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23</v>
      </c>
      <c r="G242" s="5" t="s">
        <v>152</v>
      </c>
      <c r="H242" s="5" t="s">
        <v>28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23</v>
      </c>
      <c r="G243" s="5" t="s">
        <v>152</v>
      </c>
      <c r="H243" s="5" t="s">
        <v>28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23</v>
      </c>
      <c r="G244" s="5" t="s">
        <v>152</v>
      </c>
      <c r="H244" s="5" t="s">
        <v>28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23</v>
      </c>
      <c r="G245" s="5" t="s">
        <v>152</v>
      </c>
      <c r="H245" s="5" t="s">
        <v>28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23</v>
      </c>
      <c r="G246" s="5" t="s">
        <v>152</v>
      </c>
      <c r="H246" s="5" t="s">
        <v>28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23</v>
      </c>
      <c r="G247" s="5" t="s">
        <v>152</v>
      </c>
      <c r="H247" s="5" t="s">
        <v>28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23</v>
      </c>
      <c r="G248" s="5" t="s">
        <v>152</v>
      </c>
      <c r="H248" s="5" t="s">
        <v>28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23</v>
      </c>
      <c r="G249" s="5" t="s">
        <v>152</v>
      </c>
      <c r="H249" s="5" t="s">
        <v>28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23</v>
      </c>
      <c r="G250" s="5" t="s">
        <v>152</v>
      </c>
      <c r="H250" s="5" t="s">
        <v>28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23</v>
      </c>
      <c r="G251" s="5" t="s">
        <v>152</v>
      </c>
      <c r="H251" s="5" t="s">
        <v>28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23</v>
      </c>
      <c r="G252" s="5" t="s">
        <v>152</v>
      </c>
      <c r="H252" s="5" t="s">
        <v>28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21</v>
      </c>
      <c r="G253" s="5" t="s">
        <v>153</v>
      </c>
      <c r="H253" s="5" t="s">
        <v>28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21</v>
      </c>
      <c r="G254" s="5" t="s">
        <v>154</v>
      </c>
      <c r="H254" s="5" t="s">
        <v>28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21</v>
      </c>
      <c r="G255" s="5" t="s">
        <v>154</v>
      </c>
      <c r="H255" s="5" t="s">
        <v>28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21</v>
      </c>
      <c r="G256" s="5" t="s">
        <v>154</v>
      </c>
      <c r="H256" s="5" t="s">
        <v>28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21</v>
      </c>
      <c r="G257" s="5" t="s">
        <v>154</v>
      </c>
      <c r="H257" s="5" t="s">
        <v>28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21</v>
      </c>
      <c r="G258" s="5" t="s">
        <v>154</v>
      </c>
      <c r="H258" s="5" t="s">
        <v>28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21</v>
      </c>
      <c r="G259" s="5" t="s">
        <v>154</v>
      </c>
      <c r="H259" s="5" t="s">
        <v>28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21</v>
      </c>
      <c r="G260" s="5" t="s">
        <v>154</v>
      </c>
      <c r="H260" s="5" t="s">
        <v>28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21</v>
      </c>
      <c r="G261" s="5" t="s">
        <v>154</v>
      </c>
      <c r="H261" s="5" t="s">
        <v>28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21</v>
      </c>
      <c r="G262" s="5" t="s">
        <v>154</v>
      </c>
      <c r="H262" s="5" t="s">
        <v>28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21</v>
      </c>
      <c r="G263" s="5" t="s">
        <v>154</v>
      </c>
      <c r="H263" s="5" t="s">
        <v>28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21</v>
      </c>
      <c r="G264" s="5" t="s">
        <v>154</v>
      </c>
      <c r="H264" s="5" t="s">
        <v>28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21</v>
      </c>
      <c r="G265" s="5" t="s">
        <v>154</v>
      </c>
      <c r="H265" s="5" t="s">
        <v>28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21</v>
      </c>
      <c r="G266" s="5" t="s">
        <v>154</v>
      </c>
      <c r="H266" s="5" t="s">
        <v>28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21</v>
      </c>
      <c r="G267" s="5" t="s">
        <v>154</v>
      </c>
      <c r="H267" s="5" t="s">
        <v>28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21</v>
      </c>
      <c r="G268" s="5" t="s">
        <v>154</v>
      </c>
      <c r="H268" s="5" t="s">
        <v>28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22</v>
      </c>
      <c r="G269" s="5" t="s">
        <v>155</v>
      </c>
      <c r="H269" s="5" t="s">
        <v>28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22</v>
      </c>
      <c r="G270" s="5" t="s">
        <v>156</v>
      </c>
      <c r="H270" s="5" t="s">
        <v>28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22</v>
      </c>
      <c r="G271" s="5" t="s">
        <v>156</v>
      </c>
      <c r="H271" s="5" t="s">
        <v>28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22</v>
      </c>
      <c r="G272" s="5" t="s">
        <v>156</v>
      </c>
      <c r="H272" s="5" t="s">
        <v>28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22</v>
      </c>
      <c r="G273" s="5" t="s">
        <v>156</v>
      </c>
      <c r="H273" s="5" t="s">
        <v>28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22</v>
      </c>
      <c r="G274" s="5" t="s">
        <v>156</v>
      </c>
      <c r="H274" s="5" t="s">
        <v>28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22</v>
      </c>
      <c r="G275" s="5" t="s">
        <v>156</v>
      </c>
      <c r="H275" s="5" t="s">
        <v>28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22</v>
      </c>
      <c r="G276" s="5" t="s">
        <v>156</v>
      </c>
      <c r="H276" s="5" t="s">
        <v>28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22</v>
      </c>
      <c r="G277" s="5" t="s">
        <v>156</v>
      </c>
      <c r="H277" s="5" t="s">
        <v>28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22</v>
      </c>
      <c r="G278" s="5" t="s">
        <v>156</v>
      </c>
      <c r="H278" s="5" t="s">
        <v>28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22</v>
      </c>
      <c r="G279" s="5" t="s">
        <v>156</v>
      </c>
      <c r="H279" s="5" t="s">
        <v>28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22</v>
      </c>
      <c r="G280" s="5" t="s">
        <v>156</v>
      </c>
      <c r="H280" s="5" t="s">
        <v>28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22</v>
      </c>
      <c r="G281" s="5" t="s">
        <v>156</v>
      </c>
      <c r="H281" s="5" t="s">
        <v>28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22</v>
      </c>
      <c r="G282" s="5" t="s">
        <v>156</v>
      </c>
      <c r="H282" s="5" t="s">
        <v>28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22</v>
      </c>
      <c r="G283" s="5" t="s">
        <v>156</v>
      </c>
      <c r="H283" s="5" t="s">
        <v>28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22</v>
      </c>
      <c r="G284" s="5" t="s">
        <v>156</v>
      </c>
      <c r="H284" s="5" t="s">
        <v>28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20</v>
      </c>
      <c r="G285" s="5" t="s">
        <v>157</v>
      </c>
      <c r="H285" s="5" t="s">
        <v>28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20</v>
      </c>
      <c r="G286" s="5" t="s">
        <v>158</v>
      </c>
      <c r="H286" s="5" t="s">
        <v>28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20</v>
      </c>
      <c r="G287" s="5" t="s">
        <v>158</v>
      </c>
      <c r="H287" s="5" t="s">
        <v>28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20</v>
      </c>
      <c r="G288" s="5" t="s">
        <v>158</v>
      </c>
      <c r="H288" s="5" t="s">
        <v>28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20</v>
      </c>
      <c r="G289" s="5" t="s">
        <v>158</v>
      </c>
      <c r="H289" s="5" t="s">
        <v>28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20</v>
      </c>
      <c r="G290" s="5" t="s">
        <v>158</v>
      </c>
      <c r="H290" s="5" t="s">
        <v>28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20</v>
      </c>
      <c r="G291" s="5" t="s">
        <v>158</v>
      </c>
      <c r="H291" s="5" t="s">
        <v>28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20</v>
      </c>
      <c r="G292" s="5" t="s">
        <v>158</v>
      </c>
      <c r="H292" s="5" t="s">
        <v>28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20</v>
      </c>
      <c r="G293" s="5" t="s">
        <v>158</v>
      </c>
      <c r="H293" s="5" t="s">
        <v>28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20</v>
      </c>
      <c r="G294" s="5" t="s">
        <v>158</v>
      </c>
      <c r="H294" s="5" t="s">
        <v>28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20</v>
      </c>
      <c r="G295" s="5" t="s">
        <v>158</v>
      </c>
      <c r="H295" s="5" t="s">
        <v>28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20</v>
      </c>
      <c r="G296" s="5" t="s">
        <v>158</v>
      </c>
      <c r="H296" s="5" t="s">
        <v>28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20</v>
      </c>
      <c r="G297" s="5" t="s">
        <v>158</v>
      </c>
      <c r="H297" s="5" t="s">
        <v>28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20</v>
      </c>
      <c r="G298" s="5" t="s">
        <v>158</v>
      </c>
      <c r="H298" s="5" t="s">
        <v>28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20</v>
      </c>
      <c r="G299" s="5" t="s">
        <v>158</v>
      </c>
      <c r="H299" s="5" t="s">
        <v>28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20</v>
      </c>
      <c r="G300" s="5" t="s">
        <v>158</v>
      </c>
      <c r="H300" s="5" t="s">
        <v>28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139</v>
      </c>
      <c r="G301" s="5" t="s">
        <v>159</v>
      </c>
      <c r="H301" s="5" t="s">
        <v>167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139</v>
      </c>
      <c r="G302" s="5" t="s">
        <v>160</v>
      </c>
      <c r="H302" s="5" t="s">
        <v>167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139</v>
      </c>
      <c r="G303" s="5" t="s">
        <v>160</v>
      </c>
      <c r="H303" s="5" t="s">
        <v>167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139</v>
      </c>
      <c r="G304" s="5" t="s">
        <v>160</v>
      </c>
      <c r="H304" s="5" t="s">
        <v>167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139</v>
      </c>
      <c r="G305" s="5" t="s">
        <v>160</v>
      </c>
      <c r="H305" s="5" t="s">
        <v>167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139</v>
      </c>
      <c r="G306" s="5" t="s">
        <v>160</v>
      </c>
      <c r="H306" s="5" t="s">
        <v>167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139</v>
      </c>
      <c r="G307" s="5" t="s">
        <v>160</v>
      </c>
      <c r="H307" s="5" t="s">
        <v>167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139</v>
      </c>
      <c r="G308" s="5" t="s">
        <v>160</v>
      </c>
      <c r="H308" s="5" t="s">
        <v>167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139</v>
      </c>
      <c r="G309" s="5" t="s">
        <v>160</v>
      </c>
      <c r="H309" s="5" t="s">
        <v>167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139</v>
      </c>
      <c r="G310" s="5" t="s">
        <v>160</v>
      </c>
      <c r="H310" s="5" t="s">
        <v>167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139</v>
      </c>
      <c r="G311" s="5" t="s">
        <v>160</v>
      </c>
      <c r="H311" s="5" t="s">
        <v>167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139</v>
      </c>
      <c r="G312" s="5" t="s">
        <v>160</v>
      </c>
      <c r="H312" s="5" t="s">
        <v>167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139</v>
      </c>
      <c r="G313" s="5" t="s">
        <v>160</v>
      </c>
      <c r="H313" s="5" t="s">
        <v>167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139</v>
      </c>
      <c r="G314" s="5" t="s">
        <v>160</v>
      </c>
      <c r="H314" s="5" t="s">
        <v>167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139</v>
      </c>
      <c r="G315" s="5" t="s">
        <v>160</v>
      </c>
      <c r="H315" s="5" t="s">
        <v>167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139</v>
      </c>
      <c r="G316" s="5" t="s">
        <v>160</v>
      </c>
      <c r="H316" s="5" t="s">
        <v>167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140</v>
      </c>
      <c r="G317" s="5" t="s">
        <v>162</v>
      </c>
      <c r="H317" s="5" t="s">
        <v>167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140</v>
      </c>
      <c r="G318" s="5" t="s">
        <v>161</v>
      </c>
      <c r="H318" s="5" t="s">
        <v>167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140</v>
      </c>
      <c r="G319" s="5" t="s">
        <v>161</v>
      </c>
      <c r="H319" s="5" t="s">
        <v>167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140</v>
      </c>
      <c r="G320" s="5" t="s">
        <v>161</v>
      </c>
      <c r="H320" s="5" t="s">
        <v>167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140</v>
      </c>
      <c r="G321" s="5" t="s">
        <v>161</v>
      </c>
      <c r="H321" s="5" t="s">
        <v>167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140</v>
      </c>
      <c r="G322" s="5" t="s">
        <v>161</v>
      </c>
      <c r="H322" s="5" t="s">
        <v>167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140</v>
      </c>
      <c r="G323" s="5" t="s">
        <v>161</v>
      </c>
      <c r="H323" s="5" t="s">
        <v>167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140</v>
      </c>
      <c r="G324" s="5" t="s">
        <v>161</v>
      </c>
      <c r="H324" s="5" t="s">
        <v>167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140</v>
      </c>
      <c r="G325" s="5" t="s">
        <v>161</v>
      </c>
      <c r="H325" s="5" t="s">
        <v>167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140</v>
      </c>
      <c r="G326" s="5" t="s">
        <v>161</v>
      </c>
      <c r="H326" s="5" t="s">
        <v>167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140</v>
      </c>
      <c r="G327" s="5" t="s">
        <v>161</v>
      </c>
      <c r="H327" s="5" t="s">
        <v>167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140</v>
      </c>
      <c r="G328" s="5" t="s">
        <v>161</v>
      </c>
      <c r="H328" s="5" t="s">
        <v>167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140</v>
      </c>
      <c r="G329" s="5" t="s">
        <v>161</v>
      </c>
      <c r="H329" s="5" t="s">
        <v>167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140</v>
      </c>
      <c r="G330" s="5" t="s">
        <v>161</v>
      </c>
      <c r="H330" s="5" t="s">
        <v>167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140</v>
      </c>
      <c r="G331" s="5" t="s">
        <v>161</v>
      </c>
      <c r="H331" s="5" t="s">
        <v>167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140</v>
      </c>
      <c r="G332" s="5" t="s">
        <v>161</v>
      </c>
      <c r="H332" s="5" t="s">
        <v>167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141</v>
      </c>
      <c r="G333" s="5" t="s">
        <v>163</v>
      </c>
      <c r="H333" s="5" t="s">
        <v>167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141</v>
      </c>
      <c r="G334" s="5" t="s">
        <v>164</v>
      </c>
      <c r="H334" s="5" t="s">
        <v>167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141</v>
      </c>
      <c r="G335" s="5" t="s">
        <v>164</v>
      </c>
      <c r="H335" s="5" t="s">
        <v>167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141</v>
      </c>
      <c r="G336" s="5" t="s">
        <v>164</v>
      </c>
      <c r="H336" s="5" t="s">
        <v>167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141</v>
      </c>
      <c r="G337" s="5" t="s">
        <v>164</v>
      </c>
      <c r="H337" s="5" t="s">
        <v>167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141</v>
      </c>
      <c r="G338" s="5" t="s">
        <v>164</v>
      </c>
      <c r="H338" s="5" t="s">
        <v>167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141</v>
      </c>
      <c r="G339" s="5" t="s">
        <v>164</v>
      </c>
      <c r="H339" s="5" t="s">
        <v>167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141</v>
      </c>
      <c r="G340" s="5" t="s">
        <v>164</v>
      </c>
      <c r="H340" s="5" t="s">
        <v>167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141</v>
      </c>
      <c r="G341" s="5" t="s">
        <v>164</v>
      </c>
      <c r="H341" s="5" t="s">
        <v>167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141</v>
      </c>
      <c r="G342" s="5" t="s">
        <v>164</v>
      </c>
      <c r="H342" s="5" t="s">
        <v>167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141</v>
      </c>
      <c r="G343" s="5" t="s">
        <v>164</v>
      </c>
      <c r="H343" s="5" t="s">
        <v>167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141</v>
      </c>
      <c r="G344" s="5" t="s">
        <v>164</v>
      </c>
      <c r="H344" s="5" t="s">
        <v>167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141</v>
      </c>
      <c r="G345" s="5" t="s">
        <v>164</v>
      </c>
      <c r="H345" s="5" t="s">
        <v>167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141</v>
      </c>
      <c r="G346" s="5" t="s">
        <v>164</v>
      </c>
      <c r="H346" s="5" t="s">
        <v>167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141</v>
      </c>
      <c r="G347" s="5" t="s">
        <v>164</v>
      </c>
      <c r="H347" s="5" t="s">
        <v>167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141</v>
      </c>
      <c r="G348" s="5" t="s">
        <v>164</v>
      </c>
      <c r="H348" s="5" t="s">
        <v>167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143</v>
      </c>
      <c r="G349" s="5" t="s">
        <v>165</v>
      </c>
      <c r="H349" s="5" t="s">
        <v>167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143</v>
      </c>
      <c r="G350" s="5" t="s">
        <v>166</v>
      </c>
      <c r="H350" s="5" t="s">
        <v>167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143</v>
      </c>
      <c r="G351" s="5" t="s">
        <v>166</v>
      </c>
      <c r="H351" s="5" t="s">
        <v>167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143</v>
      </c>
      <c r="G352" s="5" t="s">
        <v>166</v>
      </c>
      <c r="H352" s="5" t="s">
        <v>167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143</v>
      </c>
      <c r="G353" s="5" t="s">
        <v>166</v>
      </c>
      <c r="H353" s="5" t="s">
        <v>167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143</v>
      </c>
      <c r="G354" s="5" t="s">
        <v>166</v>
      </c>
      <c r="H354" s="5" t="s">
        <v>167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143</v>
      </c>
      <c r="G355" s="5" t="s">
        <v>166</v>
      </c>
      <c r="H355" s="5" t="s">
        <v>167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143</v>
      </c>
      <c r="G356" s="5" t="s">
        <v>166</v>
      </c>
      <c r="H356" s="5" t="s">
        <v>167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143</v>
      </c>
      <c r="G357" s="5" t="s">
        <v>166</v>
      </c>
      <c r="H357" s="5" t="s">
        <v>167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143</v>
      </c>
      <c r="G358" s="5" t="s">
        <v>166</v>
      </c>
      <c r="H358" s="5" t="s">
        <v>167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143</v>
      </c>
      <c r="G359" s="5" t="s">
        <v>166</v>
      </c>
      <c r="H359" s="5" t="s">
        <v>167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143</v>
      </c>
      <c r="G360" s="5" t="s">
        <v>166</v>
      </c>
      <c r="H360" s="5" t="s">
        <v>167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143</v>
      </c>
      <c r="G361" s="5" t="s">
        <v>166</v>
      </c>
      <c r="H361" s="5" t="s">
        <v>167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143</v>
      </c>
      <c r="G362" s="5" t="s">
        <v>166</v>
      </c>
      <c r="H362" s="5" t="s">
        <v>167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143</v>
      </c>
      <c r="G363" s="5" t="s">
        <v>166</v>
      </c>
      <c r="H363" s="5" t="s">
        <v>167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143</v>
      </c>
      <c r="G364" s="5" t="s">
        <v>166</v>
      </c>
      <c r="H364" s="5" t="s">
        <v>167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197</v>
      </c>
      <c r="G365" s="5" t="s">
        <v>198</v>
      </c>
      <c r="H365" s="5" t="s">
        <v>167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197</v>
      </c>
      <c r="G366" s="5" t="s">
        <v>199</v>
      </c>
      <c r="H366" s="5" t="s">
        <v>167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197</v>
      </c>
      <c r="G367" s="5" t="s">
        <v>199</v>
      </c>
      <c r="H367" s="5" t="s">
        <v>167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197</v>
      </c>
      <c r="G368" s="5" t="s">
        <v>199</v>
      </c>
      <c r="H368" s="5" t="s">
        <v>167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197</v>
      </c>
      <c r="G369" s="5" t="s">
        <v>199</v>
      </c>
      <c r="H369" s="5" t="s">
        <v>167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197</v>
      </c>
      <c r="G370" s="5" t="s">
        <v>199</v>
      </c>
      <c r="H370" s="5" t="s">
        <v>167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197</v>
      </c>
      <c r="G371" s="5" t="s">
        <v>199</v>
      </c>
      <c r="H371" s="5" t="s">
        <v>167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197</v>
      </c>
      <c r="G372" s="5" t="s">
        <v>199</v>
      </c>
      <c r="H372" s="5" t="s">
        <v>167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197</v>
      </c>
      <c r="G373" s="5" t="s">
        <v>199</v>
      </c>
      <c r="H373" s="5" t="s">
        <v>167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197</v>
      </c>
      <c r="G374" s="5" t="s">
        <v>199</v>
      </c>
      <c r="H374" s="5" t="s">
        <v>167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197</v>
      </c>
      <c r="G375" s="5" t="s">
        <v>199</v>
      </c>
      <c r="H375" s="5" t="s">
        <v>167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197</v>
      </c>
      <c r="G376" s="5" t="s">
        <v>199</v>
      </c>
      <c r="H376" s="5" t="s">
        <v>167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197</v>
      </c>
      <c r="G377" s="5" t="s">
        <v>199</v>
      </c>
      <c r="H377" s="5" t="s">
        <v>167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197</v>
      </c>
      <c r="G378" s="5" t="s">
        <v>199</v>
      </c>
      <c r="H378" s="5" t="s">
        <v>167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197</v>
      </c>
      <c r="G379" s="5" t="s">
        <v>199</v>
      </c>
      <c r="H379" s="5" t="s">
        <v>167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197</v>
      </c>
      <c r="G380" s="5" t="s">
        <v>199</v>
      </c>
      <c r="H380" s="5" t="s">
        <v>167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408</v>
      </c>
      <c r="G381" s="5" t="s">
        <v>186</v>
      </c>
      <c r="H381" s="5" t="s">
        <v>447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407</v>
      </c>
      <c r="G382" s="5" t="s">
        <v>406</v>
      </c>
      <c r="H382" s="5" t="s">
        <v>450</v>
      </c>
    </row>
    <row r="383" spans="1:8" x14ac:dyDescent="0.25">
      <c r="A383">
        <v>381</v>
      </c>
      <c r="B383" s="4" t="str">
        <f t="shared" si="6"/>
        <v>017D</v>
      </c>
      <c r="F383" t="s">
        <v>58</v>
      </c>
    </row>
    <row r="384" spans="1:8" x14ac:dyDescent="0.25">
      <c r="A384">
        <v>382</v>
      </c>
      <c r="B384" s="4" t="str">
        <f t="shared" si="6"/>
        <v>017E</v>
      </c>
      <c r="F384" t="s">
        <v>58</v>
      </c>
    </row>
    <row r="385" spans="1:8" x14ac:dyDescent="0.25">
      <c r="A385">
        <v>383</v>
      </c>
      <c r="B385" s="4" t="str">
        <f t="shared" si="6"/>
        <v>017F</v>
      </c>
      <c r="F385" t="s">
        <v>58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200</v>
      </c>
      <c r="G386" s="5" t="s">
        <v>201</v>
      </c>
      <c r="H386" s="5" t="s">
        <v>202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200</v>
      </c>
      <c r="G387" s="5" t="s">
        <v>201</v>
      </c>
      <c r="H387" s="5" t="s">
        <v>202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200</v>
      </c>
      <c r="G388" s="5" t="s">
        <v>201</v>
      </c>
      <c r="H388" s="5" t="s">
        <v>202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200</v>
      </c>
      <c r="G389" s="5" t="s">
        <v>201</v>
      </c>
      <c r="H389" s="5" t="s">
        <v>202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200</v>
      </c>
      <c r="G390" s="5" t="s">
        <v>201</v>
      </c>
      <c r="H390" s="5" t="s">
        <v>202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200</v>
      </c>
      <c r="G391" s="5" t="s">
        <v>201</v>
      </c>
      <c r="H391" s="5" t="s">
        <v>202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200</v>
      </c>
      <c r="G392" s="5" t="s">
        <v>201</v>
      </c>
      <c r="H392" s="5" t="s">
        <v>202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200</v>
      </c>
      <c r="G393" s="5" t="s">
        <v>201</v>
      </c>
      <c r="H393" s="5" t="s">
        <v>202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200</v>
      </c>
      <c r="G394" s="5" t="s">
        <v>201</v>
      </c>
      <c r="H394" s="5" t="s">
        <v>202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200</v>
      </c>
      <c r="G395" s="5" t="s">
        <v>201</v>
      </c>
      <c r="H395" s="5" t="s">
        <v>202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200</v>
      </c>
      <c r="G396" s="5" t="s">
        <v>201</v>
      </c>
      <c r="H396" s="5" t="s">
        <v>202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200</v>
      </c>
      <c r="G397" s="5" t="s">
        <v>201</v>
      </c>
      <c r="H397" s="5" t="s">
        <v>202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200</v>
      </c>
      <c r="G398" s="5" t="s">
        <v>201</v>
      </c>
      <c r="H398" s="5" t="s">
        <v>202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200</v>
      </c>
      <c r="G399" s="5" t="s">
        <v>201</v>
      </c>
      <c r="H399" s="5" t="s">
        <v>202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200</v>
      </c>
      <c r="G400" s="5" t="s">
        <v>201</v>
      </c>
      <c r="H400" s="5" t="s">
        <v>202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200</v>
      </c>
      <c r="G401" s="5" t="s">
        <v>201</v>
      </c>
      <c r="H401" s="5" t="s">
        <v>202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205</v>
      </c>
      <c r="G402" s="5" t="s">
        <v>206</v>
      </c>
      <c r="H402" s="5" t="s">
        <v>202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205</v>
      </c>
      <c r="G403" s="5" t="s">
        <v>206</v>
      </c>
      <c r="H403" s="5" t="s">
        <v>202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205</v>
      </c>
      <c r="G404" s="5" t="s">
        <v>206</v>
      </c>
      <c r="H404" s="5" t="s">
        <v>202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205</v>
      </c>
      <c r="G405" s="5" t="s">
        <v>206</v>
      </c>
      <c r="H405" s="5" t="s">
        <v>202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205</v>
      </c>
      <c r="G406" s="5" t="s">
        <v>206</v>
      </c>
      <c r="H406" s="5" t="s">
        <v>202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205</v>
      </c>
      <c r="G407" s="5" t="s">
        <v>206</v>
      </c>
      <c r="H407" s="5" t="s">
        <v>202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205</v>
      </c>
      <c r="G408" s="5" t="s">
        <v>206</v>
      </c>
      <c r="H408" s="5" t="s">
        <v>202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205</v>
      </c>
      <c r="G409" s="5" t="s">
        <v>206</v>
      </c>
      <c r="H409" s="5" t="s">
        <v>202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205</v>
      </c>
      <c r="G410" s="5" t="s">
        <v>206</v>
      </c>
      <c r="H410" s="5" t="s">
        <v>202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205</v>
      </c>
      <c r="G411" s="5" t="s">
        <v>206</v>
      </c>
      <c r="H411" s="5" t="s">
        <v>202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205</v>
      </c>
      <c r="G412" s="5" t="s">
        <v>206</v>
      </c>
      <c r="H412" s="5" t="s">
        <v>202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205</v>
      </c>
      <c r="G413" s="5" t="s">
        <v>206</v>
      </c>
      <c r="H413" s="5" t="s">
        <v>202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205</v>
      </c>
      <c r="G414" s="5" t="s">
        <v>206</v>
      </c>
      <c r="H414" s="5" t="s">
        <v>202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205</v>
      </c>
      <c r="G415" s="5" t="s">
        <v>206</v>
      </c>
      <c r="H415" s="5" t="s">
        <v>202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205</v>
      </c>
      <c r="G416" s="5" t="s">
        <v>206</v>
      </c>
      <c r="H416" s="5" t="s">
        <v>202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205</v>
      </c>
      <c r="G417" s="5" t="s">
        <v>206</v>
      </c>
      <c r="H417" s="5" t="s">
        <v>202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218</v>
      </c>
      <c r="G418" s="5" t="s">
        <v>219</v>
      </c>
      <c r="H418" s="5" t="s">
        <v>220</v>
      </c>
    </row>
    <row r="419" spans="1:8" s="5" customFormat="1" x14ac:dyDescent="0.25">
      <c r="A419" s="5">
        <v>417</v>
      </c>
      <c r="B419" s="7" t="str">
        <f t="shared" si="8"/>
        <v>01A1</v>
      </c>
      <c r="C419" s="5">
        <v>0</v>
      </c>
      <c r="D419" s="5">
        <v>0</v>
      </c>
      <c r="E419" s="5" t="s">
        <v>5</v>
      </c>
      <c r="F419" s="5" t="s">
        <v>446</v>
      </c>
      <c r="G419" s="5" t="s">
        <v>445</v>
      </c>
      <c r="H419" s="5" t="s">
        <v>202</v>
      </c>
    </row>
    <row r="420" spans="1:8" s="5" customFormat="1" x14ac:dyDescent="0.25">
      <c r="A420" s="5">
        <v>418</v>
      </c>
      <c r="B420" s="7" t="str">
        <f t="shared" si="8"/>
        <v>01A2</v>
      </c>
      <c r="C420" s="5">
        <v>0</v>
      </c>
      <c r="D420" s="5">
        <v>1</v>
      </c>
      <c r="E420" s="5" t="s">
        <v>5</v>
      </c>
      <c r="F420" s="5" t="s">
        <v>446</v>
      </c>
      <c r="G420" s="5" t="s">
        <v>445</v>
      </c>
      <c r="H420" s="5" t="s">
        <v>202</v>
      </c>
    </row>
    <row r="421" spans="1:8" s="5" customFormat="1" x14ac:dyDescent="0.25">
      <c r="A421" s="5">
        <v>419</v>
      </c>
      <c r="B421" s="7" t="str">
        <f t="shared" si="8"/>
        <v>01A3</v>
      </c>
      <c r="C421" s="5">
        <v>0</v>
      </c>
      <c r="D421" s="5">
        <v>2</v>
      </c>
      <c r="E421" s="5" t="s">
        <v>5</v>
      </c>
      <c r="F421" s="5" t="s">
        <v>446</v>
      </c>
      <c r="G421" s="5" t="s">
        <v>445</v>
      </c>
      <c r="H421" s="5" t="s">
        <v>202</v>
      </c>
    </row>
    <row r="422" spans="1:8" s="5" customFormat="1" x14ac:dyDescent="0.25">
      <c r="A422" s="5">
        <v>420</v>
      </c>
      <c r="B422" s="7" t="str">
        <f t="shared" si="8"/>
        <v>01A4</v>
      </c>
      <c r="C422" s="5">
        <v>0</v>
      </c>
      <c r="D422" s="5">
        <v>3</v>
      </c>
      <c r="E422" s="5" t="s">
        <v>5</v>
      </c>
      <c r="F422" s="5" t="s">
        <v>446</v>
      </c>
      <c r="G422" s="5" t="s">
        <v>445</v>
      </c>
      <c r="H422" s="5" t="s">
        <v>202</v>
      </c>
    </row>
    <row r="423" spans="1:8" s="5" customFormat="1" x14ac:dyDescent="0.25">
      <c r="A423" s="5">
        <v>421</v>
      </c>
      <c r="B423" s="7" t="str">
        <f t="shared" si="8"/>
        <v>01A5</v>
      </c>
      <c r="C423" s="5">
        <v>1</v>
      </c>
      <c r="D423" s="5">
        <v>0</v>
      </c>
      <c r="E423" s="5" t="s">
        <v>5</v>
      </c>
      <c r="F423" s="5" t="s">
        <v>446</v>
      </c>
      <c r="G423" s="5" t="s">
        <v>445</v>
      </c>
      <c r="H423" s="5" t="s">
        <v>202</v>
      </c>
    </row>
    <row r="424" spans="1:8" s="5" customFormat="1" x14ac:dyDescent="0.25">
      <c r="A424" s="5">
        <v>422</v>
      </c>
      <c r="B424" s="7" t="str">
        <f t="shared" si="8"/>
        <v>01A6</v>
      </c>
      <c r="C424" s="5">
        <v>1</v>
      </c>
      <c r="D424" s="5">
        <v>1</v>
      </c>
      <c r="E424" s="5" t="s">
        <v>5</v>
      </c>
      <c r="F424" s="5" t="s">
        <v>446</v>
      </c>
      <c r="G424" s="5" t="s">
        <v>445</v>
      </c>
      <c r="H424" s="5" t="s">
        <v>202</v>
      </c>
    </row>
    <row r="425" spans="1:8" s="5" customFormat="1" x14ac:dyDescent="0.25">
      <c r="A425" s="5">
        <v>423</v>
      </c>
      <c r="B425" s="7" t="str">
        <f t="shared" si="8"/>
        <v>01A7</v>
      </c>
      <c r="C425" s="5">
        <v>1</v>
      </c>
      <c r="D425" s="5">
        <v>2</v>
      </c>
      <c r="E425" s="5" t="s">
        <v>5</v>
      </c>
      <c r="F425" s="5" t="s">
        <v>446</v>
      </c>
      <c r="G425" s="5" t="s">
        <v>445</v>
      </c>
      <c r="H425" s="5" t="s">
        <v>202</v>
      </c>
    </row>
    <row r="426" spans="1:8" s="5" customFormat="1" x14ac:dyDescent="0.25">
      <c r="A426" s="5">
        <v>424</v>
      </c>
      <c r="B426" s="7" t="str">
        <f t="shared" si="8"/>
        <v>01A8</v>
      </c>
      <c r="C426" s="5">
        <v>1</v>
      </c>
      <c r="D426" s="5">
        <v>3</v>
      </c>
      <c r="E426" s="5" t="s">
        <v>5</v>
      </c>
      <c r="F426" s="5" t="s">
        <v>446</v>
      </c>
      <c r="G426" s="5" t="s">
        <v>445</v>
      </c>
      <c r="H426" s="5" t="s">
        <v>202</v>
      </c>
    </row>
    <row r="427" spans="1:8" s="5" customFormat="1" x14ac:dyDescent="0.25">
      <c r="A427" s="5">
        <v>425</v>
      </c>
      <c r="B427" s="7" t="str">
        <f t="shared" si="8"/>
        <v>01A9</v>
      </c>
      <c r="C427" s="5">
        <v>2</v>
      </c>
      <c r="D427" s="5">
        <v>0</v>
      </c>
      <c r="E427" s="5" t="s">
        <v>5</v>
      </c>
      <c r="F427" s="5" t="s">
        <v>446</v>
      </c>
      <c r="G427" s="5" t="s">
        <v>445</v>
      </c>
      <c r="H427" s="5" t="s">
        <v>202</v>
      </c>
    </row>
    <row r="428" spans="1:8" s="5" customFormat="1" x14ac:dyDescent="0.25">
      <c r="A428" s="5">
        <v>426</v>
      </c>
      <c r="B428" s="7" t="str">
        <f t="shared" si="8"/>
        <v>01AA</v>
      </c>
      <c r="C428" s="5">
        <v>2</v>
      </c>
      <c r="D428" s="5">
        <v>1</v>
      </c>
      <c r="E428" s="5" t="s">
        <v>5</v>
      </c>
      <c r="F428" s="5" t="s">
        <v>446</v>
      </c>
      <c r="G428" s="5" t="s">
        <v>445</v>
      </c>
      <c r="H428" s="5" t="s">
        <v>202</v>
      </c>
    </row>
    <row r="429" spans="1:8" s="5" customFormat="1" x14ac:dyDescent="0.25">
      <c r="A429" s="5">
        <v>427</v>
      </c>
      <c r="B429" s="7" t="str">
        <f t="shared" si="8"/>
        <v>01AB</v>
      </c>
      <c r="C429" s="5">
        <v>2</v>
      </c>
      <c r="D429" s="5">
        <v>2</v>
      </c>
      <c r="E429" s="5" t="s">
        <v>5</v>
      </c>
      <c r="F429" s="5" t="s">
        <v>446</v>
      </c>
      <c r="G429" s="5" t="s">
        <v>445</v>
      </c>
      <c r="H429" s="5" t="s">
        <v>202</v>
      </c>
    </row>
    <row r="430" spans="1:8" s="5" customFormat="1" x14ac:dyDescent="0.25">
      <c r="A430" s="5">
        <v>428</v>
      </c>
      <c r="B430" s="7" t="str">
        <f t="shared" si="8"/>
        <v>01AC</v>
      </c>
      <c r="C430" s="5">
        <v>2</v>
      </c>
      <c r="D430" s="5">
        <v>3</v>
      </c>
      <c r="E430" s="5" t="s">
        <v>5</v>
      </c>
      <c r="F430" s="5" t="s">
        <v>446</v>
      </c>
      <c r="G430" s="5" t="s">
        <v>445</v>
      </c>
      <c r="H430" s="5" t="s">
        <v>202</v>
      </c>
    </row>
    <row r="431" spans="1:8" s="5" customFormat="1" x14ac:dyDescent="0.25">
      <c r="A431" s="5">
        <v>429</v>
      </c>
      <c r="B431" s="7" t="str">
        <f t="shared" si="8"/>
        <v>01AD</v>
      </c>
      <c r="C431" s="5">
        <v>3</v>
      </c>
      <c r="D431" s="5">
        <v>0</v>
      </c>
      <c r="E431" s="5" t="s">
        <v>5</v>
      </c>
      <c r="F431" s="5" t="s">
        <v>446</v>
      </c>
      <c r="G431" s="5" t="s">
        <v>445</v>
      </c>
      <c r="H431" s="5" t="s">
        <v>202</v>
      </c>
    </row>
    <row r="432" spans="1:8" s="5" customFormat="1" x14ac:dyDescent="0.25">
      <c r="A432" s="5">
        <v>430</v>
      </c>
      <c r="B432" s="7" t="str">
        <f t="shared" si="8"/>
        <v>01AE</v>
      </c>
      <c r="C432" s="5">
        <v>3</v>
      </c>
      <c r="D432" s="5">
        <v>1</v>
      </c>
      <c r="E432" s="5" t="s">
        <v>5</v>
      </c>
      <c r="F432" s="5" t="s">
        <v>446</v>
      </c>
      <c r="G432" s="5" t="s">
        <v>445</v>
      </c>
      <c r="H432" s="5" t="s">
        <v>202</v>
      </c>
    </row>
    <row r="433" spans="1:8" s="5" customFormat="1" x14ac:dyDescent="0.25">
      <c r="A433" s="5">
        <v>431</v>
      </c>
      <c r="B433" s="7" t="str">
        <f t="shared" si="8"/>
        <v>01AF</v>
      </c>
      <c r="C433" s="5">
        <v>3</v>
      </c>
      <c r="D433" s="5">
        <v>2</v>
      </c>
      <c r="E433" s="5" t="s">
        <v>5</v>
      </c>
      <c r="F433" s="5" t="s">
        <v>446</v>
      </c>
      <c r="G433" s="5" t="s">
        <v>445</v>
      </c>
      <c r="H433" s="5" t="s">
        <v>202</v>
      </c>
    </row>
    <row r="434" spans="1:8" s="5" customFormat="1" x14ac:dyDescent="0.25">
      <c r="A434" s="5">
        <v>432</v>
      </c>
      <c r="B434" s="7" t="str">
        <f t="shared" si="8"/>
        <v>01B0</v>
      </c>
      <c r="C434" s="5">
        <v>3</v>
      </c>
      <c r="D434" s="5">
        <v>3</v>
      </c>
      <c r="E434" s="5" t="s">
        <v>5</v>
      </c>
      <c r="F434" s="5" t="s">
        <v>446</v>
      </c>
      <c r="G434" s="5" t="s">
        <v>445</v>
      </c>
      <c r="H434" s="5" t="s">
        <v>202</v>
      </c>
    </row>
    <row r="435" spans="1:8" x14ac:dyDescent="0.25">
      <c r="A435">
        <v>433</v>
      </c>
      <c r="B435" s="4" t="str">
        <f t="shared" si="8"/>
        <v>01B1</v>
      </c>
      <c r="F435" t="s">
        <v>58</v>
      </c>
    </row>
    <row r="436" spans="1:8" x14ac:dyDescent="0.25">
      <c r="A436">
        <v>434</v>
      </c>
      <c r="B436" s="4" t="str">
        <f t="shared" si="8"/>
        <v>01B2</v>
      </c>
      <c r="F436" t="s">
        <v>58</v>
      </c>
    </row>
    <row r="437" spans="1:8" x14ac:dyDescent="0.25">
      <c r="A437">
        <v>435</v>
      </c>
      <c r="B437" s="4" t="str">
        <f t="shared" si="8"/>
        <v>01B3</v>
      </c>
      <c r="F437" t="s">
        <v>58</v>
      </c>
    </row>
    <row r="438" spans="1:8" x14ac:dyDescent="0.25">
      <c r="A438">
        <v>436</v>
      </c>
      <c r="B438" s="4" t="str">
        <f t="shared" si="8"/>
        <v>01B4</v>
      </c>
      <c r="F438" t="s">
        <v>58</v>
      </c>
    </row>
    <row r="439" spans="1:8" x14ac:dyDescent="0.25">
      <c r="A439">
        <v>437</v>
      </c>
      <c r="B439" s="4" t="str">
        <f t="shared" si="8"/>
        <v>01B5</v>
      </c>
      <c r="F439" t="s">
        <v>58</v>
      </c>
    </row>
    <row r="440" spans="1:8" x14ac:dyDescent="0.25">
      <c r="A440">
        <v>438</v>
      </c>
      <c r="B440" s="4" t="str">
        <f t="shared" si="8"/>
        <v>01B6</v>
      </c>
      <c r="F440" t="s">
        <v>58</v>
      </c>
    </row>
    <row r="441" spans="1:8" x14ac:dyDescent="0.25">
      <c r="A441">
        <v>439</v>
      </c>
      <c r="B441" s="4" t="str">
        <f t="shared" si="8"/>
        <v>01B7</v>
      </c>
      <c r="F441" t="s">
        <v>58</v>
      </c>
    </row>
    <row r="442" spans="1:8" x14ac:dyDescent="0.25">
      <c r="A442">
        <v>440</v>
      </c>
      <c r="B442" s="4" t="str">
        <f t="shared" si="8"/>
        <v>01B8</v>
      </c>
      <c r="F442" t="s">
        <v>58</v>
      </c>
    </row>
    <row r="443" spans="1:8" x14ac:dyDescent="0.25">
      <c r="A443">
        <v>441</v>
      </c>
      <c r="B443" s="4" t="str">
        <f t="shared" si="8"/>
        <v>01B9</v>
      </c>
      <c r="F443" t="s">
        <v>58</v>
      </c>
    </row>
    <row r="444" spans="1:8" x14ac:dyDescent="0.25">
      <c r="A444">
        <v>442</v>
      </c>
      <c r="B444" s="4" t="str">
        <f t="shared" si="8"/>
        <v>01BA</v>
      </c>
      <c r="F444" t="s">
        <v>58</v>
      </c>
    </row>
    <row r="445" spans="1:8" x14ac:dyDescent="0.25">
      <c r="A445">
        <v>443</v>
      </c>
      <c r="B445" s="4" t="str">
        <f t="shared" si="8"/>
        <v>01BB</v>
      </c>
      <c r="F445" t="s">
        <v>58</v>
      </c>
    </row>
    <row r="446" spans="1:8" x14ac:dyDescent="0.25">
      <c r="A446">
        <v>444</v>
      </c>
      <c r="B446" s="4" t="str">
        <f t="shared" si="8"/>
        <v>01BC</v>
      </c>
      <c r="F446" t="s">
        <v>58</v>
      </c>
    </row>
    <row r="447" spans="1:8" x14ac:dyDescent="0.25">
      <c r="A447">
        <v>445</v>
      </c>
      <c r="B447" s="4" t="str">
        <f t="shared" si="8"/>
        <v>01BD</v>
      </c>
      <c r="F447" t="s">
        <v>58</v>
      </c>
    </row>
    <row r="448" spans="1:8" x14ac:dyDescent="0.25">
      <c r="A448">
        <v>446</v>
      </c>
      <c r="B448" s="4" t="str">
        <f t="shared" si="8"/>
        <v>01BE</v>
      </c>
      <c r="F448" t="s">
        <v>58</v>
      </c>
    </row>
    <row r="449" spans="1:6" x14ac:dyDescent="0.25">
      <c r="A449">
        <v>447</v>
      </c>
      <c r="B449" s="4" t="str">
        <f t="shared" si="8"/>
        <v>01BF</v>
      </c>
      <c r="F449" t="s">
        <v>58</v>
      </c>
    </row>
    <row r="450" spans="1:6" x14ac:dyDescent="0.25">
      <c r="A450">
        <v>448</v>
      </c>
      <c r="B450" s="4" t="str">
        <f t="shared" si="8"/>
        <v>01C0</v>
      </c>
      <c r="F450" t="s">
        <v>58</v>
      </c>
    </row>
    <row r="451" spans="1:6" x14ac:dyDescent="0.25">
      <c r="A451">
        <v>449</v>
      </c>
      <c r="B451" s="4" t="str">
        <f t="shared" si="8"/>
        <v>01C1</v>
      </c>
      <c r="F451" t="s">
        <v>58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58</v>
      </c>
    </row>
    <row r="453" spans="1:6" x14ac:dyDescent="0.25">
      <c r="A453">
        <v>451</v>
      </c>
      <c r="B453" s="4" t="str">
        <f t="shared" si="9"/>
        <v>01C3</v>
      </c>
      <c r="F453" t="s">
        <v>58</v>
      </c>
    </row>
    <row r="454" spans="1:6" x14ac:dyDescent="0.25">
      <c r="A454">
        <v>452</v>
      </c>
      <c r="B454" s="4" t="str">
        <f t="shared" si="9"/>
        <v>01C4</v>
      </c>
      <c r="F454" t="s">
        <v>58</v>
      </c>
    </row>
    <row r="455" spans="1:6" x14ac:dyDescent="0.25">
      <c r="A455">
        <v>453</v>
      </c>
      <c r="B455" s="4" t="str">
        <f t="shared" si="9"/>
        <v>01C5</v>
      </c>
      <c r="F455" t="s">
        <v>58</v>
      </c>
    </row>
    <row r="456" spans="1:6" x14ac:dyDescent="0.25">
      <c r="A456">
        <v>454</v>
      </c>
      <c r="B456" s="4" t="str">
        <f t="shared" si="9"/>
        <v>01C6</v>
      </c>
      <c r="F456" t="s">
        <v>58</v>
      </c>
    </row>
    <row r="457" spans="1:6" x14ac:dyDescent="0.25">
      <c r="A457">
        <v>455</v>
      </c>
      <c r="B457" s="4" t="str">
        <f t="shared" si="9"/>
        <v>01C7</v>
      </c>
      <c r="F457" t="s">
        <v>58</v>
      </c>
    </row>
    <row r="458" spans="1:6" x14ac:dyDescent="0.25">
      <c r="A458">
        <v>456</v>
      </c>
      <c r="B458" s="4" t="str">
        <f t="shared" si="9"/>
        <v>01C8</v>
      </c>
      <c r="F458" t="s">
        <v>58</v>
      </c>
    </row>
    <row r="459" spans="1:6" x14ac:dyDescent="0.25">
      <c r="A459">
        <v>457</v>
      </c>
      <c r="B459" s="4" t="str">
        <f t="shared" si="9"/>
        <v>01C9</v>
      </c>
      <c r="F459" t="s">
        <v>58</v>
      </c>
    </row>
    <row r="460" spans="1:6" x14ac:dyDescent="0.25">
      <c r="A460">
        <v>458</v>
      </c>
      <c r="B460" s="4" t="str">
        <f t="shared" si="9"/>
        <v>01CA</v>
      </c>
      <c r="F460" t="s">
        <v>58</v>
      </c>
    </row>
    <row r="461" spans="1:6" x14ac:dyDescent="0.25">
      <c r="A461">
        <v>459</v>
      </c>
      <c r="B461" s="4" t="str">
        <f t="shared" si="9"/>
        <v>01CB</v>
      </c>
      <c r="F461" t="s">
        <v>58</v>
      </c>
    </row>
    <row r="462" spans="1:6" x14ac:dyDescent="0.25">
      <c r="A462">
        <v>460</v>
      </c>
      <c r="B462" s="4" t="str">
        <f t="shared" si="9"/>
        <v>01CC</v>
      </c>
      <c r="F462" t="s">
        <v>58</v>
      </c>
    </row>
    <row r="463" spans="1:6" x14ac:dyDescent="0.25">
      <c r="A463">
        <v>461</v>
      </c>
      <c r="B463" s="4" t="str">
        <f t="shared" si="9"/>
        <v>01CD</v>
      </c>
      <c r="F463" t="s">
        <v>58</v>
      </c>
    </row>
    <row r="464" spans="1:6" x14ac:dyDescent="0.25">
      <c r="A464">
        <v>462</v>
      </c>
      <c r="B464" s="4" t="str">
        <f t="shared" si="9"/>
        <v>01CE</v>
      </c>
      <c r="F464" t="s">
        <v>58</v>
      </c>
    </row>
    <row r="465" spans="1:6" x14ac:dyDescent="0.25">
      <c r="A465">
        <v>463</v>
      </c>
      <c r="B465" s="4" t="str">
        <f t="shared" si="9"/>
        <v>01CF</v>
      </c>
      <c r="F465" t="s">
        <v>58</v>
      </c>
    </row>
    <row r="466" spans="1:6" x14ac:dyDescent="0.25">
      <c r="A466">
        <v>464</v>
      </c>
      <c r="B466" s="4" t="str">
        <f t="shared" si="9"/>
        <v>01D0</v>
      </c>
      <c r="F466" t="s">
        <v>58</v>
      </c>
    </row>
    <row r="467" spans="1:6" x14ac:dyDescent="0.25">
      <c r="A467">
        <v>465</v>
      </c>
      <c r="B467" s="4" t="str">
        <f t="shared" si="9"/>
        <v>01D1</v>
      </c>
      <c r="F467" t="s">
        <v>58</v>
      </c>
    </row>
    <row r="468" spans="1:6" x14ac:dyDescent="0.25">
      <c r="A468">
        <v>466</v>
      </c>
      <c r="B468" s="4" t="str">
        <f t="shared" si="9"/>
        <v>01D2</v>
      </c>
      <c r="F468" t="s">
        <v>58</v>
      </c>
    </row>
    <row r="469" spans="1:6" x14ac:dyDescent="0.25">
      <c r="A469">
        <v>467</v>
      </c>
      <c r="B469" s="4" t="str">
        <f t="shared" si="9"/>
        <v>01D3</v>
      </c>
      <c r="F469" t="s">
        <v>58</v>
      </c>
    </row>
    <row r="470" spans="1:6" x14ac:dyDescent="0.25">
      <c r="A470">
        <v>468</v>
      </c>
      <c r="B470" s="4" t="str">
        <f t="shared" si="9"/>
        <v>01D4</v>
      </c>
      <c r="F470" t="s">
        <v>58</v>
      </c>
    </row>
    <row r="471" spans="1:6" x14ac:dyDescent="0.25">
      <c r="A471">
        <v>469</v>
      </c>
      <c r="B471" s="4" t="str">
        <f t="shared" si="9"/>
        <v>01D5</v>
      </c>
      <c r="F471" t="s">
        <v>58</v>
      </c>
    </row>
    <row r="472" spans="1:6" x14ac:dyDescent="0.25">
      <c r="A472">
        <v>470</v>
      </c>
      <c r="B472" s="4" t="str">
        <f t="shared" si="9"/>
        <v>01D6</v>
      </c>
      <c r="F472" t="s">
        <v>58</v>
      </c>
    </row>
    <row r="473" spans="1:6" x14ac:dyDescent="0.25">
      <c r="A473">
        <v>471</v>
      </c>
      <c r="B473" s="4" t="str">
        <f t="shared" si="9"/>
        <v>01D7</v>
      </c>
      <c r="F473" t="s">
        <v>58</v>
      </c>
    </row>
    <row r="474" spans="1:6" x14ac:dyDescent="0.25">
      <c r="A474">
        <v>472</v>
      </c>
      <c r="B474" s="4" t="str">
        <f t="shared" si="9"/>
        <v>01D8</v>
      </c>
      <c r="F474" t="s">
        <v>58</v>
      </c>
    </row>
    <row r="475" spans="1:6" x14ac:dyDescent="0.25">
      <c r="A475">
        <v>473</v>
      </c>
      <c r="B475" s="4" t="str">
        <f t="shared" si="9"/>
        <v>01D9</v>
      </c>
      <c r="F475" t="s">
        <v>58</v>
      </c>
    </row>
    <row r="476" spans="1:6" x14ac:dyDescent="0.25">
      <c r="A476">
        <v>474</v>
      </c>
      <c r="B476" s="4" t="str">
        <f t="shared" si="9"/>
        <v>01DA</v>
      </c>
      <c r="F476" t="s">
        <v>58</v>
      </c>
    </row>
    <row r="477" spans="1:6" x14ac:dyDescent="0.25">
      <c r="A477">
        <v>475</v>
      </c>
      <c r="B477" s="4" t="str">
        <f t="shared" si="9"/>
        <v>01DB</v>
      </c>
      <c r="F477" t="s">
        <v>58</v>
      </c>
    </row>
    <row r="478" spans="1:6" x14ac:dyDescent="0.25">
      <c r="A478">
        <v>476</v>
      </c>
      <c r="B478" s="4" t="str">
        <f t="shared" si="9"/>
        <v>01DC</v>
      </c>
      <c r="F478" t="s">
        <v>58</v>
      </c>
    </row>
    <row r="479" spans="1:6" x14ac:dyDescent="0.25">
      <c r="A479">
        <v>477</v>
      </c>
      <c r="B479" s="4" t="str">
        <f t="shared" si="9"/>
        <v>01DD</v>
      </c>
      <c r="F479" t="s">
        <v>58</v>
      </c>
    </row>
    <row r="480" spans="1:6" x14ac:dyDescent="0.25">
      <c r="A480">
        <v>478</v>
      </c>
      <c r="B480" s="4" t="str">
        <f t="shared" si="9"/>
        <v>01DE</v>
      </c>
      <c r="F480" t="s">
        <v>58</v>
      </c>
    </row>
    <row r="481" spans="1:6" x14ac:dyDescent="0.25">
      <c r="A481">
        <v>479</v>
      </c>
      <c r="B481" s="4" t="str">
        <f t="shared" si="9"/>
        <v>01DF</v>
      </c>
      <c r="F481" t="s">
        <v>58</v>
      </c>
    </row>
    <row r="482" spans="1:6" x14ac:dyDescent="0.25">
      <c r="A482">
        <v>480</v>
      </c>
      <c r="B482" s="4" t="str">
        <f t="shared" si="9"/>
        <v>01E0</v>
      </c>
      <c r="F482" t="s">
        <v>58</v>
      </c>
    </row>
    <row r="483" spans="1:6" x14ac:dyDescent="0.25">
      <c r="A483">
        <v>481</v>
      </c>
      <c r="B483" s="4" t="str">
        <f t="shared" si="9"/>
        <v>01E1</v>
      </c>
      <c r="F483" t="s">
        <v>58</v>
      </c>
    </row>
    <row r="484" spans="1:6" x14ac:dyDescent="0.25">
      <c r="A484">
        <v>482</v>
      </c>
      <c r="B484" s="4" t="str">
        <f t="shared" si="9"/>
        <v>01E2</v>
      </c>
      <c r="F484" t="s">
        <v>58</v>
      </c>
    </row>
    <row r="485" spans="1:6" x14ac:dyDescent="0.25">
      <c r="A485">
        <v>483</v>
      </c>
      <c r="B485" s="4" t="str">
        <f t="shared" si="9"/>
        <v>01E3</v>
      </c>
      <c r="F485" t="s">
        <v>58</v>
      </c>
    </row>
    <row r="486" spans="1:6" x14ac:dyDescent="0.25">
      <c r="A486">
        <v>484</v>
      </c>
      <c r="B486" s="4" t="str">
        <f t="shared" si="9"/>
        <v>01E4</v>
      </c>
      <c r="F486" t="s">
        <v>58</v>
      </c>
    </row>
    <row r="487" spans="1:6" x14ac:dyDescent="0.25">
      <c r="A487">
        <v>485</v>
      </c>
      <c r="B487" s="4" t="str">
        <f t="shared" si="9"/>
        <v>01E5</v>
      </c>
      <c r="F487" t="s">
        <v>58</v>
      </c>
    </row>
    <row r="488" spans="1:6" x14ac:dyDescent="0.25">
      <c r="A488">
        <v>486</v>
      </c>
      <c r="B488" s="4" t="str">
        <f t="shared" si="9"/>
        <v>01E6</v>
      </c>
      <c r="F488" t="s">
        <v>58</v>
      </c>
    </row>
    <row r="489" spans="1:6" x14ac:dyDescent="0.25">
      <c r="A489">
        <v>487</v>
      </c>
      <c r="B489" s="4" t="str">
        <f t="shared" si="9"/>
        <v>01E7</v>
      </c>
      <c r="F489" t="s">
        <v>58</v>
      </c>
    </row>
    <row r="490" spans="1:6" x14ac:dyDescent="0.25">
      <c r="A490">
        <v>488</v>
      </c>
      <c r="B490" s="4" t="str">
        <f t="shared" si="9"/>
        <v>01E8</v>
      </c>
      <c r="F490" t="s">
        <v>58</v>
      </c>
    </row>
    <row r="491" spans="1:6" x14ac:dyDescent="0.25">
      <c r="A491">
        <v>489</v>
      </c>
      <c r="B491" s="4" t="str">
        <f t="shared" si="9"/>
        <v>01E9</v>
      </c>
      <c r="F491" t="s">
        <v>58</v>
      </c>
    </row>
    <row r="492" spans="1:6" x14ac:dyDescent="0.25">
      <c r="A492">
        <v>490</v>
      </c>
      <c r="B492" s="4" t="str">
        <f t="shared" si="9"/>
        <v>01EA</v>
      </c>
      <c r="F492" t="s">
        <v>58</v>
      </c>
    </row>
    <row r="493" spans="1:6" x14ac:dyDescent="0.25">
      <c r="A493">
        <v>491</v>
      </c>
      <c r="B493" s="4" t="str">
        <f t="shared" si="9"/>
        <v>01EB</v>
      </c>
      <c r="F493" t="s">
        <v>58</v>
      </c>
    </row>
    <row r="494" spans="1:6" x14ac:dyDescent="0.25">
      <c r="A494">
        <v>492</v>
      </c>
      <c r="B494" s="4" t="str">
        <f t="shared" si="9"/>
        <v>01EC</v>
      </c>
      <c r="F494" t="s">
        <v>58</v>
      </c>
    </row>
    <row r="495" spans="1:6" x14ac:dyDescent="0.25">
      <c r="A495">
        <v>493</v>
      </c>
      <c r="B495" s="4" t="str">
        <f t="shared" si="9"/>
        <v>01ED</v>
      </c>
      <c r="F495" t="s">
        <v>58</v>
      </c>
    </row>
    <row r="496" spans="1:6" x14ac:dyDescent="0.25">
      <c r="A496">
        <v>494</v>
      </c>
      <c r="B496" s="4" t="str">
        <f t="shared" si="9"/>
        <v>01EE</v>
      </c>
      <c r="F496" t="s">
        <v>58</v>
      </c>
    </row>
    <row r="497" spans="1:8" x14ac:dyDescent="0.25">
      <c r="A497">
        <v>495</v>
      </c>
      <c r="B497" s="4" t="str">
        <f t="shared" si="9"/>
        <v>01EF</v>
      </c>
      <c r="F497" t="s">
        <v>58</v>
      </c>
    </row>
    <row r="498" spans="1:8" x14ac:dyDescent="0.25">
      <c r="A498">
        <v>496</v>
      </c>
      <c r="B498" s="4" t="str">
        <f t="shared" si="9"/>
        <v>01F0</v>
      </c>
      <c r="F498" t="s">
        <v>58</v>
      </c>
    </row>
    <row r="499" spans="1:8" x14ac:dyDescent="0.25">
      <c r="A499">
        <v>497</v>
      </c>
      <c r="B499" s="4" t="str">
        <f t="shared" si="9"/>
        <v>01F1</v>
      </c>
      <c r="F499" t="s">
        <v>58</v>
      </c>
    </row>
    <row r="500" spans="1:8" x14ac:dyDescent="0.25">
      <c r="A500">
        <v>498</v>
      </c>
      <c r="B500" s="4" t="str">
        <f t="shared" si="9"/>
        <v>01F2</v>
      </c>
      <c r="F500" t="s">
        <v>58</v>
      </c>
    </row>
    <row r="501" spans="1:8" x14ac:dyDescent="0.25">
      <c r="A501">
        <v>499</v>
      </c>
      <c r="B501" s="4" t="str">
        <f t="shared" si="9"/>
        <v>01F3</v>
      </c>
      <c r="F501" t="s">
        <v>58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92</v>
      </c>
      <c r="D502" s="5" t="s">
        <v>448</v>
      </c>
      <c r="E502" s="5" t="s">
        <v>10</v>
      </c>
      <c r="F502" s="5" t="s">
        <v>115</v>
      </c>
      <c r="G502" s="5" t="s">
        <v>110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92</v>
      </c>
      <c r="D503" s="5" t="s">
        <v>449</v>
      </c>
      <c r="E503" s="5" t="s">
        <v>10</v>
      </c>
      <c r="F503" s="5" t="s">
        <v>116</v>
      </c>
      <c r="G503" s="5" t="s">
        <v>111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92</v>
      </c>
      <c r="D504" s="5" t="s">
        <v>448</v>
      </c>
      <c r="E504" s="5" t="s">
        <v>10</v>
      </c>
      <c r="F504" s="5" t="s">
        <v>117</v>
      </c>
      <c r="G504" s="5" t="s">
        <v>112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92</v>
      </c>
      <c r="D505" s="5" t="s">
        <v>449</v>
      </c>
      <c r="E505" s="5" t="s">
        <v>10</v>
      </c>
      <c r="F505" s="5" t="s">
        <v>118</v>
      </c>
      <c r="G505" s="5" t="s">
        <v>113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119</v>
      </c>
      <c r="G506" s="5" t="s">
        <v>114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58</v>
      </c>
    </row>
    <row r="508" spans="1:8" x14ac:dyDescent="0.25">
      <c r="A508">
        <v>506</v>
      </c>
      <c r="B508" s="4" t="str">
        <f t="shared" si="9"/>
        <v>01FA</v>
      </c>
      <c r="F508" t="s">
        <v>58</v>
      </c>
    </row>
    <row r="509" spans="1:8" x14ac:dyDescent="0.25">
      <c r="A509">
        <v>507</v>
      </c>
      <c r="B509" s="4" t="str">
        <f t="shared" si="9"/>
        <v>01FB</v>
      </c>
      <c r="F509" t="s">
        <v>58</v>
      </c>
    </row>
    <row r="510" spans="1:8" x14ac:dyDescent="0.25">
      <c r="A510">
        <v>508</v>
      </c>
      <c r="B510" s="4" t="str">
        <f t="shared" si="9"/>
        <v>01FC</v>
      </c>
      <c r="F510" t="s">
        <v>58</v>
      </c>
    </row>
    <row r="511" spans="1:8" x14ac:dyDescent="0.25">
      <c r="A511">
        <v>509</v>
      </c>
      <c r="B511" s="4" t="str">
        <f t="shared" si="9"/>
        <v>01FD</v>
      </c>
      <c r="F511" t="s">
        <v>58</v>
      </c>
    </row>
    <row r="512" spans="1:8" x14ac:dyDescent="0.25">
      <c r="A512">
        <v>510</v>
      </c>
      <c r="B512" s="4" t="str">
        <f t="shared" si="9"/>
        <v>01FE</v>
      </c>
      <c r="F512" t="s">
        <v>58</v>
      </c>
    </row>
    <row r="513" spans="1:6" x14ac:dyDescent="0.25">
      <c r="A513">
        <v>511</v>
      </c>
      <c r="B513" s="4" t="str">
        <f t="shared" si="9"/>
        <v>01FF</v>
      </c>
      <c r="F513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9"/>
  <sheetViews>
    <sheetView zoomScale="70" zoomScaleNormal="70" workbookViewId="0">
      <pane ySplit="1" topLeftCell="A506" activePane="bottomLeft" state="frozen"/>
      <selection pane="bottomLeft" activeCell="A517" sqref="A517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59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88</v>
      </c>
      <c r="H1" s="1" t="s">
        <v>87</v>
      </c>
    </row>
    <row r="2" spans="1:8" s="8" customFormat="1" x14ac:dyDescent="0.25">
      <c r="A2" s="8">
        <v>0</v>
      </c>
      <c r="B2" s="16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6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6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6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6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6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6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6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6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6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6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6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6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122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6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6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6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6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6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6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6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6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6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6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6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6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6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6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6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6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6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6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6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6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6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6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6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6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6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6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6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6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6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6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6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6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6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6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6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6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6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6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6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6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6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6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6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6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6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6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6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6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6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6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6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6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6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6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6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6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6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6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6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6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6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6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6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6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6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6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6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6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6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6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6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6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6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6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6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6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6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6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6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6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6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6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6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6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6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6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6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6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6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6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6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6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6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6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6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6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6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6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6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6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6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6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6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6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6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6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6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6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6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6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6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6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6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6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6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6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6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6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6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6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6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6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6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6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6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6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6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6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6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6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6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6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6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6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6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6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6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6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6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6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6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6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6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6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6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6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6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6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6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6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6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6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6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6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6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6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6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6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1,0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3,2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1,0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3,2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1,0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3,2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1,0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3,2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1,0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3,2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1,0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3,2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1,0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3,2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1,0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3,2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8:0 - a signed number that represents the offset for writing trigger bits to trigger memory.  Use this to adjust if ROI is off by a bit.  Bits 15:9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11:9 Choose which phase to use for updating the WR_ADDR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RCOSSX, bit 7  internal_MON2_OR_CAL_SELECT               &lt;= internal_OUTPUT_REGISTERS(380)(7);            -- bit      7 choose between MON_HEADER2 signal ('0') or CAL_PULSE ('1'); bits 9:8 row select for MONTIMING2, bits 11:10 col select for MONTIMING2, bit 12: when '0' put MONTIMING for second ASIC on MON2, when '1' put WR_ADDR on MON2; bits15:13 choose which WR_ADDR bit to put on MON2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 t="str">
        <f>'SCROD Write Registers'!E419</f>
        <v>G</v>
      </c>
      <c r="F419" t="str">
        <f>'SCROD Write Registers'!F419</f>
        <v>TRIG_WIDTH_TARGET</v>
      </c>
      <c r="G419" s="8" t="str">
        <f>'SCROD Write Registers'!G419</f>
        <v>Target count rate value for trigger-width counter feedback loop</v>
      </c>
      <c r="H419" s="8" t="str">
        <f>'SCROD Write Registers'!H419</f>
        <v>16 bit unsigned counter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1</v>
      </c>
      <c r="E420" t="str">
        <f>'SCROD Write Registers'!E420</f>
        <v>G</v>
      </c>
      <c r="F420" t="str">
        <f>'SCROD Write Registers'!F420</f>
        <v>TRIG_WIDTH_TARGET</v>
      </c>
      <c r="G420" s="8" t="str">
        <f>'SCROD Write Registers'!G420</f>
        <v>Target count rate value for trigger-width counter feedback loop</v>
      </c>
      <c r="H420" s="8" t="str">
        <f>'SCROD Write Registers'!H420</f>
        <v>16 bit unsigned counter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2</v>
      </c>
      <c r="E421" t="str">
        <f>'SCROD Write Registers'!E421</f>
        <v>G</v>
      </c>
      <c r="F421" t="str">
        <f>'SCROD Write Registers'!F421</f>
        <v>TRIG_WIDTH_TARGET</v>
      </c>
      <c r="G421" s="8" t="str">
        <f>'SCROD Write Registers'!G421</f>
        <v>Target count rate value for trigger-width counter feedback loop</v>
      </c>
      <c r="H421" s="8" t="str">
        <f>'SCROD Write Registers'!H421</f>
        <v>16 bit unsigned counter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3</v>
      </c>
      <c r="E422" t="str">
        <f>'SCROD Write Registers'!E422</f>
        <v>G</v>
      </c>
      <c r="F422" t="str">
        <f>'SCROD Write Registers'!F422</f>
        <v>TRIG_WIDTH_TARGET</v>
      </c>
      <c r="G422" s="8" t="str">
        <f>'SCROD Write Registers'!G422</f>
        <v>Target count rate value for trigger-width counter feedback loop</v>
      </c>
      <c r="H422" s="8" t="str">
        <f>'SCROD Write Registers'!H422</f>
        <v>16 bit unsigned counter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1</v>
      </c>
      <c r="D423">
        <f>'SCROD Write Registers'!D423</f>
        <v>0</v>
      </c>
      <c r="E423" t="str">
        <f>'SCROD Write Registers'!E423</f>
        <v>G</v>
      </c>
      <c r="F423" t="str">
        <f>'SCROD Write Registers'!F423</f>
        <v>TRIG_WIDTH_TARGET</v>
      </c>
      <c r="G423" s="8" t="str">
        <f>'SCROD Write Registers'!G423</f>
        <v>Target count rate value for trigger-width counter feedback loop</v>
      </c>
      <c r="H423" s="8" t="str">
        <f>'SCROD Write Registers'!H423</f>
        <v>16 bit unsigned counter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1</v>
      </c>
      <c r="D424">
        <f>'SCROD Write Registers'!D424</f>
        <v>1</v>
      </c>
      <c r="E424" t="str">
        <f>'SCROD Write Registers'!E424</f>
        <v>G</v>
      </c>
      <c r="F424" t="str">
        <f>'SCROD Write Registers'!F424</f>
        <v>TRIG_WIDTH_TARGET</v>
      </c>
      <c r="G424" s="8" t="str">
        <f>'SCROD Write Registers'!G424</f>
        <v>Target count rate value for trigger-width counter feedback loop</v>
      </c>
      <c r="H424" s="8" t="str">
        <f>'SCROD Write Registers'!H424</f>
        <v>16 bit unsigned counter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1</v>
      </c>
      <c r="D425">
        <f>'SCROD Write Registers'!D425</f>
        <v>2</v>
      </c>
      <c r="E425" t="str">
        <f>'SCROD Write Registers'!E425</f>
        <v>G</v>
      </c>
      <c r="F425" t="str">
        <f>'SCROD Write Registers'!F425</f>
        <v>TRIG_WIDTH_TARGET</v>
      </c>
      <c r="G425" s="8" t="str">
        <f>'SCROD Write Registers'!G425</f>
        <v>Target count rate value for trigger-width counter feedback loop</v>
      </c>
      <c r="H425" s="8" t="str">
        <f>'SCROD Write Registers'!H425</f>
        <v>16 bit unsigned counter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1</v>
      </c>
      <c r="D426">
        <f>'SCROD Write Registers'!D426</f>
        <v>3</v>
      </c>
      <c r="E426" t="str">
        <f>'SCROD Write Registers'!E426</f>
        <v>G</v>
      </c>
      <c r="F426" t="str">
        <f>'SCROD Write Registers'!F426</f>
        <v>TRIG_WIDTH_TARGET</v>
      </c>
      <c r="G426" s="8" t="str">
        <f>'SCROD Write Registers'!G426</f>
        <v>Target count rate value for trigger-width counter feedback loop</v>
      </c>
      <c r="H426" s="8" t="str">
        <f>'SCROD Write Registers'!H426</f>
        <v>16 bit unsigned counter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2</v>
      </c>
      <c r="D427">
        <f>'SCROD Write Registers'!D427</f>
        <v>0</v>
      </c>
      <c r="E427" t="str">
        <f>'SCROD Write Registers'!E427</f>
        <v>G</v>
      </c>
      <c r="F427" t="str">
        <f>'SCROD Write Registers'!F427</f>
        <v>TRIG_WIDTH_TARGET</v>
      </c>
      <c r="G427" s="8" t="str">
        <f>'SCROD Write Registers'!G427</f>
        <v>Target count rate value for trigger-width counter feedback loop</v>
      </c>
      <c r="H427" s="8" t="str">
        <f>'SCROD Write Registers'!H427</f>
        <v>16 bit unsigned counter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2</v>
      </c>
      <c r="D428">
        <f>'SCROD Write Registers'!D428</f>
        <v>1</v>
      </c>
      <c r="E428" t="str">
        <f>'SCROD Write Registers'!E428</f>
        <v>G</v>
      </c>
      <c r="F428" t="str">
        <f>'SCROD Write Registers'!F428</f>
        <v>TRIG_WIDTH_TARGET</v>
      </c>
      <c r="G428" s="8" t="str">
        <f>'SCROD Write Registers'!G428</f>
        <v>Target count rate value for trigger-width counter feedback loop</v>
      </c>
      <c r="H428" s="8" t="str">
        <f>'SCROD Write Registers'!H428</f>
        <v>16 bit unsigned counter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2</v>
      </c>
      <c r="D429">
        <f>'SCROD Write Registers'!D429</f>
        <v>2</v>
      </c>
      <c r="E429" t="str">
        <f>'SCROD Write Registers'!E429</f>
        <v>G</v>
      </c>
      <c r="F429" t="str">
        <f>'SCROD Write Registers'!F429</f>
        <v>TRIG_WIDTH_TARGET</v>
      </c>
      <c r="G429" s="8" t="str">
        <f>'SCROD Write Registers'!G429</f>
        <v>Target count rate value for trigger-width counter feedback loop</v>
      </c>
      <c r="H429" s="8" t="str">
        <f>'SCROD Write Registers'!H429</f>
        <v>16 bit unsigned counter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2</v>
      </c>
      <c r="D430">
        <f>'SCROD Write Registers'!D430</f>
        <v>3</v>
      </c>
      <c r="E430" t="str">
        <f>'SCROD Write Registers'!E430</f>
        <v>G</v>
      </c>
      <c r="F430" t="str">
        <f>'SCROD Write Registers'!F430</f>
        <v>TRIG_WIDTH_TARGET</v>
      </c>
      <c r="G430" s="8" t="str">
        <f>'SCROD Write Registers'!G430</f>
        <v>Target count rate value for trigger-width counter feedback loop</v>
      </c>
      <c r="H430" s="8" t="str">
        <f>'SCROD Write Registers'!H430</f>
        <v>16 bit unsigned counter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3</v>
      </c>
      <c r="D431">
        <f>'SCROD Write Registers'!D431</f>
        <v>0</v>
      </c>
      <c r="E431" t="str">
        <f>'SCROD Write Registers'!E431</f>
        <v>G</v>
      </c>
      <c r="F431" t="str">
        <f>'SCROD Write Registers'!F431</f>
        <v>TRIG_WIDTH_TARGET</v>
      </c>
      <c r="G431" s="8" t="str">
        <f>'SCROD Write Registers'!G431</f>
        <v>Target count rate value for trigger-width counter feedback loop</v>
      </c>
      <c r="H431" s="8" t="str">
        <f>'SCROD Write Registers'!H431</f>
        <v>16 bit unsigned counter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3</v>
      </c>
      <c r="D432">
        <f>'SCROD Write Registers'!D432</f>
        <v>1</v>
      </c>
      <c r="E432" t="str">
        <f>'SCROD Write Registers'!E432</f>
        <v>G</v>
      </c>
      <c r="F432" t="str">
        <f>'SCROD Write Registers'!F432</f>
        <v>TRIG_WIDTH_TARGET</v>
      </c>
      <c r="G432" s="8" t="str">
        <f>'SCROD Write Registers'!G432</f>
        <v>Target count rate value for trigger-width counter feedback loop</v>
      </c>
      <c r="H432" s="8" t="str">
        <f>'SCROD Write Registers'!H432</f>
        <v>16 bit unsigned counter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3</v>
      </c>
      <c r="D433">
        <f>'SCROD Write Registers'!D433</f>
        <v>2</v>
      </c>
      <c r="E433" t="str">
        <f>'SCROD Write Registers'!E433</f>
        <v>G</v>
      </c>
      <c r="F433" t="str">
        <f>'SCROD Write Registers'!F433</f>
        <v>TRIG_WIDTH_TARGET</v>
      </c>
      <c r="G433" s="8" t="str">
        <f>'SCROD Write Registers'!G433</f>
        <v>Target count rate value for trigger-width counter feedback loop</v>
      </c>
      <c r="H433" s="8" t="str">
        <f>'SCROD Write Registers'!H433</f>
        <v>16 bit unsigned counter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3</v>
      </c>
      <c r="D434">
        <f>'SCROD Write Registers'!D434</f>
        <v>3</v>
      </c>
      <c r="E434" t="str">
        <f>'SCROD Write Registers'!E434</f>
        <v>G</v>
      </c>
      <c r="F434" t="str">
        <f>'SCROD Write Registers'!F434</f>
        <v>TRIG_WIDTH_TARGET</v>
      </c>
      <c r="G434" s="8" t="str">
        <f>'SCROD Write Registers'!G434</f>
        <v>Target count rate value for trigger-width counter feedback loop</v>
      </c>
      <c r="H434" s="8" t="str">
        <f>'SCROD Write Registers'!H434</f>
        <v>16 bit unsigned counter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6" t="str">
        <f t="shared" si="7"/>
        <v>01F4</v>
      </c>
      <c r="C502" s="8" t="str">
        <f>'SCROD Write Registers'!C502</f>
        <v>0,1,2,3</v>
      </c>
      <c r="D502" s="8" t="str">
        <f>'SCROD Write Registers'!D502</f>
        <v>1,0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6" t="str">
        <f t="shared" si="7"/>
        <v>01F5</v>
      </c>
      <c r="C503" s="8" t="str">
        <f>'SCROD Write Registers'!C503</f>
        <v>0,1,2,3</v>
      </c>
      <c r="D503" s="8" t="str">
        <f>'SCROD Write Registers'!D503</f>
        <v>3,2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6" t="str">
        <f t="shared" si="7"/>
        <v>01F6</v>
      </c>
      <c r="C504" s="8" t="str">
        <f>'SCROD Write Registers'!C504</f>
        <v>0,1,2,3</v>
      </c>
      <c r="D504" s="8" t="str">
        <f>'SCROD Write Registers'!D504</f>
        <v>1,0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6" t="str">
        <f t="shared" si="7"/>
        <v>01F7</v>
      </c>
      <c r="C505" s="8" t="str">
        <f>'SCROD Write Registers'!C505</f>
        <v>0,1,2,3</v>
      </c>
      <c r="D505" s="8" t="str">
        <f>'SCROD Write Registers'!D505</f>
        <v>3,2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6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93</v>
      </c>
      <c r="G514" s="10" t="s">
        <v>193</v>
      </c>
      <c r="H514" s="10" t="s">
        <v>30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94</v>
      </c>
      <c r="G515" s="5" t="s">
        <v>194</v>
      </c>
      <c r="H515" s="5" t="s">
        <v>30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95</v>
      </c>
      <c r="G516" s="5" t="s">
        <v>195</v>
      </c>
      <c r="H516" s="5" t="s">
        <v>30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96</v>
      </c>
      <c r="G517" s="5" t="s">
        <v>188</v>
      </c>
      <c r="H517" s="5" t="s">
        <v>30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97</v>
      </c>
      <c r="G518" s="5" t="s">
        <v>189</v>
      </c>
      <c r="H518" s="5" t="s">
        <v>30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98</v>
      </c>
      <c r="G519" s="5" t="s">
        <v>190</v>
      </c>
      <c r="H519" s="5" t="s">
        <v>30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99</v>
      </c>
      <c r="G520" s="5" t="s">
        <v>191</v>
      </c>
      <c r="H520" s="5" t="s">
        <v>30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187</v>
      </c>
      <c r="G521" s="5" t="s">
        <v>192</v>
      </c>
      <c r="H521" s="5" t="s">
        <v>30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31</v>
      </c>
      <c r="E522" s="5">
        <v>0</v>
      </c>
      <c r="F522" s="5" t="s">
        <v>32</v>
      </c>
      <c r="G522" s="5" t="s">
        <v>33</v>
      </c>
      <c r="H522" s="5" t="s">
        <v>196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31</v>
      </c>
      <c r="E523" s="5">
        <v>1</v>
      </c>
      <c r="F523" s="5" t="s">
        <v>32</v>
      </c>
      <c r="G523" s="5" t="s">
        <v>33</v>
      </c>
      <c r="H523" s="5" t="s">
        <v>196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31</v>
      </c>
      <c r="E524" s="5">
        <v>2</v>
      </c>
      <c r="F524" s="5" t="s">
        <v>32</v>
      </c>
      <c r="G524" s="5" t="s">
        <v>33</v>
      </c>
      <c r="H524" s="5" t="s">
        <v>196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31</v>
      </c>
      <c r="E525" s="5">
        <v>3</v>
      </c>
      <c r="F525" s="5" t="s">
        <v>32</v>
      </c>
      <c r="G525" s="5" t="s">
        <v>33</v>
      </c>
      <c r="H525" s="5" t="s">
        <v>196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31</v>
      </c>
      <c r="E526" s="5">
        <v>4</v>
      </c>
      <c r="F526" s="5" t="s">
        <v>32</v>
      </c>
      <c r="G526" s="5" t="s">
        <v>33</v>
      </c>
      <c r="H526" s="5" t="s">
        <v>196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31</v>
      </c>
      <c r="E527" s="5">
        <v>5</v>
      </c>
      <c r="F527" s="5" t="s">
        <v>32</v>
      </c>
      <c r="G527" s="5" t="s">
        <v>33</v>
      </c>
      <c r="H527" s="5" t="s">
        <v>196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31</v>
      </c>
      <c r="E528" s="5">
        <v>6</v>
      </c>
      <c r="F528" s="5" t="s">
        <v>32</v>
      </c>
      <c r="G528" s="5" t="s">
        <v>33</v>
      </c>
      <c r="H528" s="5" t="s">
        <v>196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31</v>
      </c>
      <c r="E529" s="5">
        <v>7</v>
      </c>
      <c r="F529" s="5" t="s">
        <v>32</v>
      </c>
      <c r="G529" s="5" t="s">
        <v>33</v>
      </c>
      <c r="H529" s="5" t="s">
        <v>196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203</v>
      </c>
      <c r="G530" s="5" t="s">
        <v>204</v>
      </c>
      <c r="H530" s="5" t="s">
        <v>202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203</v>
      </c>
      <c r="G531" s="5" t="s">
        <v>209</v>
      </c>
      <c r="H531" s="5" t="s">
        <v>202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203</v>
      </c>
      <c r="G532" s="5" t="s">
        <v>209</v>
      </c>
      <c r="H532" s="5" t="s">
        <v>202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203</v>
      </c>
      <c r="G533" s="5" t="s">
        <v>209</v>
      </c>
      <c r="H533" s="5" t="s">
        <v>202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203</v>
      </c>
      <c r="G534" s="5" t="s">
        <v>209</v>
      </c>
      <c r="H534" s="5" t="s">
        <v>202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203</v>
      </c>
      <c r="G535" s="5" t="s">
        <v>209</v>
      </c>
      <c r="H535" s="5" t="s">
        <v>202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203</v>
      </c>
      <c r="G536" s="5" t="s">
        <v>209</v>
      </c>
      <c r="H536" s="5" t="s">
        <v>202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203</v>
      </c>
      <c r="G537" s="5" t="s">
        <v>209</v>
      </c>
      <c r="H537" s="5" t="s">
        <v>202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203</v>
      </c>
      <c r="G538" s="5" t="s">
        <v>209</v>
      </c>
      <c r="H538" s="5" t="s">
        <v>202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203</v>
      </c>
      <c r="G539" s="5" t="s">
        <v>209</v>
      </c>
      <c r="H539" s="5" t="s">
        <v>202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203</v>
      </c>
      <c r="G540" s="5" t="s">
        <v>209</v>
      </c>
      <c r="H540" s="5" t="s">
        <v>202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203</v>
      </c>
      <c r="G541" s="5" t="s">
        <v>209</v>
      </c>
      <c r="H541" s="5" t="s">
        <v>202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203</v>
      </c>
      <c r="G542" s="5" t="s">
        <v>209</v>
      </c>
      <c r="H542" s="5" t="s">
        <v>202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203</v>
      </c>
      <c r="G543" s="5" t="s">
        <v>209</v>
      </c>
      <c r="H543" s="5" t="s">
        <v>202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203</v>
      </c>
      <c r="G544" s="5" t="s">
        <v>209</v>
      </c>
      <c r="H544" s="5" t="s">
        <v>202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203</v>
      </c>
      <c r="G545" s="5" t="s">
        <v>209</v>
      </c>
      <c r="H545" s="5" t="s">
        <v>202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208</v>
      </c>
      <c r="G546" s="5" t="s">
        <v>207</v>
      </c>
      <c r="H546" s="5" t="s">
        <v>28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208</v>
      </c>
      <c r="G547" s="5" t="s">
        <v>210</v>
      </c>
      <c r="H547" s="5" t="s">
        <v>28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208</v>
      </c>
      <c r="G548" s="5" t="s">
        <v>210</v>
      </c>
      <c r="H548" s="5" t="s">
        <v>28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208</v>
      </c>
      <c r="G549" s="5" t="s">
        <v>210</v>
      </c>
      <c r="H549" s="5" t="s">
        <v>28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208</v>
      </c>
      <c r="G550" s="5" t="s">
        <v>210</v>
      </c>
      <c r="H550" s="5" t="s">
        <v>28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208</v>
      </c>
      <c r="G551" s="5" t="s">
        <v>210</v>
      </c>
      <c r="H551" s="5" t="s">
        <v>28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208</v>
      </c>
      <c r="G552" s="5" t="s">
        <v>210</v>
      </c>
      <c r="H552" s="5" t="s">
        <v>28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208</v>
      </c>
      <c r="G553" s="5" t="s">
        <v>210</v>
      </c>
      <c r="H553" s="5" t="s">
        <v>28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208</v>
      </c>
      <c r="G554" s="5" t="s">
        <v>210</v>
      </c>
      <c r="H554" s="5" t="s">
        <v>28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208</v>
      </c>
      <c r="G555" s="5" t="s">
        <v>210</v>
      </c>
      <c r="H555" s="5" t="s">
        <v>28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208</v>
      </c>
      <c r="G556" s="5" t="s">
        <v>210</v>
      </c>
      <c r="H556" s="5" t="s">
        <v>28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208</v>
      </c>
      <c r="G557" s="5" t="s">
        <v>210</v>
      </c>
      <c r="H557" s="5" t="s">
        <v>28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208</v>
      </c>
      <c r="G558" s="5" t="s">
        <v>210</v>
      </c>
      <c r="H558" s="5" t="s">
        <v>28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208</v>
      </c>
      <c r="G559" s="5" t="s">
        <v>210</v>
      </c>
      <c r="H559" s="5" t="s">
        <v>28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208</v>
      </c>
      <c r="G560" s="5" t="s">
        <v>210</v>
      </c>
      <c r="H560" s="5" t="s">
        <v>28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208</v>
      </c>
      <c r="G561" s="5" t="s">
        <v>210</v>
      </c>
      <c r="H561" s="5" t="s">
        <v>28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211</v>
      </c>
      <c r="G562" s="5" t="s">
        <v>212</v>
      </c>
      <c r="H562" s="5" t="s">
        <v>202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211</v>
      </c>
      <c r="G563" s="5" t="s">
        <v>215</v>
      </c>
      <c r="H563" s="5" t="s">
        <v>202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211</v>
      </c>
      <c r="G564" s="5" t="s">
        <v>215</v>
      </c>
      <c r="H564" s="5" t="s">
        <v>202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211</v>
      </c>
      <c r="G565" s="5" t="s">
        <v>215</v>
      </c>
      <c r="H565" s="5" t="s">
        <v>202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211</v>
      </c>
      <c r="G566" s="5" t="s">
        <v>215</v>
      </c>
      <c r="H566" s="5" t="s">
        <v>202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211</v>
      </c>
      <c r="G567" s="5" t="s">
        <v>215</v>
      </c>
      <c r="H567" s="5" t="s">
        <v>202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211</v>
      </c>
      <c r="G568" s="5" t="s">
        <v>215</v>
      </c>
      <c r="H568" s="5" t="s">
        <v>202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211</v>
      </c>
      <c r="G569" s="5" t="s">
        <v>215</v>
      </c>
      <c r="H569" s="5" t="s">
        <v>202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211</v>
      </c>
      <c r="G570" s="5" t="s">
        <v>215</v>
      </c>
      <c r="H570" s="5" t="s">
        <v>202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211</v>
      </c>
      <c r="G571" s="5" t="s">
        <v>215</v>
      </c>
      <c r="H571" s="5" t="s">
        <v>202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211</v>
      </c>
      <c r="G572" s="5" t="s">
        <v>215</v>
      </c>
      <c r="H572" s="5" t="s">
        <v>202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211</v>
      </c>
      <c r="G573" s="5" t="s">
        <v>215</v>
      </c>
      <c r="H573" s="5" t="s">
        <v>202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211</v>
      </c>
      <c r="G574" s="5" t="s">
        <v>215</v>
      </c>
      <c r="H574" s="5" t="s">
        <v>202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211</v>
      </c>
      <c r="G575" s="5" t="s">
        <v>215</v>
      </c>
      <c r="H575" s="5" t="s">
        <v>202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211</v>
      </c>
      <c r="G576" s="5" t="s">
        <v>215</v>
      </c>
      <c r="H576" s="5" t="s">
        <v>202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211</v>
      </c>
      <c r="G577" s="5" t="s">
        <v>215</v>
      </c>
      <c r="H577" s="5" t="s">
        <v>202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213</v>
      </c>
      <c r="G578" s="5" t="s">
        <v>34</v>
      </c>
      <c r="H578" s="5" t="s">
        <v>28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213</v>
      </c>
      <c r="G579" s="5" t="s">
        <v>214</v>
      </c>
      <c r="H579" s="5" t="s">
        <v>28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213</v>
      </c>
      <c r="G580" s="5" t="s">
        <v>214</v>
      </c>
      <c r="H580" s="5" t="s">
        <v>28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213</v>
      </c>
      <c r="G581" s="5" t="s">
        <v>214</v>
      </c>
      <c r="H581" s="5" t="s">
        <v>28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213</v>
      </c>
      <c r="G582" s="5" t="s">
        <v>214</v>
      </c>
      <c r="H582" s="5" t="s">
        <v>28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213</v>
      </c>
      <c r="G583" s="5" t="s">
        <v>214</v>
      </c>
      <c r="H583" s="5" t="s">
        <v>28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213</v>
      </c>
      <c r="G584" s="5" t="s">
        <v>214</v>
      </c>
      <c r="H584" s="5" t="s">
        <v>28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213</v>
      </c>
      <c r="G585" s="5" t="s">
        <v>214</v>
      </c>
      <c r="H585" s="5" t="s">
        <v>28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213</v>
      </c>
      <c r="G586" s="5" t="s">
        <v>214</v>
      </c>
      <c r="H586" s="5" t="s">
        <v>28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213</v>
      </c>
      <c r="G587" s="5" t="s">
        <v>214</v>
      </c>
      <c r="H587" s="5" t="s">
        <v>28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213</v>
      </c>
      <c r="G588" s="5" t="s">
        <v>214</v>
      </c>
      <c r="H588" s="5" t="s">
        <v>28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213</v>
      </c>
      <c r="G589" s="5" t="s">
        <v>214</v>
      </c>
      <c r="H589" s="5" t="s">
        <v>28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213</v>
      </c>
      <c r="G590" s="5" t="s">
        <v>214</v>
      </c>
      <c r="H590" s="5" t="s">
        <v>28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213</v>
      </c>
      <c r="G591" s="5" t="s">
        <v>214</v>
      </c>
      <c r="H591" s="5" t="s">
        <v>28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213</v>
      </c>
      <c r="G592" s="5" t="s">
        <v>214</v>
      </c>
      <c r="H592" s="5" t="s">
        <v>28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213</v>
      </c>
      <c r="G593" s="5" t="s">
        <v>214</v>
      </c>
      <c r="H593" s="5" t="s">
        <v>28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216</v>
      </c>
      <c r="G594" s="5" t="s">
        <v>34</v>
      </c>
      <c r="H594" s="5" t="s">
        <v>28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216</v>
      </c>
      <c r="G595" s="5" t="s">
        <v>217</v>
      </c>
      <c r="H595" s="5" t="s">
        <v>28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216</v>
      </c>
      <c r="G596" s="5" t="s">
        <v>217</v>
      </c>
      <c r="H596" s="5" t="s">
        <v>28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216</v>
      </c>
      <c r="G597" s="5" t="s">
        <v>217</v>
      </c>
      <c r="H597" s="5" t="s">
        <v>28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216</v>
      </c>
      <c r="G598" s="5" t="s">
        <v>217</v>
      </c>
      <c r="H598" s="5" t="s">
        <v>28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216</v>
      </c>
      <c r="G599" s="5" t="s">
        <v>217</v>
      </c>
      <c r="H599" s="5" t="s">
        <v>28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216</v>
      </c>
      <c r="G600" s="5" t="s">
        <v>217</v>
      </c>
      <c r="H600" s="5" t="s">
        <v>28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216</v>
      </c>
      <c r="G601" s="5" t="s">
        <v>217</v>
      </c>
      <c r="H601" s="5" t="s">
        <v>28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216</v>
      </c>
      <c r="G602" s="5" t="s">
        <v>217</v>
      </c>
      <c r="H602" s="5" t="s">
        <v>28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216</v>
      </c>
      <c r="G603" s="5" t="s">
        <v>217</v>
      </c>
      <c r="H603" s="5" t="s">
        <v>28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216</v>
      </c>
      <c r="G604" s="5" t="s">
        <v>217</v>
      </c>
      <c r="H604" s="5" t="s">
        <v>28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216</v>
      </c>
      <c r="G605" s="5" t="s">
        <v>217</v>
      </c>
      <c r="H605" s="5" t="s">
        <v>28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216</v>
      </c>
      <c r="G606" s="5" t="s">
        <v>217</v>
      </c>
      <c r="H606" s="5" t="s">
        <v>28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216</v>
      </c>
      <c r="G607" s="5" t="s">
        <v>217</v>
      </c>
      <c r="H607" s="5" t="s">
        <v>28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216</v>
      </c>
      <c r="G608" s="5" t="s">
        <v>217</v>
      </c>
      <c r="H608" s="5" t="s">
        <v>28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216</v>
      </c>
      <c r="G609" s="5" t="s">
        <v>217</v>
      </c>
      <c r="H609" s="5" t="s">
        <v>28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222</v>
      </c>
      <c r="G610" s="5" t="s">
        <v>64</v>
      </c>
      <c r="H610" s="5" t="s">
        <v>223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221</v>
      </c>
      <c r="G611" s="5" t="s">
        <v>82</v>
      </c>
      <c r="H611" s="5" t="s">
        <v>224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403</v>
      </c>
      <c r="G612" s="5" t="s">
        <v>404</v>
      </c>
      <c r="H612" s="5" t="s">
        <v>405</v>
      </c>
    </row>
    <row r="613" spans="1:8" s="5" customFormat="1" x14ac:dyDescent="0.25">
      <c r="A613" s="5">
        <v>611</v>
      </c>
      <c r="B613" s="6" t="str">
        <f t="shared" ref="B613:B649" si="13">DEC2HEX(A613,4)</f>
        <v>0263</v>
      </c>
      <c r="C613" s="5" t="s">
        <v>10</v>
      </c>
      <c r="D613" s="5" t="s">
        <v>10</v>
      </c>
      <c r="E613" s="5" t="s">
        <v>10</v>
      </c>
      <c r="F613" s="5" t="s">
        <v>437</v>
      </c>
      <c r="G613" s="5" t="s">
        <v>438</v>
      </c>
      <c r="H613" s="5" t="s">
        <v>405</v>
      </c>
    </row>
    <row r="614" spans="1:8" s="5" customFormat="1" x14ac:dyDescent="0.25">
      <c r="A614" s="5">
        <v>612</v>
      </c>
      <c r="B614" s="6" t="str">
        <f t="shared" si="13"/>
        <v>0264</v>
      </c>
      <c r="C614" s="5">
        <v>0</v>
      </c>
      <c r="D614" s="5">
        <v>0</v>
      </c>
      <c r="E614" s="5" t="s">
        <v>10</v>
      </c>
      <c r="F614" s="5" t="s">
        <v>439</v>
      </c>
      <c r="G614" s="5" t="s">
        <v>444</v>
      </c>
      <c r="H614" s="5" t="s">
        <v>202</v>
      </c>
    </row>
    <row r="615" spans="1:8" s="5" customFormat="1" x14ac:dyDescent="0.25">
      <c r="A615" s="5">
        <v>613</v>
      </c>
      <c r="B615" s="6" t="str">
        <f t="shared" si="13"/>
        <v>0265</v>
      </c>
      <c r="C615" s="5">
        <v>0</v>
      </c>
      <c r="D615" s="5">
        <v>1</v>
      </c>
      <c r="E615" s="5" t="s">
        <v>10</v>
      </c>
      <c r="F615" s="5" t="s">
        <v>439</v>
      </c>
      <c r="G615" s="5" t="s">
        <v>443</v>
      </c>
      <c r="H615" s="5" t="s">
        <v>202</v>
      </c>
    </row>
    <row r="616" spans="1:8" s="5" customFormat="1" x14ac:dyDescent="0.25">
      <c r="A616" s="5">
        <v>614</v>
      </c>
      <c r="B616" s="6" t="str">
        <f t="shared" si="13"/>
        <v>0266</v>
      </c>
      <c r="C616" s="5">
        <v>0</v>
      </c>
      <c r="D616" s="5">
        <v>2</v>
      </c>
      <c r="E616" s="5" t="s">
        <v>10</v>
      </c>
      <c r="F616" s="5" t="s">
        <v>439</v>
      </c>
      <c r="G616" s="5" t="s">
        <v>443</v>
      </c>
      <c r="H616" s="5" t="s">
        <v>202</v>
      </c>
    </row>
    <row r="617" spans="1:8" s="5" customFormat="1" x14ac:dyDescent="0.25">
      <c r="A617" s="5">
        <v>615</v>
      </c>
      <c r="B617" s="6" t="str">
        <f t="shared" si="13"/>
        <v>0267</v>
      </c>
      <c r="C617" s="5">
        <v>0</v>
      </c>
      <c r="D617" s="5">
        <v>3</v>
      </c>
      <c r="E617" s="5" t="s">
        <v>10</v>
      </c>
      <c r="F617" s="5" t="s">
        <v>439</v>
      </c>
      <c r="H617" s="5" t="s">
        <v>202</v>
      </c>
    </row>
    <row r="618" spans="1:8" s="5" customFormat="1" x14ac:dyDescent="0.25">
      <c r="A618" s="5">
        <v>616</v>
      </c>
      <c r="B618" s="6" t="str">
        <f t="shared" si="13"/>
        <v>0268</v>
      </c>
      <c r="C618" s="5">
        <v>1</v>
      </c>
      <c r="D618" s="5">
        <v>0</v>
      </c>
      <c r="E618" s="5" t="s">
        <v>10</v>
      </c>
      <c r="F618" s="5" t="s">
        <v>439</v>
      </c>
      <c r="H618" s="5" t="s">
        <v>202</v>
      </c>
    </row>
    <row r="619" spans="1:8" s="5" customFormat="1" x14ac:dyDescent="0.25">
      <c r="A619" s="5">
        <v>617</v>
      </c>
      <c r="B619" s="6" t="str">
        <f t="shared" si="13"/>
        <v>0269</v>
      </c>
      <c r="C619" s="5">
        <v>1</v>
      </c>
      <c r="D619" s="5">
        <v>1</v>
      </c>
      <c r="E619" s="5" t="s">
        <v>10</v>
      </c>
      <c r="F619" s="5" t="s">
        <v>439</v>
      </c>
      <c r="H619" s="5" t="s">
        <v>202</v>
      </c>
    </row>
    <row r="620" spans="1:8" s="5" customFormat="1" x14ac:dyDescent="0.25">
      <c r="A620" s="5">
        <v>618</v>
      </c>
      <c r="B620" s="6" t="str">
        <f t="shared" si="13"/>
        <v>026A</v>
      </c>
      <c r="C620" s="5">
        <v>1</v>
      </c>
      <c r="D620" s="5">
        <v>2</v>
      </c>
      <c r="E620" s="5" t="s">
        <v>10</v>
      </c>
      <c r="F620" s="5" t="s">
        <v>439</v>
      </c>
      <c r="H620" s="5" t="s">
        <v>202</v>
      </c>
    </row>
    <row r="621" spans="1:8" s="5" customFormat="1" x14ac:dyDescent="0.25">
      <c r="A621" s="5">
        <v>619</v>
      </c>
      <c r="B621" s="6" t="str">
        <f t="shared" si="13"/>
        <v>026B</v>
      </c>
      <c r="C621" s="5">
        <v>1</v>
      </c>
      <c r="D621" s="5">
        <v>3</v>
      </c>
      <c r="E621" s="5" t="s">
        <v>10</v>
      </c>
      <c r="F621" s="5" t="s">
        <v>439</v>
      </c>
      <c r="H621" s="5" t="s">
        <v>202</v>
      </c>
    </row>
    <row r="622" spans="1:8" s="5" customFormat="1" x14ac:dyDescent="0.25">
      <c r="A622" s="5">
        <v>620</v>
      </c>
      <c r="B622" s="6" t="str">
        <f t="shared" si="13"/>
        <v>026C</v>
      </c>
      <c r="C622" s="5">
        <v>2</v>
      </c>
      <c r="D622" s="5">
        <v>0</v>
      </c>
      <c r="E622" s="5" t="s">
        <v>10</v>
      </c>
      <c r="F622" s="5" t="s">
        <v>439</v>
      </c>
      <c r="H622" s="5" t="s">
        <v>202</v>
      </c>
    </row>
    <row r="623" spans="1:8" s="5" customFormat="1" x14ac:dyDescent="0.25">
      <c r="A623" s="5">
        <v>621</v>
      </c>
      <c r="B623" s="6" t="str">
        <f t="shared" si="13"/>
        <v>026D</v>
      </c>
      <c r="C623" s="5">
        <v>2</v>
      </c>
      <c r="D623" s="5">
        <v>1</v>
      </c>
      <c r="E623" s="5" t="s">
        <v>10</v>
      </c>
      <c r="F623" s="5" t="s">
        <v>439</v>
      </c>
      <c r="H623" s="5" t="s">
        <v>202</v>
      </c>
    </row>
    <row r="624" spans="1:8" s="5" customFormat="1" x14ac:dyDescent="0.25">
      <c r="A624" s="5">
        <v>622</v>
      </c>
      <c r="B624" s="6" t="str">
        <f t="shared" si="13"/>
        <v>026E</v>
      </c>
      <c r="C624" s="5">
        <v>2</v>
      </c>
      <c r="D624" s="5">
        <v>2</v>
      </c>
      <c r="E624" s="5" t="s">
        <v>10</v>
      </c>
      <c r="F624" s="5" t="s">
        <v>439</v>
      </c>
      <c r="H624" s="5" t="s">
        <v>202</v>
      </c>
    </row>
    <row r="625" spans="1:8" s="5" customFormat="1" x14ac:dyDescent="0.25">
      <c r="A625" s="5">
        <v>623</v>
      </c>
      <c r="B625" s="6" t="str">
        <f t="shared" si="13"/>
        <v>026F</v>
      </c>
      <c r="C625" s="5">
        <v>2</v>
      </c>
      <c r="D625" s="5">
        <v>3</v>
      </c>
      <c r="E625" s="5" t="s">
        <v>10</v>
      </c>
      <c r="F625" s="5" t="s">
        <v>439</v>
      </c>
      <c r="H625" s="5" t="s">
        <v>202</v>
      </c>
    </row>
    <row r="626" spans="1:8" s="5" customFormat="1" x14ac:dyDescent="0.25">
      <c r="A626" s="5">
        <v>624</v>
      </c>
      <c r="B626" s="6" t="str">
        <f t="shared" si="13"/>
        <v>0270</v>
      </c>
      <c r="C626" s="5">
        <v>3</v>
      </c>
      <c r="D626" s="5">
        <v>0</v>
      </c>
      <c r="E626" s="5" t="s">
        <v>10</v>
      </c>
      <c r="F626" s="5" t="s">
        <v>439</v>
      </c>
      <c r="H626" s="5" t="s">
        <v>202</v>
      </c>
    </row>
    <row r="627" spans="1:8" s="5" customFormat="1" x14ac:dyDescent="0.25">
      <c r="A627" s="5">
        <v>625</v>
      </c>
      <c r="B627" s="6" t="str">
        <f t="shared" si="13"/>
        <v>0271</v>
      </c>
      <c r="C627" s="5">
        <v>3</v>
      </c>
      <c r="D627" s="5">
        <v>1</v>
      </c>
      <c r="E627" s="5" t="s">
        <v>10</v>
      </c>
      <c r="F627" s="5" t="s">
        <v>439</v>
      </c>
      <c r="H627" s="5" t="s">
        <v>202</v>
      </c>
    </row>
    <row r="628" spans="1:8" s="5" customFormat="1" x14ac:dyDescent="0.25">
      <c r="A628" s="5">
        <v>626</v>
      </c>
      <c r="B628" s="6" t="str">
        <f t="shared" si="13"/>
        <v>0272</v>
      </c>
      <c r="C628" s="5">
        <v>3</v>
      </c>
      <c r="D628" s="5">
        <v>2</v>
      </c>
      <c r="E628" s="5" t="s">
        <v>10</v>
      </c>
      <c r="F628" s="5" t="s">
        <v>439</v>
      </c>
      <c r="H628" s="5" t="s">
        <v>202</v>
      </c>
    </row>
    <row r="629" spans="1:8" s="5" customFormat="1" x14ac:dyDescent="0.25">
      <c r="A629" s="5">
        <v>627</v>
      </c>
      <c r="B629" s="6" t="str">
        <f t="shared" si="13"/>
        <v>0273</v>
      </c>
      <c r="C629" s="5">
        <v>3</v>
      </c>
      <c r="D629" s="5">
        <v>3</v>
      </c>
      <c r="E629" s="5" t="s">
        <v>10</v>
      </c>
      <c r="F629" s="5" t="s">
        <v>439</v>
      </c>
      <c r="H629" s="5" t="s">
        <v>202</v>
      </c>
    </row>
    <row r="630" spans="1:8" s="5" customFormat="1" x14ac:dyDescent="0.25">
      <c r="A630" s="5">
        <v>628</v>
      </c>
      <c r="B630" s="6" t="str">
        <f t="shared" si="13"/>
        <v>0274</v>
      </c>
      <c r="C630" s="5">
        <v>0</v>
      </c>
      <c r="D630" s="5">
        <v>0</v>
      </c>
      <c r="E630" s="5" t="s">
        <v>10</v>
      </c>
      <c r="F630" s="5" t="s">
        <v>440</v>
      </c>
      <c r="G630" s="5" t="s">
        <v>441</v>
      </c>
      <c r="H630" s="5" t="s">
        <v>28</v>
      </c>
    </row>
    <row r="631" spans="1:8" s="5" customFormat="1" x14ac:dyDescent="0.25">
      <c r="A631" s="5">
        <v>629</v>
      </c>
      <c r="B631" s="6" t="str">
        <f t="shared" si="13"/>
        <v>0275</v>
      </c>
      <c r="C631" s="5">
        <v>0</v>
      </c>
      <c r="D631" s="5">
        <v>1</v>
      </c>
      <c r="E631" s="5" t="s">
        <v>10</v>
      </c>
      <c r="F631" s="5" t="s">
        <v>440</v>
      </c>
      <c r="G631" s="5" t="s">
        <v>442</v>
      </c>
      <c r="H631" s="5" t="s">
        <v>28</v>
      </c>
    </row>
    <row r="632" spans="1:8" s="5" customFormat="1" x14ac:dyDescent="0.25">
      <c r="A632" s="5">
        <v>630</v>
      </c>
      <c r="B632" s="6" t="str">
        <f t="shared" si="13"/>
        <v>0276</v>
      </c>
      <c r="C632" s="5">
        <v>0</v>
      </c>
      <c r="D632" s="5">
        <v>0</v>
      </c>
      <c r="E632" s="5" t="s">
        <v>10</v>
      </c>
      <c r="F632" s="5" t="s">
        <v>440</v>
      </c>
      <c r="G632" s="5" t="s">
        <v>442</v>
      </c>
      <c r="H632" s="5" t="s">
        <v>28</v>
      </c>
    </row>
    <row r="633" spans="1:8" s="5" customFormat="1" x14ac:dyDescent="0.25">
      <c r="A633" s="5">
        <v>631</v>
      </c>
      <c r="B633" s="6" t="str">
        <f t="shared" si="13"/>
        <v>0277</v>
      </c>
      <c r="C633" s="5">
        <v>0</v>
      </c>
      <c r="D633" s="5">
        <v>1</v>
      </c>
      <c r="E633" s="5" t="s">
        <v>10</v>
      </c>
      <c r="F633" s="5" t="s">
        <v>440</v>
      </c>
      <c r="G633" s="5" t="s">
        <v>442</v>
      </c>
      <c r="H633" s="5" t="s">
        <v>28</v>
      </c>
    </row>
    <row r="634" spans="1:8" s="5" customFormat="1" x14ac:dyDescent="0.25">
      <c r="A634" s="5">
        <v>632</v>
      </c>
      <c r="B634" s="6" t="str">
        <f t="shared" si="13"/>
        <v>0278</v>
      </c>
      <c r="C634" s="5">
        <v>0</v>
      </c>
      <c r="D634" s="5">
        <v>2</v>
      </c>
      <c r="E634" s="5" t="s">
        <v>10</v>
      </c>
      <c r="F634" s="5" t="s">
        <v>440</v>
      </c>
      <c r="G634" s="5" t="s">
        <v>442</v>
      </c>
      <c r="H634" s="5" t="s">
        <v>28</v>
      </c>
    </row>
    <row r="635" spans="1:8" s="5" customFormat="1" x14ac:dyDescent="0.25">
      <c r="A635" s="5">
        <v>633</v>
      </c>
      <c r="B635" s="6" t="str">
        <f t="shared" si="13"/>
        <v>0279</v>
      </c>
      <c r="C635" s="5">
        <v>0</v>
      </c>
      <c r="D635" s="5">
        <v>3</v>
      </c>
      <c r="E635" s="5" t="s">
        <v>10</v>
      </c>
      <c r="F635" s="5" t="s">
        <v>440</v>
      </c>
      <c r="G635" s="5" t="s">
        <v>442</v>
      </c>
      <c r="H635" s="5" t="s">
        <v>28</v>
      </c>
    </row>
    <row r="636" spans="1:8" s="5" customFormat="1" x14ac:dyDescent="0.25">
      <c r="A636" s="5">
        <v>634</v>
      </c>
      <c r="B636" s="6" t="str">
        <f t="shared" si="13"/>
        <v>027A</v>
      </c>
      <c r="C636" s="5">
        <v>1</v>
      </c>
      <c r="D636" s="5">
        <v>0</v>
      </c>
      <c r="E636" s="5" t="s">
        <v>10</v>
      </c>
      <c r="F636" s="5" t="s">
        <v>440</v>
      </c>
      <c r="G636" s="5" t="s">
        <v>442</v>
      </c>
      <c r="H636" s="5" t="s">
        <v>28</v>
      </c>
    </row>
    <row r="637" spans="1:8" s="5" customFormat="1" x14ac:dyDescent="0.25">
      <c r="A637" s="5">
        <v>635</v>
      </c>
      <c r="B637" s="6" t="str">
        <f t="shared" si="13"/>
        <v>027B</v>
      </c>
      <c r="C637" s="5">
        <v>1</v>
      </c>
      <c r="D637" s="5">
        <v>1</v>
      </c>
      <c r="E637" s="5" t="s">
        <v>10</v>
      </c>
      <c r="F637" s="5" t="s">
        <v>440</v>
      </c>
      <c r="G637" s="5" t="s">
        <v>442</v>
      </c>
      <c r="H637" s="5" t="s">
        <v>28</v>
      </c>
    </row>
    <row r="638" spans="1:8" s="5" customFormat="1" x14ac:dyDescent="0.25">
      <c r="A638" s="5">
        <v>636</v>
      </c>
      <c r="B638" s="6" t="str">
        <f t="shared" si="13"/>
        <v>027C</v>
      </c>
      <c r="C638" s="5">
        <v>1</v>
      </c>
      <c r="D638" s="5">
        <v>2</v>
      </c>
      <c r="E638" s="5" t="s">
        <v>10</v>
      </c>
      <c r="F638" s="5" t="s">
        <v>440</v>
      </c>
      <c r="G638" s="5" t="s">
        <v>442</v>
      </c>
      <c r="H638" s="5" t="s">
        <v>28</v>
      </c>
    </row>
    <row r="639" spans="1:8" s="5" customFormat="1" x14ac:dyDescent="0.25">
      <c r="A639" s="5">
        <v>637</v>
      </c>
      <c r="B639" s="6" t="str">
        <f t="shared" si="13"/>
        <v>027D</v>
      </c>
      <c r="C639" s="5">
        <v>1</v>
      </c>
      <c r="D639" s="5">
        <v>3</v>
      </c>
      <c r="E639" s="5" t="s">
        <v>10</v>
      </c>
      <c r="F639" s="5" t="s">
        <v>440</v>
      </c>
      <c r="G639" s="5" t="s">
        <v>442</v>
      </c>
      <c r="H639" s="5" t="s">
        <v>28</v>
      </c>
    </row>
    <row r="640" spans="1:8" s="5" customFormat="1" x14ac:dyDescent="0.25">
      <c r="A640" s="5">
        <v>638</v>
      </c>
      <c r="B640" s="6" t="str">
        <f t="shared" si="13"/>
        <v>027E</v>
      </c>
      <c r="C640" s="5">
        <v>2</v>
      </c>
      <c r="D640" s="5">
        <v>0</v>
      </c>
      <c r="E640" s="5" t="s">
        <v>10</v>
      </c>
      <c r="F640" s="5" t="s">
        <v>440</v>
      </c>
      <c r="G640" s="5" t="s">
        <v>442</v>
      </c>
      <c r="H640" s="5" t="s">
        <v>28</v>
      </c>
    </row>
    <row r="641" spans="1:8" s="5" customFormat="1" x14ac:dyDescent="0.25">
      <c r="A641" s="5">
        <v>639</v>
      </c>
      <c r="B641" s="6" t="str">
        <f t="shared" si="13"/>
        <v>027F</v>
      </c>
      <c r="C641" s="5">
        <v>2</v>
      </c>
      <c r="D641" s="5">
        <v>1</v>
      </c>
      <c r="E641" s="5" t="s">
        <v>10</v>
      </c>
      <c r="F641" s="5" t="s">
        <v>440</v>
      </c>
      <c r="G641" s="5" t="s">
        <v>442</v>
      </c>
      <c r="H641" s="5" t="s">
        <v>28</v>
      </c>
    </row>
    <row r="642" spans="1:8" s="5" customFormat="1" x14ac:dyDescent="0.25">
      <c r="A642" s="5">
        <v>640</v>
      </c>
      <c r="B642" s="6" t="str">
        <f t="shared" si="13"/>
        <v>0280</v>
      </c>
      <c r="C642" s="5">
        <v>2</v>
      </c>
      <c r="D642" s="5">
        <v>2</v>
      </c>
      <c r="E642" s="5" t="s">
        <v>10</v>
      </c>
      <c r="F642" s="5" t="s">
        <v>440</v>
      </c>
      <c r="G642" s="5" t="s">
        <v>442</v>
      </c>
      <c r="H642" s="5" t="s">
        <v>28</v>
      </c>
    </row>
    <row r="643" spans="1:8" s="5" customFormat="1" x14ac:dyDescent="0.25">
      <c r="A643" s="5">
        <v>641</v>
      </c>
      <c r="B643" s="6" t="str">
        <f t="shared" si="13"/>
        <v>0281</v>
      </c>
      <c r="C643" s="5">
        <v>2</v>
      </c>
      <c r="D643" s="5">
        <v>3</v>
      </c>
      <c r="E643" s="5" t="s">
        <v>10</v>
      </c>
      <c r="F643" s="5" t="s">
        <v>440</v>
      </c>
      <c r="G643" s="5" t="s">
        <v>442</v>
      </c>
      <c r="H643" s="5" t="s">
        <v>28</v>
      </c>
    </row>
    <row r="644" spans="1:8" s="5" customFormat="1" x14ac:dyDescent="0.25">
      <c r="A644" s="5">
        <v>642</v>
      </c>
      <c r="B644" s="6" t="str">
        <f t="shared" si="13"/>
        <v>0282</v>
      </c>
      <c r="C644" s="5">
        <v>3</v>
      </c>
      <c r="D644" s="5">
        <v>0</v>
      </c>
      <c r="E644" s="5" t="s">
        <v>10</v>
      </c>
      <c r="F644" s="5" t="s">
        <v>440</v>
      </c>
      <c r="G644" s="5" t="s">
        <v>442</v>
      </c>
      <c r="H644" s="5" t="s">
        <v>28</v>
      </c>
    </row>
    <row r="645" spans="1:8" s="5" customFormat="1" x14ac:dyDescent="0.25">
      <c r="A645" s="5">
        <v>643</v>
      </c>
      <c r="B645" s="6" t="str">
        <f t="shared" si="13"/>
        <v>0283</v>
      </c>
      <c r="C645" s="5">
        <v>3</v>
      </c>
      <c r="D645" s="5">
        <v>1</v>
      </c>
      <c r="E645" s="5" t="s">
        <v>10</v>
      </c>
      <c r="F645" s="5" t="s">
        <v>440</v>
      </c>
      <c r="G645" s="5" t="s">
        <v>442</v>
      </c>
      <c r="H645" s="5" t="s">
        <v>28</v>
      </c>
    </row>
    <row r="646" spans="1:8" s="8" customFormat="1" x14ac:dyDescent="0.25">
      <c r="B646" s="16"/>
    </row>
    <row r="647" spans="1:8" s="8" customFormat="1" x14ac:dyDescent="0.25">
      <c r="B647" s="16"/>
    </row>
    <row r="648" spans="1:8" s="8" customFormat="1" x14ac:dyDescent="0.25">
      <c r="B648" s="16"/>
    </row>
    <row r="649" spans="1:8" s="8" customFormat="1" x14ac:dyDescent="0.25">
      <c r="B649" s="16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23" workbookViewId="0">
      <selection activeCell="O49" sqref="O49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358</v>
      </c>
      <c r="E1" s="26">
        <f ca="1">+TODAY()</f>
        <v>41367</v>
      </c>
      <c r="P1">
        <v>2500</v>
      </c>
      <c r="Q1" t="s">
        <v>357</v>
      </c>
    </row>
    <row r="2" spans="1:17" x14ac:dyDescent="0.25">
      <c r="E2" s="26"/>
      <c r="P2">
        <v>4096</v>
      </c>
      <c r="Q2" t="s">
        <v>356</v>
      </c>
    </row>
    <row r="3" spans="1:17" x14ac:dyDescent="0.25">
      <c r="C3" t="s">
        <v>355</v>
      </c>
      <c r="E3" s="26"/>
      <c r="P3">
        <f>+P1/P2</f>
        <v>0.6103515625</v>
      </c>
      <c r="Q3" t="s">
        <v>354</v>
      </c>
    </row>
    <row r="4" spans="1:17" x14ac:dyDescent="0.25">
      <c r="N4" s="15" t="s">
        <v>353</v>
      </c>
      <c r="O4" s="15" t="s">
        <v>352</v>
      </c>
      <c r="P4" s="15" t="s">
        <v>351</v>
      </c>
    </row>
    <row r="5" spans="1:17" x14ac:dyDescent="0.25">
      <c r="A5" t="s">
        <v>350</v>
      </c>
      <c r="B5" t="s">
        <v>349</v>
      </c>
      <c r="C5" s="1" t="s">
        <v>348</v>
      </c>
      <c r="D5" t="s">
        <v>347</v>
      </c>
      <c r="N5" s="1" t="s">
        <v>346</v>
      </c>
      <c r="O5" s="15" t="s">
        <v>345</v>
      </c>
      <c r="P5" s="15" t="s">
        <v>345</v>
      </c>
    </row>
    <row r="6" spans="1:17" x14ac:dyDescent="0.25">
      <c r="A6" s="24">
        <v>1</v>
      </c>
      <c r="B6" s="24" t="s">
        <v>344</v>
      </c>
      <c r="C6" s="25" t="s">
        <v>335</v>
      </c>
      <c r="D6" s="24">
        <v>12</v>
      </c>
      <c r="E6" s="37" t="s">
        <v>343</v>
      </c>
      <c r="F6" s="24"/>
      <c r="G6" s="24"/>
      <c r="H6" s="24"/>
      <c r="I6" s="24"/>
      <c r="J6" s="24"/>
      <c r="K6" s="24"/>
      <c r="L6" s="24"/>
      <c r="M6" s="24"/>
      <c r="N6" s="24">
        <v>0</v>
      </c>
      <c r="O6">
        <f t="shared" ref="O6:O51" si="0">HEX2DEC(N6)</f>
        <v>0</v>
      </c>
      <c r="P6" s="22">
        <f t="shared" ref="P6:P26" si="1">+$P$3*O6</f>
        <v>0</v>
      </c>
    </row>
    <row r="7" spans="1:17" x14ac:dyDescent="0.25">
      <c r="A7" s="24">
        <v>2</v>
      </c>
      <c r="B7" s="24" t="s">
        <v>342</v>
      </c>
      <c r="C7" s="25" t="s">
        <v>335</v>
      </c>
      <c r="D7" s="24">
        <v>12</v>
      </c>
      <c r="E7" s="37"/>
      <c r="F7" s="24"/>
      <c r="G7" s="24"/>
      <c r="H7" s="24"/>
      <c r="I7" s="24"/>
      <c r="J7" s="24"/>
      <c r="K7" s="24"/>
      <c r="L7" s="24"/>
      <c r="M7" s="24"/>
      <c r="N7" s="24">
        <v>0</v>
      </c>
      <c r="O7">
        <f t="shared" si="0"/>
        <v>0</v>
      </c>
      <c r="P7" s="22">
        <f t="shared" si="1"/>
        <v>0</v>
      </c>
    </row>
    <row r="8" spans="1:17" x14ac:dyDescent="0.25">
      <c r="A8" s="24">
        <v>3</v>
      </c>
      <c r="B8" s="24" t="s">
        <v>341</v>
      </c>
      <c r="C8" s="25" t="s">
        <v>335</v>
      </c>
      <c r="D8" s="24">
        <v>12</v>
      </c>
      <c r="E8" s="37"/>
      <c r="F8" s="24"/>
      <c r="G8" s="24"/>
      <c r="H8" s="24"/>
      <c r="I8" s="24"/>
      <c r="J8" s="24"/>
      <c r="K8" s="24"/>
      <c r="L8" s="24"/>
      <c r="M8" s="24"/>
      <c r="N8" s="24">
        <v>0</v>
      </c>
      <c r="O8">
        <f t="shared" si="0"/>
        <v>0</v>
      </c>
      <c r="P8" s="22">
        <f t="shared" si="1"/>
        <v>0</v>
      </c>
    </row>
    <row r="9" spans="1:17" x14ac:dyDescent="0.25">
      <c r="A9" s="24">
        <v>4</v>
      </c>
      <c r="B9" s="24" t="s">
        <v>340</v>
      </c>
      <c r="C9" s="25" t="s">
        <v>335</v>
      </c>
      <c r="D9" s="24">
        <v>12</v>
      </c>
      <c r="E9" s="37"/>
      <c r="F9" s="24"/>
      <c r="G9" s="24"/>
      <c r="H9" s="24"/>
      <c r="I9" s="24"/>
      <c r="J9" s="24"/>
      <c r="K9" s="24"/>
      <c r="L9" s="24"/>
      <c r="M9" s="24"/>
      <c r="N9" s="24">
        <v>0</v>
      </c>
      <c r="O9">
        <f t="shared" si="0"/>
        <v>0</v>
      </c>
      <c r="P9" s="22">
        <f t="shared" si="1"/>
        <v>0</v>
      </c>
    </row>
    <row r="10" spans="1:17" x14ac:dyDescent="0.25">
      <c r="A10" s="24">
        <v>5</v>
      </c>
      <c r="B10" s="24" t="s">
        <v>339</v>
      </c>
      <c r="C10" s="25" t="s">
        <v>335</v>
      </c>
      <c r="D10" s="24">
        <v>12</v>
      </c>
      <c r="E10" s="37"/>
      <c r="F10" s="24"/>
      <c r="G10" s="24"/>
      <c r="H10" s="24"/>
      <c r="I10" s="24"/>
      <c r="J10" s="24"/>
      <c r="K10" s="24"/>
      <c r="L10" s="24"/>
      <c r="M10" s="24"/>
      <c r="N10" s="24">
        <v>0</v>
      </c>
      <c r="O10">
        <f t="shared" si="0"/>
        <v>0</v>
      </c>
      <c r="P10" s="22">
        <f t="shared" si="1"/>
        <v>0</v>
      </c>
    </row>
    <row r="11" spans="1:17" x14ac:dyDescent="0.25">
      <c r="A11" s="24">
        <v>6</v>
      </c>
      <c r="B11" s="24" t="s">
        <v>338</v>
      </c>
      <c r="C11" s="25" t="s">
        <v>335</v>
      </c>
      <c r="D11" s="24">
        <v>12</v>
      </c>
      <c r="E11" s="37"/>
      <c r="F11" s="24"/>
      <c r="G11" s="24"/>
      <c r="H11" s="24"/>
      <c r="I11" s="24"/>
      <c r="J11" s="24"/>
      <c r="K11" s="24"/>
      <c r="L11" s="24"/>
      <c r="M11" s="24"/>
      <c r="N11" s="24">
        <v>0</v>
      </c>
      <c r="O11">
        <f t="shared" si="0"/>
        <v>0</v>
      </c>
      <c r="P11" s="22">
        <f t="shared" si="1"/>
        <v>0</v>
      </c>
    </row>
    <row r="12" spans="1:17" x14ac:dyDescent="0.25">
      <c r="A12" s="24">
        <v>7</v>
      </c>
      <c r="B12" s="24" t="s">
        <v>337</v>
      </c>
      <c r="C12" s="25" t="s">
        <v>335</v>
      </c>
      <c r="D12" s="24">
        <v>12</v>
      </c>
      <c r="E12" s="37"/>
      <c r="F12" s="24"/>
      <c r="G12" s="24"/>
      <c r="H12" s="24"/>
      <c r="I12" s="24"/>
      <c r="J12" s="24"/>
      <c r="K12" s="24"/>
      <c r="L12" s="24"/>
      <c r="M12" s="24"/>
      <c r="N12" s="24">
        <v>0</v>
      </c>
      <c r="O12">
        <f t="shared" si="0"/>
        <v>0</v>
      </c>
      <c r="P12" s="22">
        <f t="shared" si="1"/>
        <v>0</v>
      </c>
    </row>
    <row r="13" spans="1:17" ht="15.75" thickBot="1" x14ac:dyDescent="0.3">
      <c r="A13" s="23">
        <v>8</v>
      </c>
      <c r="B13" s="23" t="s">
        <v>336</v>
      </c>
      <c r="C13" s="13" t="s">
        <v>335</v>
      </c>
      <c r="D13" s="23">
        <v>12</v>
      </c>
      <c r="E13" s="38"/>
      <c r="F13" s="23"/>
      <c r="G13" s="23"/>
      <c r="H13" s="23"/>
      <c r="I13" s="23"/>
      <c r="J13" s="23"/>
      <c r="K13" s="23"/>
      <c r="L13" s="23"/>
      <c r="M13" s="23"/>
      <c r="N13" s="23">
        <v>0</v>
      </c>
      <c r="O13">
        <f t="shared" si="0"/>
        <v>0</v>
      </c>
      <c r="P13" s="22">
        <f t="shared" si="1"/>
        <v>0</v>
      </c>
    </row>
    <row r="14" spans="1:17" x14ac:dyDescent="0.25">
      <c r="A14">
        <v>9</v>
      </c>
      <c r="B14" t="s">
        <v>334</v>
      </c>
      <c r="C14" s="14" t="s">
        <v>254</v>
      </c>
      <c r="D14">
        <v>12</v>
      </c>
      <c r="E14" t="s">
        <v>333</v>
      </c>
      <c r="M14" s="14" t="s">
        <v>254</v>
      </c>
      <c r="N14" s="21">
        <v>400</v>
      </c>
      <c r="O14">
        <f t="shared" si="0"/>
        <v>1024</v>
      </c>
      <c r="P14" s="22">
        <f t="shared" si="1"/>
        <v>625</v>
      </c>
    </row>
    <row r="15" spans="1:17" x14ac:dyDescent="0.25">
      <c r="A15">
        <v>10</v>
      </c>
      <c r="B15" t="s">
        <v>332</v>
      </c>
      <c r="C15" s="14" t="s">
        <v>330</v>
      </c>
      <c r="D15">
        <v>12</v>
      </c>
      <c r="E15" t="s">
        <v>331</v>
      </c>
      <c r="M15" s="14" t="s">
        <v>330</v>
      </c>
      <c r="N15" s="21">
        <v>380</v>
      </c>
      <c r="O15">
        <f t="shared" si="0"/>
        <v>896</v>
      </c>
      <c r="P15" s="22">
        <f t="shared" si="1"/>
        <v>546.875</v>
      </c>
    </row>
    <row r="16" spans="1:17" x14ac:dyDescent="0.25">
      <c r="A16">
        <v>11</v>
      </c>
      <c r="B16" t="s">
        <v>329</v>
      </c>
      <c r="C16" s="14" t="s">
        <v>320</v>
      </c>
      <c r="D16">
        <v>12</v>
      </c>
      <c r="E16" t="s">
        <v>328</v>
      </c>
      <c r="M16" s="14" t="s">
        <v>320</v>
      </c>
      <c r="N16" s="21">
        <v>370</v>
      </c>
      <c r="O16">
        <f t="shared" si="0"/>
        <v>880</v>
      </c>
      <c r="P16" s="22">
        <f t="shared" si="1"/>
        <v>537.109375</v>
      </c>
    </row>
    <row r="17" spans="1:16" x14ac:dyDescent="0.25">
      <c r="A17">
        <v>12</v>
      </c>
      <c r="B17" t="s">
        <v>327</v>
      </c>
      <c r="C17" s="14" t="s">
        <v>326</v>
      </c>
      <c r="D17">
        <v>8</v>
      </c>
      <c r="M17" s="14" t="s">
        <v>326</v>
      </c>
      <c r="N17" s="21">
        <v>0</v>
      </c>
      <c r="O17">
        <f t="shared" si="0"/>
        <v>0</v>
      </c>
      <c r="P17" s="22">
        <f t="shared" si="1"/>
        <v>0</v>
      </c>
    </row>
    <row r="18" spans="1:16" x14ac:dyDescent="0.25">
      <c r="A18">
        <v>13</v>
      </c>
      <c r="B18" t="s">
        <v>325</v>
      </c>
      <c r="C18" s="14" t="s">
        <v>254</v>
      </c>
      <c r="D18">
        <v>12</v>
      </c>
      <c r="E18" t="s">
        <v>324</v>
      </c>
      <c r="M18" s="14" t="s">
        <v>254</v>
      </c>
      <c r="N18" s="21">
        <v>400</v>
      </c>
      <c r="O18">
        <f t="shared" si="0"/>
        <v>1024</v>
      </c>
      <c r="P18" s="22">
        <f t="shared" si="1"/>
        <v>625</v>
      </c>
    </row>
    <row r="19" spans="1:16" x14ac:dyDescent="0.25">
      <c r="A19">
        <v>14</v>
      </c>
      <c r="B19" t="s">
        <v>323</v>
      </c>
      <c r="C19" s="14" t="s">
        <v>322</v>
      </c>
      <c r="D19">
        <v>12</v>
      </c>
      <c r="E19" t="s">
        <v>321</v>
      </c>
      <c r="M19" s="14" t="s">
        <v>320</v>
      </c>
      <c r="N19" s="21">
        <v>370</v>
      </c>
      <c r="O19">
        <f t="shared" si="0"/>
        <v>880</v>
      </c>
      <c r="P19" s="22">
        <f t="shared" si="1"/>
        <v>537.109375</v>
      </c>
    </row>
    <row r="20" spans="1:16" x14ac:dyDescent="0.25">
      <c r="A20">
        <v>15</v>
      </c>
      <c r="B20" t="s">
        <v>319</v>
      </c>
      <c r="C20" s="14" t="s">
        <v>254</v>
      </c>
      <c r="D20">
        <v>12</v>
      </c>
      <c r="E20" t="s">
        <v>318</v>
      </c>
      <c r="M20" s="14" t="s">
        <v>254</v>
      </c>
      <c r="N20" s="21">
        <v>400</v>
      </c>
      <c r="O20">
        <f t="shared" si="0"/>
        <v>1024</v>
      </c>
      <c r="P20" s="22">
        <f t="shared" si="1"/>
        <v>625</v>
      </c>
    </row>
    <row r="21" spans="1:16" x14ac:dyDescent="0.25">
      <c r="A21">
        <v>16</v>
      </c>
      <c r="B21" t="s">
        <v>317</v>
      </c>
      <c r="C21" s="14" t="s">
        <v>306</v>
      </c>
      <c r="D21">
        <v>12</v>
      </c>
      <c r="E21" t="s">
        <v>316</v>
      </c>
      <c r="M21" s="14" t="s">
        <v>306</v>
      </c>
      <c r="N21" s="21">
        <v>350</v>
      </c>
      <c r="O21">
        <f t="shared" si="0"/>
        <v>848</v>
      </c>
      <c r="P21" s="22">
        <f t="shared" si="1"/>
        <v>517.578125</v>
      </c>
    </row>
    <row r="22" spans="1:16" x14ac:dyDescent="0.25">
      <c r="A22">
        <v>17</v>
      </c>
      <c r="B22" t="s">
        <v>315</v>
      </c>
      <c r="C22" s="14" t="s">
        <v>254</v>
      </c>
      <c r="D22">
        <v>12</v>
      </c>
      <c r="E22" t="s">
        <v>314</v>
      </c>
      <c r="M22" s="14" t="s">
        <v>254</v>
      </c>
      <c r="N22" s="21">
        <v>400</v>
      </c>
      <c r="O22">
        <f t="shared" si="0"/>
        <v>1024</v>
      </c>
      <c r="P22" s="22">
        <f t="shared" si="1"/>
        <v>625</v>
      </c>
    </row>
    <row r="23" spans="1:16" x14ac:dyDescent="0.25">
      <c r="A23">
        <v>18</v>
      </c>
      <c r="B23" t="s">
        <v>313</v>
      </c>
      <c r="C23" s="14" t="s">
        <v>254</v>
      </c>
      <c r="D23">
        <v>12</v>
      </c>
      <c r="E23" t="s">
        <v>312</v>
      </c>
      <c r="I23" t="s">
        <v>311</v>
      </c>
      <c r="M23" s="14" t="s">
        <v>254</v>
      </c>
      <c r="N23" s="21">
        <v>400</v>
      </c>
      <c r="O23">
        <f t="shared" si="0"/>
        <v>1024</v>
      </c>
      <c r="P23" s="22">
        <f t="shared" si="1"/>
        <v>625</v>
      </c>
    </row>
    <row r="24" spans="1:16" x14ac:dyDescent="0.25">
      <c r="A24">
        <v>19</v>
      </c>
      <c r="B24" t="s">
        <v>310</v>
      </c>
      <c r="C24" s="14" t="s">
        <v>254</v>
      </c>
      <c r="D24">
        <v>12</v>
      </c>
      <c r="E24" t="s">
        <v>309</v>
      </c>
      <c r="M24" s="14" t="s">
        <v>254</v>
      </c>
      <c r="N24" s="21">
        <v>400</v>
      </c>
      <c r="O24">
        <f t="shared" si="0"/>
        <v>1024</v>
      </c>
      <c r="P24" s="22">
        <f t="shared" si="1"/>
        <v>625</v>
      </c>
    </row>
    <row r="25" spans="1:16" x14ac:dyDescent="0.25">
      <c r="A25">
        <v>20</v>
      </c>
      <c r="B25" t="s">
        <v>308</v>
      </c>
      <c r="C25" s="14" t="s">
        <v>306</v>
      </c>
      <c r="D25">
        <v>12</v>
      </c>
      <c r="E25" t="s">
        <v>307</v>
      </c>
      <c r="M25" s="14" t="s">
        <v>306</v>
      </c>
      <c r="N25" s="21">
        <v>350</v>
      </c>
      <c r="O25">
        <f t="shared" si="0"/>
        <v>848</v>
      </c>
      <c r="P25" s="22">
        <f t="shared" si="1"/>
        <v>517.578125</v>
      </c>
    </row>
    <row r="26" spans="1:16" x14ac:dyDescent="0.25">
      <c r="A26">
        <v>21</v>
      </c>
      <c r="B26" t="s">
        <v>305</v>
      </c>
      <c r="C26" s="14" t="s">
        <v>303</v>
      </c>
      <c r="D26">
        <v>12</v>
      </c>
      <c r="E26" t="s">
        <v>304</v>
      </c>
      <c r="M26" s="14" t="s">
        <v>303</v>
      </c>
      <c r="N26" s="21">
        <v>800</v>
      </c>
      <c r="O26">
        <f t="shared" si="0"/>
        <v>2048</v>
      </c>
      <c r="P26" s="22">
        <f t="shared" si="1"/>
        <v>1250</v>
      </c>
    </row>
    <row r="27" spans="1:16" x14ac:dyDescent="0.25">
      <c r="A27">
        <v>22</v>
      </c>
      <c r="B27" t="s">
        <v>302</v>
      </c>
      <c r="C27" s="14" t="s">
        <v>300</v>
      </c>
      <c r="D27">
        <v>8</v>
      </c>
      <c r="E27" s="36" t="s">
        <v>301</v>
      </c>
      <c r="F27" s="36"/>
      <c r="M27" s="14" t="s">
        <v>300</v>
      </c>
      <c r="N27" s="21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299</v>
      </c>
      <c r="C28" s="14" t="s">
        <v>298</v>
      </c>
      <c r="D28">
        <v>8</v>
      </c>
      <c r="E28" s="36"/>
      <c r="F28" s="36"/>
      <c r="M28" s="14" t="s">
        <v>298</v>
      </c>
      <c r="N28" s="21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297</v>
      </c>
      <c r="C29" s="14" t="s">
        <v>295</v>
      </c>
      <c r="D29">
        <v>8</v>
      </c>
      <c r="E29" s="36" t="s">
        <v>296</v>
      </c>
      <c r="F29" s="36"/>
      <c r="M29" s="14" t="s">
        <v>295</v>
      </c>
      <c r="N29" s="21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294</v>
      </c>
      <c r="C30" s="14" t="s">
        <v>293</v>
      </c>
      <c r="D30">
        <v>8</v>
      </c>
      <c r="E30" s="36"/>
      <c r="F30" s="36"/>
      <c r="M30" s="14" t="s">
        <v>293</v>
      </c>
      <c r="N30" s="21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292</v>
      </c>
      <c r="C31" s="14" t="s">
        <v>290</v>
      </c>
      <c r="D31">
        <v>8</v>
      </c>
      <c r="E31" s="36" t="s">
        <v>291</v>
      </c>
      <c r="F31" s="36"/>
      <c r="M31" s="14" t="s">
        <v>290</v>
      </c>
      <c r="N31" s="21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289</v>
      </c>
      <c r="C32" s="14" t="s">
        <v>286</v>
      </c>
      <c r="D32">
        <v>8</v>
      </c>
      <c r="E32" s="36"/>
      <c r="F32" s="36"/>
      <c r="M32" s="14" t="s">
        <v>286</v>
      </c>
      <c r="N32" s="21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288</v>
      </c>
      <c r="C33" s="14" t="s">
        <v>286</v>
      </c>
      <c r="D33">
        <v>8</v>
      </c>
      <c r="E33" s="36" t="s">
        <v>287</v>
      </c>
      <c r="F33" s="36"/>
      <c r="M33" s="14" t="s">
        <v>286</v>
      </c>
      <c r="N33" s="21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285</v>
      </c>
      <c r="C34" s="14" t="s">
        <v>284</v>
      </c>
      <c r="D34">
        <v>8</v>
      </c>
      <c r="E34" s="36"/>
      <c r="F34" s="36"/>
      <c r="M34" s="14" t="s">
        <v>284</v>
      </c>
      <c r="N34" s="21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283</v>
      </c>
      <c r="C35" s="14" t="s">
        <v>280</v>
      </c>
      <c r="D35">
        <v>8</v>
      </c>
      <c r="E35" s="36" t="s">
        <v>282</v>
      </c>
      <c r="F35" s="36"/>
      <c r="G35" s="36"/>
      <c r="H35" s="17" t="s">
        <v>281</v>
      </c>
      <c r="M35" s="14" t="s">
        <v>280</v>
      </c>
      <c r="N35" s="21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279</v>
      </c>
      <c r="C36" s="14" t="s">
        <v>278</v>
      </c>
      <c r="D36">
        <v>8</v>
      </c>
      <c r="E36" s="36"/>
      <c r="F36" s="36"/>
      <c r="G36" s="36"/>
      <c r="M36" s="14" t="s">
        <v>278</v>
      </c>
      <c r="N36" s="21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277</v>
      </c>
      <c r="C37" s="14" t="s">
        <v>276</v>
      </c>
      <c r="D37">
        <v>8</v>
      </c>
      <c r="E37" t="s">
        <v>275</v>
      </c>
      <c r="K37" s="1" t="s">
        <v>274</v>
      </c>
    </row>
    <row r="38" spans="1:15" x14ac:dyDescent="0.25">
      <c r="A38">
        <f t="shared" si="2"/>
        <v>33</v>
      </c>
      <c r="B38" t="s">
        <v>273</v>
      </c>
      <c r="C38" s="14" t="s">
        <v>254</v>
      </c>
      <c r="D38">
        <v>12</v>
      </c>
      <c r="E38" t="s">
        <v>268</v>
      </c>
      <c r="M38" s="14" t="s">
        <v>254</v>
      </c>
      <c r="N38">
        <v>400</v>
      </c>
      <c r="O38">
        <f t="shared" si="0"/>
        <v>1024</v>
      </c>
    </row>
    <row r="39" spans="1:15" x14ac:dyDescent="0.25">
      <c r="A39">
        <f t="shared" si="2"/>
        <v>34</v>
      </c>
      <c r="B39" t="s">
        <v>272</v>
      </c>
      <c r="C39" s="14" t="s">
        <v>270</v>
      </c>
      <c r="D39">
        <v>12</v>
      </c>
      <c r="E39" t="s">
        <v>271</v>
      </c>
      <c r="M39" s="14" t="s">
        <v>270</v>
      </c>
      <c r="N39">
        <v>500</v>
      </c>
      <c r="O39">
        <f t="shared" si="0"/>
        <v>1280</v>
      </c>
    </row>
    <row r="40" spans="1:15" x14ac:dyDescent="0.25">
      <c r="A40">
        <f t="shared" si="2"/>
        <v>35</v>
      </c>
      <c r="B40" t="s">
        <v>269</v>
      </c>
      <c r="C40" s="14" t="s">
        <v>254</v>
      </c>
      <c r="D40">
        <v>12</v>
      </c>
      <c r="E40" t="s">
        <v>268</v>
      </c>
      <c r="M40" s="14" t="s">
        <v>254</v>
      </c>
      <c r="N40">
        <v>400</v>
      </c>
      <c r="O40">
        <f t="shared" si="0"/>
        <v>1024</v>
      </c>
    </row>
    <row r="41" spans="1:15" x14ac:dyDescent="0.25">
      <c r="A41">
        <f t="shared" si="2"/>
        <v>36</v>
      </c>
      <c r="B41" t="s">
        <v>267</v>
      </c>
      <c r="C41" s="14" t="s">
        <v>265</v>
      </c>
      <c r="D41">
        <v>12</v>
      </c>
      <c r="E41" t="s">
        <v>266</v>
      </c>
      <c r="M41" s="14" t="s">
        <v>265</v>
      </c>
      <c r="N41" t="s">
        <v>432</v>
      </c>
      <c r="O41">
        <f t="shared" si="0"/>
        <v>3056</v>
      </c>
    </row>
    <row r="42" spans="1:15" x14ac:dyDescent="0.25">
      <c r="A42">
        <f t="shared" si="2"/>
        <v>37</v>
      </c>
      <c r="B42" t="s">
        <v>264</v>
      </c>
      <c r="C42" s="14" t="s">
        <v>254</v>
      </c>
      <c r="D42">
        <v>12</v>
      </c>
      <c r="E42" t="s">
        <v>263</v>
      </c>
      <c r="M42" s="14" t="s">
        <v>254</v>
      </c>
      <c r="N42">
        <v>400</v>
      </c>
      <c r="O42">
        <f t="shared" si="0"/>
        <v>1024</v>
      </c>
    </row>
    <row r="43" spans="1:15" x14ac:dyDescent="0.25">
      <c r="A43">
        <f t="shared" si="2"/>
        <v>38</v>
      </c>
      <c r="B43" t="s">
        <v>262</v>
      </c>
      <c r="C43" s="14" t="s">
        <v>254</v>
      </c>
      <c r="D43">
        <v>12</v>
      </c>
      <c r="E43" t="s">
        <v>261</v>
      </c>
      <c r="M43" s="14" t="s">
        <v>254</v>
      </c>
      <c r="N43">
        <v>400</v>
      </c>
      <c r="O43">
        <f t="shared" si="0"/>
        <v>1024</v>
      </c>
    </row>
    <row r="44" spans="1:15" x14ac:dyDescent="0.25">
      <c r="A44">
        <f t="shared" si="2"/>
        <v>39</v>
      </c>
      <c r="B44" t="s">
        <v>260</v>
      </c>
      <c r="C44" s="14" t="s">
        <v>254</v>
      </c>
      <c r="D44">
        <v>12</v>
      </c>
      <c r="E44" t="s">
        <v>259</v>
      </c>
      <c r="M44" s="14" t="s">
        <v>254</v>
      </c>
      <c r="N44">
        <v>400</v>
      </c>
      <c r="O44">
        <f t="shared" si="0"/>
        <v>1024</v>
      </c>
    </row>
    <row r="45" spans="1:15" x14ac:dyDescent="0.25">
      <c r="A45">
        <f t="shared" si="2"/>
        <v>40</v>
      </c>
      <c r="B45" t="s">
        <v>14</v>
      </c>
      <c r="C45" s="20" t="s">
        <v>257</v>
      </c>
      <c r="D45">
        <v>12</v>
      </c>
      <c r="E45" t="s">
        <v>258</v>
      </c>
      <c r="I45" s="19" t="s">
        <v>246</v>
      </c>
      <c r="M45" s="14" t="s">
        <v>257</v>
      </c>
      <c r="N45">
        <v>900</v>
      </c>
      <c r="O45">
        <f t="shared" si="0"/>
        <v>2304</v>
      </c>
    </row>
    <row r="46" spans="1:15" x14ac:dyDescent="0.25">
      <c r="A46">
        <f t="shared" si="2"/>
        <v>41</v>
      </c>
      <c r="B46" t="s">
        <v>256</v>
      </c>
      <c r="C46" s="14" t="s">
        <v>254</v>
      </c>
      <c r="D46">
        <v>12</v>
      </c>
      <c r="E46" t="s">
        <v>255</v>
      </c>
      <c r="M46" s="14" t="s">
        <v>254</v>
      </c>
      <c r="N46">
        <v>400</v>
      </c>
      <c r="O46">
        <f t="shared" si="0"/>
        <v>1024</v>
      </c>
    </row>
    <row r="47" spans="1:15" x14ac:dyDescent="0.25">
      <c r="A47">
        <f t="shared" si="2"/>
        <v>42</v>
      </c>
      <c r="B47" t="s">
        <v>253</v>
      </c>
      <c r="C47" s="18" t="s">
        <v>251</v>
      </c>
      <c r="D47">
        <v>12</v>
      </c>
      <c r="E47" t="s">
        <v>252</v>
      </c>
      <c r="I47" s="17" t="s">
        <v>239</v>
      </c>
      <c r="M47" s="14" t="s">
        <v>251</v>
      </c>
      <c r="N47" t="s">
        <v>433</v>
      </c>
      <c r="O47">
        <f t="shared" si="0"/>
        <v>2900</v>
      </c>
    </row>
    <row r="48" spans="1:15" x14ac:dyDescent="0.25">
      <c r="A48">
        <f t="shared" si="2"/>
        <v>43</v>
      </c>
      <c r="B48" t="s">
        <v>250</v>
      </c>
      <c r="C48" s="14" t="s">
        <v>242</v>
      </c>
      <c r="D48">
        <v>12</v>
      </c>
      <c r="E48" t="s">
        <v>249</v>
      </c>
      <c r="M48" s="14" t="s">
        <v>242</v>
      </c>
      <c r="N48">
        <v>600</v>
      </c>
      <c r="O48">
        <f t="shared" si="0"/>
        <v>1536</v>
      </c>
    </row>
    <row r="49" spans="1:15" x14ac:dyDescent="0.25">
      <c r="A49">
        <f t="shared" si="2"/>
        <v>44</v>
      </c>
      <c r="B49" t="s">
        <v>248</v>
      </c>
      <c r="C49" s="20" t="s">
        <v>245</v>
      </c>
      <c r="D49">
        <v>12</v>
      </c>
      <c r="E49" t="s">
        <v>247</v>
      </c>
      <c r="I49" s="19" t="s">
        <v>246</v>
      </c>
      <c r="M49" s="14" t="s">
        <v>245</v>
      </c>
      <c r="N49" s="54" t="s">
        <v>434</v>
      </c>
      <c r="O49">
        <f t="shared" si="0"/>
        <v>1512</v>
      </c>
    </row>
    <row r="50" spans="1:15" x14ac:dyDescent="0.25">
      <c r="A50">
        <f t="shared" si="2"/>
        <v>45</v>
      </c>
      <c r="B50" t="s">
        <v>244</v>
      </c>
      <c r="C50" s="14" t="s">
        <v>242</v>
      </c>
      <c r="D50">
        <v>12</v>
      </c>
      <c r="E50" t="s">
        <v>243</v>
      </c>
      <c r="M50" s="14" t="s">
        <v>242</v>
      </c>
      <c r="N50">
        <v>600</v>
      </c>
      <c r="O50">
        <f t="shared" si="0"/>
        <v>1536</v>
      </c>
    </row>
    <row r="51" spans="1:15" x14ac:dyDescent="0.25">
      <c r="A51">
        <f t="shared" si="2"/>
        <v>46</v>
      </c>
      <c r="B51" t="s">
        <v>241</v>
      </c>
      <c r="C51" s="18" t="s">
        <v>238</v>
      </c>
      <c r="D51">
        <v>12</v>
      </c>
      <c r="E51" t="s">
        <v>240</v>
      </c>
      <c r="I51" s="17" t="s">
        <v>239</v>
      </c>
      <c r="M51" s="14" t="s">
        <v>238</v>
      </c>
      <c r="N51" s="55" t="s">
        <v>435</v>
      </c>
      <c r="O51">
        <f t="shared" si="0"/>
        <v>2768</v>
      </c>
    </row>
    <row r="52" spans="1:15" x14ac:dyDescent="0.25">
      <c r="A52">
        <f t="shared" si="2"/>
        <v>47</v>
      </c>
      <c r="C52" t="s">
        <v>237</v>
      </c>
    </row>
    <row r="53" spans="1:15" x14ac:dyDescent="0.25">
      <c r="A53">
        <f t="shared" si="2"/>
        <v>48</v>
      </c>
      <c r="C53" t="s">
        <v>237</v>
      </c>
    </row>
    <row r="54" spans="1:15" x14ac:dyDescent="0.25">
      <c r="A54">
        <f t="shared" si="2"/>
        <v>49</v>
      </c>
      <c r="C54" t="s">
        <v>237</v>
      </c>
    </row>
    <row r="55" spans="1:15" x14ac:dyDescent="0.25">
      <c r="A55">
        <f t="shared" si="2"/>
        <v>50</v>
      </c>
      <c r="C55" t="s">
        <v>237</v>
      </c>
    </row>
    <row r="56" spans="1:15" x14ac:dyDescent="0.25">
      <c r="A56">
        <f t="shared" si="2"/>
        <v>51</v>
      </c>
      <c r="C56" t="s">
        <v>237</v>
      </c>
    </row>
    <row r="57" spans="1:15" x14ac:dyDescent="0.25">
      <c r="A57">
        <f t="shared" si="2"/>
        <v>52</v>
      </c>
      <c r="C57" t="s">
        <v>237</v>
      </c>
    </row>
    <row r="58" spans="1:15" x14ac:dyDescent="0.25">
      <c r="A58">
        <f t="shared" si="2"/>
        <v>53</v>
      </c>
      <c r="C58" t="s">
        <v>237</v>
      </c>
    </row>
    <row r="59" spans="1:15" x14ac:dyDescent="0.25">
      <c r="A59">
        <f t="shared" si="2"/>
        <v>54</v>
      </c>
      <c r="C59" t="s">
        <v>237</v>
      </c>
    </row>
    <row r="60" spans="1:15" x14ac:dyDescent="0.25">
      <c r="A60">
        <f t="shared" si="2"/>
        <v>55</v>
      </c>
      <c r="C60" t="s">
        <v>237</v>
      </c>
    </row>
    <row r="61" spans="1:15" x14ac:dyDescent="0.25">
      <c r="A61">
        <f t="shared" si="2"/>
        <v>56</v>
      </c>
      <c r="C61" t="s">
        <v>237</v>
      </c>
    </row>
    <row r="62" spans="1:15" x14ac:dyDescent="0.25">
      <c r="A62">
        <f t="shared" si="2"/>
        <v>57</v>
      </c>
      <c r="C62" t="s">
        <v>237</v>
      </c>
    </row>
    <row r="63" spans="1:15" x14ac:dyDescent="0.25">
      <c r="A63">
        <f t="shared" si="2"/>
        <v>58</v>
      </c>
      <c r="C63" t="s">
        <v>237</v>
      </c>
    </row>
    <row r="64" spans="1:15" x14ac:dyDescent="0.25">
      <c r="A64">
        <f t="shared" si="2"/>
        <v>59</v>
      </c>
      <c r="C64" t="s">
        <v>237</v>
      </c>
    </row>
    <row r="65" spans="1:5" x14ac:dyDescent="0.25">
      <c r="A65">
        <f t="shared" si="2"/>
        <v>60</v>
      </c>
      <c r="B65" t="s">
        <v>236</v>
      </c>
      <c r="C65" t="s">
        <v>227</v>
      </c>
      <c r="D65" t="s">
        <v>226</v>
      </c>
      <c r="E65" t="s">
        <v>235</v>
      </c>
    </row>
    <row r="66" spans="1:5" x14ac:dyDescent="0.25">
      <c r="A66">
        <f t="shared" si="2"/>
        <v>61</v>
      </c>
      <c r="B66" t="s">
        <v>234</v>
      </c>
      <c r="C66" t="s">
        <v>227</v>
      </c>
      <c r="D66" t="s">
        <v>226</v>
      </c>
      <c r="E66" t="s">
        <v>233</v>
      </c>
    </row>
    <row r="67" spans="1:5" x14ac:dyDescent="0.25">
      <c r="A67">
        <f t="shared" si="2"/>
        <v>62</v>
      </c>
      <c r="B67" t="s">
        <v>232</v>
      </c>
      <c r="C67" t="s">
        <v>227</v>
      </c>
      <c r="D67" t="s">
        <v>226</v>
      </c>
      <c r="E67" t="s">
        <v>231</v>
      </c>
    </row>
    <row r="68" spans="1:5" x14ac:dyDescent="0.25">
      <c r="A68">
        <f t="shared" si="2"/>
        <v>63</v>
      </c>
      <c r="B68" t="s">
        <v>230</v>
      </c>
      <c r="C68" t="s">
        <v>227</v>
      </c>
      <c r="D68" t="s">
        <v>226</v>
      </c>
      <c r="E68" t="s">
        <v>229</v>
      </c>
    </row>
    <row r="69" spans="1:5" x14ac:dyDescent="0.25">
      <c r="A69">
        <f t="shared" si="2"/>
        <v>64</v>
      </c>
      <c r="B69" t="s">
        <v>228</v>
      </c>
      <c r="C69" t="s">
        <v>227</v>
      </c>
      <c r="D69" t="s">
        <v>226</v>
      </c>
      <c r="E69" t="s">
        <v>225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B17" sqref="B17"/>
    </sheetView>
  </sheetViews>
  <sheetFormatPr defaultColWidth="8.7109375" defaultRowHeight="15" x14ac:dyDescent="0.25"/>
  <cols>
    <col min="1" max="1" width="8.7109375" style="46"/>
    <col min="2" max="2" width="19.85546875" style="46" customWidth="1"/>
    <col min="3" max="5" width="29.5703125" style="46" customWidth="1"/>
    <col min="6" max="6" width="22.28515625" style="46" customWidth="1"/>
    <col min="7" max="7" width="27.5703125" style="46" customWidth="1"/>
    <col min="8" max="8" width="26.7109375" style="46" customWidth="1"/>
    <col min="9" max="9" width="20.140625" style="46" customWidth="1"/>
    <col min="10" max="257" width="8.7109375" style="46"/>
    <col min="258" max="258" width="19.85546875" style="46" customWidth="1"/>
    <col min="259" max="261" width="29.5703125" style="46" customWidth="1"/>
    <col min="262" max="262" width="22.28515625" style="46" customWidth="1"/>
    <col min="263" max="263" width="27.5703125" style="46" customWidth="1"/>
    <col min="264" max="264" width="26.7109375" style="46" customWidth="1"/>
    <col min="265" max="265" width="20.140625" style="46" customWidth="1"/>
    <col min="266" max="513" width="8.7109375" style="46"/>
    <col min="514" max="514" width="19.85546875" style="46" customWidth="1"/>
    <col min="515" max="517" width="29.5703125" style="46" customWidth="1"/>
    <col min="518" max="518" width="22.28515625" style="46" customWidth="1"/>
    <col min="519" max="519" width="27.5703125" style="46" customWidth="1"/>
    <col min="520" max="520" width="26.7109375" style="46" customWidth="1"/>
    <col min="521" max="521" width="20.140625" style="46" customWidth="1"/>
    <col min="522" max="769" width="8.7109375" style="46"/>
    <col min="770" max="770" width="19.85546875" style="46" customWidth="1"/>
    <col min="771" max="773" width="29.5703125" style="46" customWidth="1"/>
    <col min="774" max="774" width="22.28515625" style="46" customWidth="1"/>
    <col min="775" max="775" width="27.5703125" style="46" customWidth="1"/>
    <col min="776" max="776" width="26.7109375" style="46" customWidth="1"/>
    <col min="777" max="777" width="20.140625" style="46" customWidth="1"/>
    <col min="778" max="1025" width="8.7109375" style="46"/>
    <col min="1026" max="1026" width="19.85546875" style="46" customWidth="1"/>
    <col min="1027" max="1029" width="29.5703125" style="46" customWidth="1"/>
    <col min="1030" max="1030" width="22.28515625" style="46" customWidth="1"/>
    <col min="1031" max="1031" width="27.5703125" style="46" customWidth="1"/>
    <col min="1032" max="1032" width="26.7109375" style="46" customWidth="1"/>
    <col min="1033" max="1033" width="20.140625" style="46" customWidth="1"/>
    <col min="1034" max="1281" width="8.7109375" style="46"/>
    <col min="1282" max="1282" width="19.85546875" style="46" customWidth="1"/>
    <col min="1283" max="1285" width="29.5703125" style="46" customWidth="1"/>
    <col min="1286" max="1286" width="22.28515625" style="46" customWidth="1"/>
    <col min="1287" max="1287" width="27.5703125" style="46" customWidth="1"/>
    <col min="1288" max="1288" width="26.7109375" style="46" customWidth="1"/>
    <col min="1289" max="1289" width="20.140625" style="46" customWidth="1"/>
    <col min="1290" max="1537" width="8.7109375" style="46"/>
    <col min="1538" max="1538" width="19.85546875" style="46" customWidth="1"/>
    <col min="1539" max="1541" width="29.5703125" style="46" customWidth="1"/>
    <col min="1542" max="1542" width="22.28515625" style="46" customWidth="1"/>
    <col min="1543" max="1543" width="27.5703125" style="46" customWidth="1"/>
    <col min="1544" max="1544" width="26.7109375" style="46" customWidth="1"/>
    <col min="1545" max="1545" width="20.140625" style="46" customWidth="1"/>
    <col min="1546" max="1793" width="8.7109375" style="46"/>
    <col min="1794" max="1794" width="19.85546875" style="46" customWidth="1"/>
    <col min="1795" max="1797" width="29.5703125" style="46" customWidth="1"/>
    <col min="1798" max="1798" width="22.28515625" style="46" customWidth="1"/>
    <col min="1799" max="1799" width="27.5703125" style="46" customWidth="1"/>
    <col min="1800" max="1800" width="26.7109375" style="46" customWidth="1"/>
    <col min="1801" max="1801" width="20.140625" style="46" customWidth="1"/>
    <col min="1802" max="2049" width="8.7109375" style="46"/>
    <col min="2050" max="2050" width="19.85546875" style="46" customWidth="1"/>
    <col min="2051" max="2053" width="29.5703125" style="46" customWidth="1"/>
    <col min="2054" max="2054" width="22.28515625" style="46" customWidth="1"/>
    <col min="2055" max="2055" width="27.5703125" style="46" customWidth="1"/>
    <col min="2056" max="2056" width="26.7109375" style="46" customWidth="1"/>
    <col min="2057" max="2057" width="20.140625" style="46" customWidth="1"/>
    <col min="2058" max="2305" width="8.7109375" style="46"/>
    <col min="2306" max="2306" width="19.85546875" style="46" customWidth="1"/>
    <col min="2307" max="2309" width="29.5703125" style="46" customWidth="1"/>
    <col min="2310" max="2310" width="22.28515625" style="46" customWidth="1"/>
    <col min="2311" max="2311" width="27.5703125" style="46" customWidth="1"/>
    <col min="2312" max="2312" width="26.7109375" style="46" customWidth="1"/>
    <col min="2313" max="2313" width="20.140625" style="46" customWidth="1"/>
    <col min="2314" max="2561" width="8.7109375" style="46"/>
    <col min="2562" max="2562" width="19.85546875" style="46" customWidth="1"/>
    <col min="2563" max="2565" width="29.5703125" style="46" customWidth="1"/>
    <col min="2566" max="2566" width="22.28515625" style="46" customWidth="1"/>
    <col min="2567" max="2567" width="27.5703125" style="46" customWidth="1"/>
    <col min="2568" max="2568" width="26.7109375" style="46" customWidth="1"/>
    <col min="2569" max="2569" width="20.140625" style="46" customWidth="1"/>
    <col min="2570" max="2817" width="8.7109375" style="46"/>
    <col min="2818" max="2818" width="19.85546875" style="46" customWidth="1"/>
    <col min="2819" max="2821" width="29.5703125" style="46" customWidth="1"/>
    <col min="2822" max="2822" width="22.28515625" style="46" customWidth="1"/>
    <col min="2823" max="2823" width="27.5703125" style="46" customWidth="1"/>
    <col min="2824" max="2824" width="26.7109375" style="46" customWidth="1"/>
    <col min="2825" max="2825" width="20.140625" style="46" customWidth="1"/>
    <col min="2826" max="3073" width="8.7109375" style="46"/>
    <col min="3074" max="3074" width="19.85546875" style="46" customWidth="1"/>
    <col min="3075" max="3077" width="29.5703125" style="46" customWidth="1"/>
    <col min="3078" max="3078" width="22.28515625" style="46" customWidth="1"/>
    <col min="3079" max="3079" width="27.5703125" style="46" customWidth="1"/>
    <col min="3080" max="3080" width="26.7109375" style="46" customWidth="1"/>
    <col min="3081" max="3081" width="20.140625" style="46" customWidth="1"/>
    <col min="3082" max="3329" width="8.7109375" style="46"/>
    <col min="3330" max="3330" width="19.85546875" style="46" customWidth="1"/>
    <col min="3331" max="3333" width="29.5703125" style="46" customWidth="1"/>
    <col min="3334" max="3334" width="22.28515625" style="46" customWidth="1"/>
    <col min="3335" max="3335" width="27.5703125" style="46" customWidth="1"/>
    <col min="3336" max="3336" width="26.7109375" style="46" customWidth="1"/>
    <col min="3337" max="3337" width="20.140625" style="46" customWidth="1"/>
    <col min="3338" max="3585" width="8.7109375" style="46"/>
    <col min="3586" max="3586" width="19.85546875" style="46" customWidth="1"/>
    <col min="3587" max="3589" width="29.5703125" style="46" customWidth="1"/>
    <col min="3590" max="3590" width="22.28515625" style="46" customWidth="1"/>
    <col min="3591" max="3591" width="27.5703125" style="46" customWidth="1"/>
    <col min="3592" max="3592" width="26.7109375" style="46" customWidth="1"/>
    <col min="3593" max="3593" width="20.140625" style="46" customWidth="1"/>
    <col min="3594" max="3841" width="8.7109375" style="46"/>
    <col min="3842" max="3842" width="19.85546875" style="46" customWidth="1"/>
    <col min="3843" max="3845" width="29.5703125" style="46" customWidth="1"/>
    <col min="3846" max="3846" width="22.28515625" style="46" customWidth="1"/>
    <col min="3847" max="3847" width="27.5703125" style="46" customWidth="1"/>
    <col min="3848" max="3848" width="26.7109375" style="46" customWidth="1"/>
    <col min="3849" max="3849" width="20.140625" style="46" customWidth="1"/>
    <col min="3850" max="4097" width="8.7109375" style="46"/>
    <col min="4098" max="4098" width="19.85546875" style="46" customWidth="1"/>
    <col min="4099" max="4101" width="29.5703125" style="46" customWidth="1"/>
    <col min="4102" max="4102" width="22.28515625" style="46" customWidth="1"/>
    <col min="4103" max="4103" width="27.5703125" style="46" customWidth="1"/>
    <col min="4104" max="4104" width="26.7109375" style="46" customWidth="1"/>
    <col min="4105" max="4105" width="20.140625" style="46" customWidth="1"/>
    <col min="4106" max="4353" width="8.7109375" style="46"/>
    <col min="4354" max="4354" width="19.85546875" style="46" customWidth="1"/>
    <col min="4355" max="4357" width="29.5703125" style="46" customWidth="1"/>
    <col min="4358" max="4358" width="22.28515625" style="46" customWidth="1"/>
    <col min="4359" max="4359" width="27.5703125" style="46" customWidth="1"/>
    <col min="4360" max="4360" width="26.7109375" style="46" customWidth="1"/>
    <col min="4361" max="4361" width="20.140625" style="46" customWidth="1"/>
    <col min="4362" max="4609" width="8.7109375" style="46"/>
    <col min="4610" max="4610" width="19.85546875" style="46" customWidth="1"/>
    <col min="4611" max="4613" width="29.5703125" style="46" customWidth="1"/>
    <col min="4614" max="4614" width="22.28515625" style="46" customWidth="1"/>
    <col min="4615" max="4615" width="27.5703125" style="46" customWidth="1"/>
    <col min="4616" max="4616" width="26.7109375" style="46" customWidth="1"/>
    <col min="4617" max="4617" width="20.140625" style="46" customWidth="1"/>
    <col min="4618" max="4865" width="8.7109375" style="46"/>
    <col min="4866" max="4866" width="19.85546875" style="46" customWidth="1"/>
    <col min="4867" max="4869" width="29.5703125" style="46" customWidth="1"/>
    <col min="4870" max="4870" width="22.28515625" style="46" customWidth="1"/>
    <col min="4871" max="4871" width="27.5703125" style="46" customWidth="1"/>
    <col min="4872" max="4872" width="26.7109375" style="46" customWidth="1"/>
    <col min="4873" max="4873" width="20.140625" style="46" customWidth="1"/>
    <col min="4874" max="5121" width="8.7109375" style="46"/>
    <col min="5122" max="5122" width="19.85546875" style="46" customWidth="1"/>
    <col min="5123" max="5125" width="29.5703125" style="46" customWidth="1"/>
    <col min="5126" max="5126" width="22.28515625" style="46" customWidth="1"/>
    <col min="5127" max="5127" width="27.5703125" style="46" customWidth="1"/>
    <col min="5128" max="5128" width="26.7109375" style="46" customWidth="1"/>
    <col min="5129" max="5129" width="20.140625" style="46" customWidth="1"/>
    <col min="5130" max="5377" width="8.7109375" style="46"/>
    <col min="5378" max="5378" width="19.85546875" style="46" customWidth="1"/>
    <col min="5379" max="5381" width="29.5703125" style="46" customWidth="1"/>
    <col min="5382" max="5382" width="22.28515625" style="46" customWidth="1"/>
    <col min="5383" max="5383" width="27.5703125" style="46" customWidth="1"/>
    <col min="5384" max="5384" width="26.7109375" style="46" customWidth="1"/>
    <col min="5385" max="5385" width="20.140625" style="46" customWidth="1"/>
    <col min="5386" max="5633" width="8.7109375" style="46"/>
    <col min="5634" max="5634" width="19.85546875" style="46" customWidth="1"/>
    <col min="5635" max="5637" width="29.5703125" style="46" customWidth="1"/>
    <col min="5638" max="5638" width="22.28515625" style="46" customWidth="1"/>
    <col min="5639" max="5639" width="27.5703125" style="46" customWidth="1"/>
    <col min="5640" max="5640" width="26.7109375" style="46" customWidth="1"/>
    <col min="5641" max="5641" width="20.140625" style="46" customWidth="1"/>
    <col min="5642" max="5889" width="8.7109375" style="46"/>
    <col min="5890" max="5890" width="19.85546875" style="46" customWidth="1"/>
    <col min="5891" max="5893" width="29.5703125" style="46" customWidth="1"/>
    <col min="5894" max="5894" width="22.28515625" style="46" customWidth="1"/>
    <col min="5895" max="5895" width="27.5703125" style="46" customWidth="1"/>
    <col min="5896" max="5896" width="26.7109375" style="46" customWidth="1"/>
    <col min="5897" max="5897" width="20.140625" style="46" customWidth="1"/>
    <col min="5898" max="6145" width="8.7109375" style="46"/>
    <col min="6146" max="6146" width="19.85546875" style="46" customWidth="1"/>
    <col min="6147" max="6149" width="29.5703125" style="46" customWidth="1"/>
    <col min="6150" max="6150" width="22.28515625" style="46" customWidth="1"/>
    <col min="6151" max="6151" width="27.5703125" style="46" customWidth="1"/>
    <col min="6152" max="6152" width="26.7109375" style="46" customWidth="1"/>
    <col min="6153" max="6153" width="20.140625" style="46" customWidth="1"/>
    <col min="6154" max="6401" width="8.7109375" style="46"/>
    <col min="6402" max="6402" width="19.85546875" style="46" customWidth="1"/>
    <col min="6403" max="6405" width="29.5703125" style="46" customWidth="1"/>
    <col min="6406" max="6406" width="22.28515625" style="46" customWidth="1"/>
    <col min="6407" max="6407" width="27.5703125" style="46" customWidth="1"/>
    <col min="6408" max="6408" width="26.7109375" style="46" customWidth="1"/>
    <col min="6409" max="6409" width="20.140625" style="46" customWidth="1"/>
    <col min="6410" max="6657" width="8.7109375" style="46"/>
    <col min="6658" max="6658" width="19.85546875" style="46" customWidth="1"/>
    <col min="6659" max="6661" width="29.5703125" style="46" customWidth="1"/>
    <col min="6662" max="6662" width="22.28515625" style="46" customWidth="1"/>
    <col min="6663" max="6663" width="27.5703125" style="46" customWidth="1"/>
    <col min="6664" max="6664" width="26.7109375" style="46" customWidth="1"/>
    <col min="6665" max="6665" width="20.140625" style="46" customWidth="1"/>
    <col min="6666" max="6913" width="8.7109375" style="46"/>
    <col min="6914" max="6914" width="19.85546875" style="46" customWidth="1"/>
    <col min="6915" max="6917" width="29.5703125" style="46" customWidth="1"/>
    <col min="6918" max="6918" width="22.28515625" style="46" customWidth="1"/>
    <col min="6919" max="6919" width="27.5703125" style="46" customWidth="1"/>
    <col min="6920" max="6920" width="26.7109375" style="46" customWidth="1"/>
    <col min="6921" max="6921" width="20.140625" style="46" customWidth="1"/>
    <col min="6922" max="7169" width="8.7109375" style="46"/>
    <col min="7170" max="7170" width="19.85546875" style="46" customWidth="1"/>
    <col min="7171" max="7173" width="29.5703125" style="46" customWidth="1"/>
    <col min="7174" max="7174" width="22.28515625" style="46" customWidth="1"/>
    <col min="7175" max="7175" width="27.5703125" style="46" customWidth="1"/>
    <col min="7176" max="7176" width="26.7109375" style="46" customWidth="1"/>
    <col min="7177" max="7177" width="20.140625" style="46" customWidth="1"/>
    <col min="7178" max="7425" width="8.7109375" style="46"/>
    <col min="7426" max="7426" width="19.85546875" style="46" customWidth="1"/>
    <col min="7427" max="7429" width="29.5703125" style="46" customWidth="1"/>
    <col min="7430" max="7430" width="22.28515625" style="46" customWidth="1"/>
    <col min="7431" max="7431" width="27.5703125" style="46" customWidth="1"/>
    <col min="7432" max="7432" width="26.7109375" style="46" customWidth="1"/>
    <col min="7433" max="7433" width="20.140625" style="46" customWidth="1"/>
    <col min="7434" max="7681" width="8.7109375" style="46"/>
    <col min="7682" max="7682" width="19.85546875" style="46" customWidth="1"/>
    <col min="7683" max="7685" width="29.5703125" style="46" customWidth="1"/>
    <col min="7686" max="7686" width="22.28515625" style="46" customWidth="1"/>
    <col min="7687" max="7687" width="27.5703125" style="46" customWidth="1"/>
    <col min="7688" max="7688" width="26.7109375" style="46" customWidth="1"/>
    <col min="7689" max="7689" width="20.140625" style="46" customWidth="1"/>
    <col min="7690" max="7937" width="8.7109375" style="46"/>
    <col min="7938" max="7938" width="19.85546875" style="46" customWidth="1"/>
    <col min="7939" max="7941" width="29.5703125" style="46" customWidth="1"/>
    <col min="7942" max="7942" width="22.28515625" style="46" customWidth="1"/>
    <col min="7943" max="7943" width="27.5703125" style="46" customWidth="1"/>
    <col min="7944" max="7944" width="26.7109375" style="46" customWidth="1"/>
    <col min="7945" max="7945" width="20.140625" style="46" customWidth="1"/>
    <col min="7946" max="8193" width="8.7109375" style="46"/>
    <col min="8194" max="8194" width="19.85546875" style="46" customWidth="1"/>
    <col min="8195" max="8197" width="29.5703125" style="46" customWidth="1"/>
    <col min="8198" max="8198" width="22.28515625" style="46" customWidth="1"/>
    <col min="8199" max="8199" width="27.5703125" style="46" customWidth="1"/>
    <col min="8200" max="8200" width="26.7109375" style="46" customWidth="1"/>
    <col min="8201" max="8201" width="20.140625" style="46" customWidth="1"/>
    <col min="8202" max="8449" width="8.7109375" style="46"/>
    <col min="8450" max="8450" width="19.85546875" style="46" customWidth="1"/>
    <col min="8451" max="8453" width="29.5703125" style="46" customWidth="1"/>
    <col min="8454" max="8454" width="22.28515625" style="46" customWidth="1"/>
    <col min="8455" max="8455" width="27.5703125" style="46" customWidth="1"/>
    <col min="8456" max="8456" width="26.7109375" style="46" customWidth="1"/>
    <col min="8457" max="8457" width="20.140625" style="46" customWidth="1"/>
    <col min="8458" max="8705" width="8.7109375" style="46"/>
    <col min="8706" max="8706" width="19.85546875" style="46" customWidth="1"/>
    <col min="8707" max="8709" width="29.5703125" style="46" customWidth="1"/>
    <col min="8710" max="8710" width="22.28515625" style="46" customWidth="1"/>
    <col min="8711" max="8711" width="27.5703125" style="46" customWidth="1"/>
    <col min="8712" max="8712" width="26.7109375" style="46" customWidth="1"/>
    <col min="8713" max="8713" width="20.140625" style="46" customWidth="1"/>
    <col min="8714" max="8961" width="8.7109375" style="46"/>
    <col min="8962" max="8962" width="19.85546875" style="46" customWidth="1"/>
    <col min="8963" max="8965" width="29.5703125" style="46" customWidth="1"/>
    <col min="8966" max="8966" width="22.28515625" style="46" customWidth="1"/>
    <col min="8967" max="8967" width="27.5703125" style="46" customWidth="1"/>
    <col min="8968" max="8968" width="26.7109375" style="46" customWidth="1"/>
    <col min="8969" max="8969" width="20.140625" style="46" customWidth="1"/>
    <col min="8970" max="9217" width="8.7109375" style="46"/>
    <col min="9218" max="9218" width="19.85546875" style="46" customWidth="1"/>
    <col min="9219" max="9221" width="29.5703125" style="46" customWidth="1"/>
    <col min="9222" max="9222" width="22.28515625" style="46" customWidth="1"/>
    <col min="9223" max="9223" width="27.5703125" style="46" customWidth="1"/>
    <col min="9224" max="9224" width="26.7109375" style="46" customWidth="1"/>
    <col min="9225" max="9225" width="20.140625" style="46" customWidth="1"/>
    <col min="9226" max="9473" width="8.7109375" style="46"/>
    <col min="9474" max="9474" width="19.85546875" style="46" customWidth="1"/>
    <col min="9475" max="9477" width="29.5703125" style="46" customWidth="1"/>
    <col min="9478" max="9478" width="22.28515625" style="46" customWidth="1"/>
    <col min="9479" max="9479" width="27.5703125" style="46" customWidth="1"/>
    <col min="9480" max="9480" width="26.7109375" style="46" customWidth="1"/>
    <col min="9481" max="9481" width="20.140625" style="46" customWidth="1"/>
    <col min="9482" max="9729" width="8.7109375" style="46"/>
    <col min="9730" max="9730" width="19.85546875" style="46" customWidth="1"/>
    <col min="9731" max="9733" width="29.5703125" style="46" customWidth="1"/>
    <col min="9734" max="9734" width="22.28515625" style="46" customWidth="1"/>
    <col min="9735" max="9735" width="27.5703125" style="46" customWidth="1"/>
    <col min="9736" max="9736" width="26.7109375" style="46" customWidth="1"/>
    <col min="9737" max="9737" width="20.140625" style="46" customWidth="1"/>
    <col min="9738" max="9985" width="8.7109375" style="46"/>
    <col min="9986" max="9986" width="19.85546875" style="46" customWidth="1"/>
    <col min="9987" max="9989" width="29.5703125" style="46" customWidth="1"/>
    <col min="9990" max="9990" width="22.28515625" style="46" customWidth="1"/>
    <col min="9991" max="9991" width="27.5703125" style="46" customWidth="1"/>
    <col min="9992" max="9992" width="26.7109375" style="46" customWidth="1"/>
    <col min="9993" max="9993" width="20.140625" style="46" customWidth="1"/>
    <col min="9994" max="10241" width="8.7109375" style="46"/>
    <col min="10242" max="10242" width="19.85546875" style="46" customWidth="1"/>
    <col min="10243" max="10245" width="29.5703125" style="46" customWidth="1"/>
    <col min="10246" max="10246" width="22.28515625" style="46" customWidth="1"/>
    <col min="10247" max="10247" width="27.5703125" style="46" customWidth="1"/>
    <col min="10248" max="10248" width="26.7109375" style="46" customWidth="1"/>
    <col min="10249" max="10249" width="20.140625" style="46" customWidth="1"/>
    <col min="10250" max="10497" width="8.7109375" style="46"/>
    <col min="10498" max="10498" width="19.85546875" style="46" customWidth="1"/>
    <col min="10499" max="10501" width="29.5703125" style="46" customWidth="1"/>
    <col min="10502" max="10502" width="22.28515625" style="46" customWidth="1"/>
    <col min="10503" max="10503" width="27.5703125" style="46" customWidth="1"/>
    <col min="10504" max="10504" width="26.7109375" style="46" customWidth="1"/>
    <col min="10505" max="10505" width="20.140625" style="46" customWidth="1"/>
    <col min="10506" max="10753" width="8.7109375" style="46"/>
    <col min="10754" max="10754" width="19.85546875" style="46" customWidth="1"/>
    <col min="10755" max="10757" width="29.5703125" style="46" customWidth="1"/>
    <col min="10758" max="10758" width="22.28515625" style="46" customWidth="1"/>
    <col min="10759" max="10759" width="27.5703125" style="46" customWidth="1"/>
    <col min="10760" max="10760" width="26.7109375" style="46" customWidth="1"/>
    <col min="10761" max="10761" width="20.140625" style="46" customWidth="1"/>
    <col min="10762" max="11009" width="8.7109375" style="46"/>
    <col min="11010" max="11010" width="19.85546875" style="46" customWidth="1"/>
    <col min="11011" max="11013" width="29.5703125" style="46" customWidth="1"/>
    <col min="11014" max="11014" width="22.28515625" style="46" customWidth="1"/>
    <col min="11015" max="11015" width="27.5703125" style="46" customWidth="1"/>
    <col min="11016" max="11016" width="26.7109375" style="46" customWidth="1"/>
    <col min="11017" max="11017" width="20.140625" style="46" customWidth="1"/>
    <col min="11018" max="11265" width="8.7109375" style="46"/>
    <col min="11266" max="11266" width="19.85546875" style="46" customWidth="1"/>
    <col min="11267" max="11269" width="29.5703125" style="46" customWidth="1"/>
    <col min="11270" max="11270" width="22.28515625" style="46" customWidth="1"/>
    <col min="11271" max="11271" width="27.5703125" style="46" customWidth="1"/>
    <col min="11272" max="11272" width="26.7109375" style="46" customWidth="1"/>
    <col min="11273" max="11273" width="20.140625" style="46" customWidth="1"/>
    <col min="11274" max="11521" width="8.7109375" style="46"/>
    <col min="11522" max="11522" width="19.85546875" style="46" customWidth="1"/>
    <col min="11523" max="11525" width="29.5703125" style="46" customWidth="1"/>
    <col min="11526" max="11526" width="22.28515625" style="46" customWidth="1"/>
    <col min="11527" max="11527" width="27.5703125" style="46" customWidth="1"/>
    <col min="11528" max="11528" width="26.7109375" style="46" customWidth="1"/>
    <col min="11529" max="11529" width="20.140625" style="46" customWidth="1"/>
    <col min="11530" max="11777" width="8.7109375" style="46"/>
    <col min="11778" max="11778" width="19.85546875" style="46" customWidth="1"/>
    <col min="11779" max="11781" width="29.5703125" style="46" customWidth="1"/>
    <col min="11782" max="11782" width="22.28515625" style="46" customWidth="1"/>
    <col min="11783" max="11783" width="27.5703125" style="46" customWidth="1"/>
    <col min="11784" max="11784" width="26.7109375" style="46" customWidth="1"/>
    <col min="11785" max="11785" width="20.140625" style="46" customWidth="1"/>
    <col min="11786" max="12033" width="8.7109375" style="46"/>
    <col min="12034" max="12034" width="19.85546875" style="46" customWidth="1"/>
    <col min="12035" max="12037" width="29.5703125" style="46" customWidth="1"/>
    <col min="12038" max="12038" width="22.28515625" style="46" customWidth="1"/>
    <col min="12039" max="12039" width="27.5703125" style="46" customWidth="1"/>
    <col min="12040" max="12040" width="26.7109375" style="46" customWidth="1"/>
    <col min="12041" max="12041" width="20.140625" style="46" customWidth="1"/>
    <col min="12042" max="12289" width="8.7109375" style="46"/>
    <col min="12290" max="12290" width="19.85546875" style="46" customWidth="1"/>
    <col min="12291" max="12293" width="29.5703125" style="46" customWidth="1"/>
    <col min="12294" max="12294" width="22.28515625" style="46" customWidth="1"/>
    <col min="12295" max="12295" width="27.5703125" style="46" customWidth="1"/>
    <col min="12296" max="12296" width="26.7109375" style="46" customWidth="1"/>
    <col min="12297" max="12297" width="20.140625" style="46" customWidth="1"/>
    <col min="12298" max="12545" width="8.7109375" style="46"/>
    <col min="12546" max="12546" width="19.85546875" style="46" customWidth="1"/>
    <col min="12547" max="12549" width="29.5703125" style="46" customWidth="1"/>
    <col min="12550" max="12550" width="22.28515625" style="46" customWidth="1"/>
    <col min="12551" max="12551" width="27.5703125" style="46" customWidth="1"/>
    <col min="12552" max="12552" width="26.7109375" style="46" customWidth="1"/>
    <col min="12553" max="12553" width="20.140625" style="46" customWidth="1"/>
    <col min="12554" max="12801" width="8.7109375" style="46"/>
    <col min="12802" max="12802" width="19.85546875" style="46" customWidth="1"/>
    <col min="12803" max="12805" width="29.5703125" style="46" customWidth="1"/>
    <col min="12806" max="12806" width="22.28515625" style="46" customWidth="1"/>
    <col min="12807" max="12807" width="27.5703125" style="46" customWidth="1"/>
    <col min="12808" max="12808" width="26.7109375" style="46" customWidth="1"/>
    <col min="12809" max="12809" width="20.140625" style="46" customWidth="1"/>
    <col min="12810" max="13057" width="8.7109375" style="46"/>
    <col min="13058" max="13058" width="19.85546875" style="46" customWidth="1"/>
    <col min="13059" max="13061" width="29.5703125" style="46" customWidth="1"/>
    <col min="13062" max="13062" width="22.28515625" style="46" customWidth="1"/>
    <col min="13063" max="13063" width="27.5703125" style="46" customWidth="1"/>
    <col min="13064" max="13064" width="26.7109375" style="46" customWidth="1"/>
    <col min="13065" max="13065" width="20.140625" style="46" customWidth="1"/>
    <col min="13066" max="13313" width="8.7109375" style="46"/>
    <col min="13314" max="13314" width="19.85546875" style="46" customWidth="1"/>
    <col min="13315" max="13317" width="29.5703125" style="46" customWidth="1"/>
    <col min="13318" max="13318" width="22.28515625" style="46" customWidth="1"/>
    <col min="13319" max="13319" width="27.5703125" style="46" customWidth="1"/>
    <col min="13320" max="13320" width="26.7109375" style="46" customWidth="1"/>
    <col min="13321" max="13321" width="20.140625" style="46" customWidth="1"/>
    <col min="13322" max="13569" width="8.7109375" style="46"/>
    <col min="13570" max="13570" width="19.85546875" style="46" customWidth="1"/>
    <col min="13571" max="13573" width="29.5703125" style="46" customWidth="1"/>
    <col min="13574" max="13574" width="22.28515625" style="46" customWidth="1"/>
    <col min="13575" max="13575" width="27.5703125" style="46" customWidth="1"/>
    <col min="13576" max="13576" width="26.7109375" style="46" customWidth="1"/>
    <col min="13577" max="13577" width="20.140625" style="46" customWidth="1"/>
    <col min="13578" max="13825" width="8.7109375" style="46"/>
    <col min="13826" max="13826" width="19.85546875" style="46" customWidth="1"/>
    <col min="13827" max="13829" width="29.5703125" style="46" customWidth="1"/>
    <col min="13830" max="13830" width="22.28515625" style="46" customWidth="1"/>
    <col min="13831" max="13831" width="27.5703125" style="46" customWidth="1"/>
    <col min="13832" max="13832" width="26.7109375" style="46" customWidth="1"/>
    <col min="13833" max="13833" width="20.140625" style="46" customWidth="1"/>
    <col min="13834" max="14081" width="8.7109375" style="46"/>
    <col min="14082" max="14082" width="19.85546875" style="46" customWidth="1"/>
    <col min="14083" max="14085" width="29.5703125" style="46" customWidth="1"/>
    <col min="14086" max="14086" width="22.28515625" style="46" customWidth="1"/>
    <col min="14087" max="14087" width="27.5703125" style="46" customWidth="1"/>
    <col min="14088" max="14088" width="26.7109375" style="46" customWidth="1"/>
    <col min="14089" max="14089" width="20.140625" style="46" customWidth="1"/>
    <col min="14090" max="14337" width="8.7109375" style="46"/>
    <col min="14338" max="14338" width="19.85546875" style="46" customWidth="1"/>
    <col min="14339" max="14341" width="29.5703125" style="46" customWidth="1"/>
    <col min="14342" max="14342" width="22.28515625" style="46" customWidth="1"/>
    <col min="14343" max="14343" width="27.5703125" style="46" customWidth="1"/>
    <col min="14344" max="14344" width="26.7109375" style="46" customWidth="1"/>
    <col min="14345" max="14345" width="20.140625" style="46" customWidth="1"/>
    <col min="14346" max="14593" width="8.7109375" style="46"/>
    <col min="14594" max="14594" width="19.85546875" style="46" customWidth="1"/>
    <col min="14595" max="14597" width="29.5703125" style="46" customWidth="1"/>
    <col min="14598" max="14598" width="22.28515625" style="46" customWidth="1"/>
    <col min="14599" max="14599" width="27.5703125" style="46" customWidth="1"/>
    <col min="14600" max="14600" width="26.7109375" style="46" customWidth="1"/>
    <col min="14601" max="14601" width="20.140625" style="46" customWidth="1"/>
    <col min="14602" max="14849" width="8.7109375" style="46"/>
    <col min="14850" max="14850" width="19.85546875" style="46" customWidth="1"/>
    <col min="14851" max="14853" width="29.5703125" style="46" customWidth="1"/>
    <col min="14854" max="14854" width="22.28515625" style="46" customWidth="1"/>
    <col min="14855" max="14855" width="27.5703125" style="46" customWidth="1"/>
    <col min="14856" max="14856" width="26.7109375" style="46" customWidth="1"/>
    <col min="14857" max="14857" width="20.140625" style="46" customWidth="1"/>
    <col min="14858" max="15105" width="8.7109375" style="46"/>
    <col min="15106" max="15106" width="19.85546875" style="46" customWidth="1"/>
    <col min="15107" max="15109" width="29.5703125" style="46" customWidth="1"/>
    <col min="15110" max="15110" width="22.28515625" style="46" customWidth="1"/>
    <col min="15111" max="15111" width="27.5703125" style="46" customWidth="1"/>
    <col min="15112" max="15112" width="26.7109375" style="46" customWidth="1"/>
    <col min="15113" max="15113" width="20.140625" style="46" customWidth="1"/>
    <col min="15114" max="15361" width="8.7109375" style="46"/>
    <col min="15362" max="15362" width="19.85546875" style="46" customWidth="1"/>
    <col min="15363" max="15365" width="29.5703125" style="46" customWidth="1"/>
    <col min="15366" max="15366" width="22.28515625" style="46" customWidth="1"/>
    <col min="15367" max="15367" width="27.5703125" style="46" customWidth="1"/>
    <col min="15368" max="15368" width="26.7109375" style="46" customWidth="1"/>
    <col min="15369" max="15369" width="20.140625" style="46" customWidth="1"/>
    <col min="15370" max="15617" width="8.7109375" style="46"/>
    <col min="15618" max="15618" width="19.85546875" style="46" customWidth="1"/>
    <col min="15619" max="15621" width="29.5703125" style="46" customWidth="1"/>
    <col min="15622" max="15622" width="22.28515625" style="46" customWidth="1"/>
    <col min="15623" max="15623" width="27.5703125" style="46" customWidth="1"/>
    <col min="15624" max="15624" width="26.7109375" style="46" customWidth="1"/>
    <col min="15625" max="15625" width="20.140625" style="46" customWidth="1"/>
    <col min="15626" max="15873" width="8.7109375" style="46"/>
    <col min="15874" max="15874" width="19.85546875" style="46" customWidth="1"/>
    <col min="15875" max="15877" width="29.5703125" style="46" customWidth="1"/>
    <col min="15878" max="15878" width="22.28515625" style="46" customWidth="1"/>
    <col min="15879" max="15879" width="27.5703125" style="46" customWidth="1"/>
    <col min="15880" max="15880" width="26.7109375" style="46" customWidth="1"/>
    <col min="15881" max="15881" width="20.140625" style="46" customWidth="1"/>
    <col min="15882" max="16129" width="8.7109375" style="46"/>
    <col min="16130" max="16130" width="19.85546875" style="46" customWidth="1"/>
    <col min="16131" max="16133" width="29.5703125" style="46" customWidth="1"/>
    <col min="16134" max="16134" width="22.28515625" style="46" customWidth="1"/>
    <col min="16135" max="16135" width="27.5703125" style="46" customWidth="1"/>
    <col min="16136" max="16136" width="26.7109375" style="46" customWidth="1"/>
    <col min="16137" max="16137" width="20.140625" style="46" customWidth="1"/>
    <col min="16138" max="16384" width="8.7109375" style="46"/>
  </cols>
  <sheetData>
    <row r="1" spans="1:14" x14ac:dyDescent="0.25">
      <c r="A1" s="46" t="s">
        <v>168</v>
      </c>
      <c r="K1" s="47"/>
      <c r="L1" s="47"/>
      <c r="M1" s="47"/>
      <c r="N1" s="47"/>
    </row>
    <row r="2" spans="1:14" x14ac:dyDescent="0.25">
      <c r="K2" s="47"/>
      <c r="L2" s="47"/>
      <c r="M2" s="47"/>
      <c r="N2" s="47"/>
    </row>
    <row r="3" spans="1:14" x14ac:dyDescent="0.25">
      <c r="A3" s="46" t="s">
        <v>169</v>
      </c>
      <c r="B3" s="46" t="s">
        <v>409</v>
      </c>
      <c r="C3" s="46" t="s">
        <v>410</v>
      </c>
      <c r="D3" s="46" t="s">
        <v>411</v>
      </c>
      <c r="E3" s="46" t="s">
        <v>412</v>
      </c>
      <c r="F3" s="47"/>
      <c r="H3" s="47"/>
      <c r="I3" s="47"/>
      <c r="K3" s="47"/>
      <c r="L3" s="47"/>
      <c r="M3" s="47"/>
      <c r="N3" s="47"/>
    </row>
    <row r="4" spans="1:14" x14ac:dyDescent="0.25">
      <c r="A4" s="46">
        <v>0</v>
      </c>
      <c r="B4" s="46" t="s">
        <v>413</v>
      </c>
      <c r="C4" s="48" t="s">
        <v>171</v>
      </c>
      <c r="D4" s="48" t="s">
        <v>171</v>
      </c>
      <c r="E4" s="46" t="s">
        <v>170</v>
      </c>
      <c r="F4" s="49"/>
      <c r="G4"/>
      <c r="H4" s="47"/>
      <c r="I4" s="47"/>
      <c r="K4" s="47"/>
      <c r="L4" s="47"/>
      <c r="M4" s="47"/>
      <c r="N4" s="47"/>
    </row>
    <row r="5" spans="1:14" x14ac:dyDescent="0.25">
      <c r="A5" s="46">
        <v>1</v>
      </c>
      <c r="B5" s="46" t="s">
        <v>414</v>
      </c>
      <c r="C5" s="48"/>
      <c r="D5" s="48"/>
      <c r="E5" s="46" t="s">
        <v>173</v>
      </c>
      <c r="F5" s="49"/>
      <c r="G5"/>
      <c r="H5" s="47"/>
      <c r="I5" s="47"/>
      <c r="K5" s="47"/>
      <c r="L5" s="47"/>
      <c r="M5" s="47"/>
      <c r="N5" s="47"/>
    </row>
    <row r="6" spans="1:14" x14ac:dyDescent="0.25">
      <c r="A6" s="46">
        <v>2</v>
      </c>
      <c r="B6" s="46" t="s">
        <v>415</v>
      </c>
      <c r="C6" s="48"/>
      <c r="D6" s="48"/>
      <c r="E6" s="46" t="s">
        <v>175</v>
      </c>
      <c r="F6" s="49"/>
      <c r="G6"/>
      <c r="H6" s="47"/>
      <c r="I6" s="47"/>
      <c r="K6" s="47"/>
      <c r="L6" s="47"/>
      <c r="M6" s="47"/>
      <c r="N6" s="47"/>
    </row>
    <row r="7" spans="1:14" x14ac:dyDescent="0.25">
      <c r="A7" s="46">
        <v>3</v>
      </c>
      <c r="B7" s="46" t="s">
        <v>416</v>
      </c>
      <c r="C7" s="46" t="s">
        <v>417</v>
      </c>
      <c r="D7" s="46" t="s">
        <v>418</v>
      </c>
      <c r="E7" s="46" t="s">
        <v>177</v>
      </c>
      <c r="G7"/>
      <c r="H7" s="47"/>
      <c r="I7" s="47"/>
      <c r="K7" s="47"/>
      <c r="L7" s="47"/>
      <c r="M7" s="47"/>
      <c r="N7" s="47"/>
    </row>
    <row r="8" spans="1:14" x14ac:dyDescent="0.25">
      <c r="A8" s="46">
        <v>4</v>
      </c>
      <c r="B8" s="46" t="s">
        <v>419</v>
      </c>
      <c r="C8" s="46" t="s">
        <v>420</v>
      </c>
      <c r="D8" s="46" t="s">
        <v>418</v>
      </c>
      <c r="E8" s="46" t="s">
        <v>179</v>
      </c>
      <c r="G8"/>
      <c r="H8" s="47"/>
      <c r="I8" s="47"/>
      <c r="K8" s="47"/>
      <c r="L8" s="47"/>
      <c r="M8" s="47"/>
      <c r="N8" s="47"/>
    </row>
    <row r="9" spans="1:14" x14ac:dyDescent="0.25">
      <c r="A9" s="46">
        <v>5</v>
      </c>
      <c r="B9" s="46" t="s">
        <v>421</v>
      </c>
      <c r="C9" s="46" t="s">
        <v>422</v>
      </c>
      <c r="D9" s="46" t="s">
        <v>423</v>
      </c>
      <c r="E9" s="46" t="s">
        <v>180</v>
      </c>
      <c r="G9"/>
      <c r="H9" s="47"/>
      <c r="I9" s="47"/>
      <c r="K9" s="47"/>
      <c r="L9" s="47"/>
      <c r="M9" s="47"/>
      <c r="N9" s="47"/>
    </row>
    <row r="10" spans="1:14" x14ac:dyDescent="0.25">
      <c r="A10" s="46">
        <v>6</v>
      </c>
      <c r="B10" s="46" t="s">
        <v>424</v>
      </c>
      <c r="C10" s="46" t="s">
        <v>425</v>
      </c>
      <c r="D10" s="46" t="s">
        <v>426</v>
      </c>
      <c r="E10" s="46" t="s">
        <v>182</v>
      </c>
      <c r="G10"/>
      <c r="H10" s="47"/>
      <c r="I10" s="47"/>
      <c r="K10" s="47"/>
      <c r="L10" s="47"/>
      <c r="M10" s="47"/>
      <c r="N10" s="47"/>
    </row>
    <row r="11" spans="1:14" x14ac:dyDescent="0.25">
      <c r="A11" s="46">
        <v>7</v>
      </c>
      <c r="B11" s="46" t="s">
        <v>427</v>
      </c>
      <c r="C11" s="46" t="s">
        <v>428</v>
      </c>
      <c r="D11" s="46" t="s">
        <v>429</v>
      </c>
      <c r="E11" s="46" t="s">
        <v>184</v>
      </c>
      <c r="G11"/>
      <c r="K11" s="47"/>
      <c r="L11" s="47"/>
      <c r="M11" s="47"/>
      <c r="N11" s="47"/>
    </row>
    <row r="12" spans="1:14" x14ac:dyDescent="0.25">
      <c r="K12" s="50"/>
      <c r="L12" s="50"/>
      <c r="M12" s="50"/>
    </row>
    <row r="14" spans="1:14" x14ac:dyDescent="0.25">
      <c r="B14" s="47"/>
      <c r="C14" s="51"/>
      <c r="D14" s="51"/>
      <c r="E14" s="51"/>
      <c r="F14" s="51"/>
    </row>
    <row r="15" spans="1:14" x14ac:dyDescent="0.25">
      <c r="B15" s="51"/>
      <c r="C15" s="51"/>
      <c r="D15" s="52"/>
      <c r="E15" s="52"/>
      <c r="F15" s="52"/>
    </row>
    <row r="16" spans="1:14" x14ac:dyDescent="0.25">
      <c r="B16" s="46" t="s">
        <v>415</v>
      </c>
      <c r="C16" s="46" t="s">
        <v>414</v>
      </c>
      <c r="D16" s="46" t="s">
        <v>430</v>
      </c>
      <c r="E16" s="53" t="s">
        <v>431</v>
      </c>
      <c r="F16" s="53"/>
      <c r="G16" s="47"/>
    </row>
    <row r="17" spans="2:7" x14ac:dyDescent="0.25">
      <c r="B17" s="50">
        <v>0</v>
      </c>
      <c r="C17" s="50">
        <v>0</v>
      </c>
      <c r="D17" s="50">
        <v>0</v>
      </c>
      <c r="E17" s="50" t="s">
        <v>172</v>
      </c>
      <c r="F17" s="47"/>
      <c r="G17" s="47"/>
    </row>
    <row r="18" spans="2:7" x14ac:dyDescent="0.25">
      <c r="B18" s="50">
        <v>0</v>
      </c>
      <c r="C18" s="50">
        <v>0</v>
      </c>
      <c r="D18" s="50">
        <v>1</v>
      </c>
      <c r="E18" s="50" t="s">
        <v>174</v>
      </c>
      <c r="F18" s="47"/>
      <c r="G18" s="47"/>
    </row>
    <row r="19" spans="2:7" x14ac:dyDescent="0.25">
      <c r="B19" s="50">
        <v>0</v>
      </c>
      <c r="C19" s="50">
        <v>1</v>
      </c>
      <c r="D19" s="50">
        <v>0</v>
      </c>
      <c r="E19" s="50" t="s">
        <v>176</v>
      </c>
      <c r="F19" s="47"/>
      <c r="G19" s="47"/>
    </row>
    <row r="20" spans="2:7" x14ac:dyDescent="0.25">
      <c r="B20" s="50">
        <v>0</v>
      </c>
      <c r="C20" s="50">
        <v>1</v>
      </c>
      <c r="D20" s="50">
        <v>1</v>
      </c>
      <c r="E20" s="50" t="s">
        <v>178</v>
      </c>
      <c r="F20" s="47"/>
      <c r="G20" s="47"/>
    </row>
    <row r="21" spans="2:7" x14ac:dyDescent="0.25">
      <c r="B21" s="50">
        <v>1</v>
      </c>
      <c r="C21" s="50">
        <v>0</v>
      </c>
      <c r="D21" s="50">
        <v>0</v>
      </c>
      <c r="E21" s="50" t="s">
        <v>142</v>
      </c>
      <c r="F21" s="47"/>
      <c r="G21" s="47"/>
    </row>
    <row r="22" spans="2:7" x14ac:dyDescent="0.25">
      <c r="B22" s="50">
        <v>1</v>
      </c>
      <c r="C22" s="50">
        <v>0</v>
      </c>
      <c r="D22" s="50">
        <v>1</v>
      </c>
      <c r="E22" s="50" t="s">
        <v>181</v>
      </c>
      <c r="F22" s="47"/>
      <c r="G22" s="47"/>
    </row>
    <row r="23" spans="2:7" x14ac:dyDescent="0.25">
      <c r="B23" s="50">
        <v>1</v>
      </c>
      <c r="C23" s="50">
        <v>1</v>
      </c>
      <c r="D23" s="50">
        <v>0</v>
      </c>
      <c r="E23" s="50" t="s">
        <v>183</v>
      </c>
      <c r="F23" s="47"/>
      <c r="G23" s="47"/>
    </row>
    <row r="24" spans="2:7" x14ac:dyDescent="0.25">
      <c r="B24" s="50">
        <v>1</v>
      </c>
      <c r="C24" s="50">
        <v>1</v>
      </c>
      <c r="D24" s="50">
        <v>1</v>
      </c>
      <c r="E24" s="50" t="s">
        <v>185</v>
      </c>
      <c r="F24" s="47"/>
      <c r="G24" s="47"/>
    </row>
  </sheetData>
  <mergeCells count="3">
    <mergeCell ref="C4:C6"/>
    <mergeCell ref="D4:D6"/>
    <mergeCell ref="D15:F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E3" sqref="E3:E6"/>
    </sheetView>
  </sheetViews>
  <sheetFormatPr defaultColWidth="11.5703125" defaultRowHeight="12.75" x14ac:dyDescent="0.25"/>
  <cols>
    <col min="1" max="1" width="4.42578125" style="27" customWidth="1"/>
    <col min="2" max="2" width="7.5703125" style="27" customWidth="1"/>
    <col min="3" max="3" width="16.140625" style="27" customWidth="1"/>
    <col min="4" max="4" width="13.28515625" style="27" customWidth="1"/>
    <col min="5" max="7" width="12.7109375" style="27" customWidth="1"/>
    <col min="8" max="8" width="11" style="27" customWidth="1"/>
    <col min="9" max="9" width="16.85546875" style="28" customWidth="1"/>
    <col min="10" max="10" width="31.42578125" style="28" customWidth="1"/>
    <col min="11" max="11" width="12.7109375" style="28" customWidth="1"/>
    <col min="12" max="12" width="11" style="28" customWidth="1"/>
    <col min="13" max="16384" width="11.5703125" style="27"/>
  </cols>
  <sheetData>
    <row r="1" spans="1:14" x14ac:dyDescent="0.25">
      <c r="A1" s="27" t="s">
        <v>402</v>
      </c>
      <c r="B1" s="27" t="s">
        <v>401</v>
      </c>
      <c r="C1" s="27" t="s">
        <v>400</v>
      </c>
      <c r="D1" s="27" t="s">
        <v>399</v>
      </c>
      <c r="E1" s="27" t="s">
        <v>398</v>
      </c>
      <c r="F1" s="27" t="s">
        <v>397</v>
      </c>
      <c r="G1" s="27" t="s">
        <v>396</v>
      </c>
      <c r="H1" s="27" t="s">
        <v>395</v>
      </c>
    </row>
    <row r="2" spans="1:14" x14ac:dyDescent="0.25">
      <c r="C2" s="44" t="s">
        <v>394</v>
      </c>
      <c r="D2" s="44"/>
      <c r="E2" s="44"/>
      <c r="F2" s="45" t="s">
        <v>393</v>
      </c>
      <c r="G2" s="45"/>
      <c r="H2" s="35" t="s">
        <v>392</v>
      </c>
      <c r="I2" s="28" t="s">
        <v>387</v>
      </c>
    </row>
    <row r="3" spans="1:14" x14ac:dyDescent="0.25">
      <c r="A3" s="27" t="s">
        <v>379</v>
      </c>
      <c r="B3" s="27" t="s">
        <v>379</v>
      </c>
      <c r="C3" s="34" t="s">
        <v>386</v>
      </c>
      <c r="D3" s="44" t="s">
        <v>385</v>
      </c>
      <c r="E3" s="44" t="s">
        <v>384</v>
      </c>
      <c r="F3" s="45" t="s">
        <v>383</v>
      </c>
      <c r="G3" s="45" t="s">
        <v>382</v>
      </c>
      <c r="H3" s="43" t="s">
        <v>381</v>
      </c>
    </row>
    <row r="4" spans="1:14" x14ac:dyDescent="0.2">
      <c r="A4" s="27" t="s">
        <v>379</v>
      </c>
      <c r="B4" s="27" t="s">
        <v>373</v>
      </c>
      <c r="C4" s="34" t="s">
        <v>380</v>
      </c>
      <c r="D4" s="44"/>
      <c r="E4" s="44"/>
      <c r="F4" s="44"/>
      <c r="G4" s="44"/>
      <c r="H4" s="43"/>
      <c r="K4" s="30"/>
      <c r="L4" s="30"/>
      <c r="M4" s="30"/>
      <c r="N4" s="30"/>
    </row>
    <row r="5" spans="1:14" x14ac:dyDescent="0.2">
      <c r="A5" s="27" t="s">
        <v>379</v>
      </c>
      <c r="B5" s="27" t="s">
        <v>371</v>
      </c>
      <c r="C5" s="34" t="s">
        <v>375</v>
      </c>
      <c r="D5" s="44"/>
      <c r="E5" s="44"/>
      <c r="F5" s="44"/>
      <c r="G5" s="44"/>
      <c r="H5" s="43"/>
      <c r="J5" s="28" t="s">
        <v>391</v>
      </c>
      <c r="K5" s="30"/>
      <c r="L5" s="30"/>
      <c r="M5" s="30"/>
      <c r="N5" s="30"/>
    </row>
    <row r="6" spans="1:14" x14ac:dyDescent="0.2">
      <c r="A6" s="27" t="s">
        <v>379</v>
      </c>
      <c r="B6" s="27" t="s">
        <v>369</v>
      </c>
      <c r="C6" s="34" t="s">
        <v>376</v>
      </c>
      <c r="D6" s="44"/>
      <c r="E6" s="44"/>
      <c r="F6" s="44"/>
      <c r="G6" s="44"/>
      <c r="H6" s="43"/>
      <c r="K6" s="30"/>
      <c r="L6" s="30"/>
      <c r="M6" s="30"/>
      <c r="N6" s="30"/>
    </row>
    <row r="7" spans="1:14" x14ac:dyDescent="0.2">
      <c r="A7" s="27" t="s">
        <v>373</v>
      </c>
      <c r="B7" s="27" t="s">
        <v>379</v>
      </c>
      <c r="C7" s="34" t="s">
        <v>378</v>
      </c>
      <c r="D7" s="44" t="s">
        <v>377</v>
      </c>
      <c r="E7" s="41" t="s">
        <v>370</v>
      </c>
      <c r="F7" s="45" t="s">
        <v>376</v>
      </c>
      <c r="G7" s="45" t="s">
        <v>375</v>
      </c>
      <c r="H7" s="43" t="s">
        <v>374</v>
      </c>
      <c r="K7" s="30"/>
      <c r="L7" s="30"/>
      <c r="M7" s="30"/>
      <c r="N7" s="30"/>
    </row>
    <row r="8" spans="1:14" x14ac:dyDescent="0.2">
      <c r="A8" s="27" t="s">
        <v>373</v>
      </c>
      <c r="B8" s="27" t="s">
        <v>373</v>
      </c>
      <c r="C8" s="34" t="s">
        <v>372</v>
      </c>
      <c r="D8" s="44"/>
      <c r="E8" s="41"/>
      <c r="F8" s="41"/>
      <c r="G8" s="41"/>
      <c r="H8" s="43"/>
      <c r="J8" s="30"/>
      <c r="K8" s="30"/>
      <c r="L8" s="30"/>
      <c r="M8" s="30"/>
      <c r="N8" s="30"/>
    </row>
    <row r="9" spans="1:14" x14ac:dyDescent="0.2">
      <c r="A9" s="27" t="s">
        <v>373</v>
      </c>
      <c r="B9" s="27" t="s">
        <v>371</v>
      </c>
      <c r="C9" s="34" t="s">
        <v>370</v>
      </c>
      <c r="D9" s="44"/>
      <c r="E9" s="41"/>
      <c r="F9" s="41"/>
      <c r="G9" s="41"/>
      <c r="H9" s="43"/>
      <c r="J9" s="30"/>
      <c r="K9" s="30"/>
      <c r="L9" s="30"/>
      <c r="M9" s="30"/>
      <c r="N9" s="30"/>
    </row>
    <row r="10" spans="1:14" x14ac:dyDescent="0.2">
      <c r="A10" s="27" t="s">
        <v>373</v>
      </c>
      <c r="B10" s="27" t="s">
        <v>369</v>
      </c>
      <c r="C10" s="34" t="s">
        <v>368</v>
      </c>
      <c r="D10" s="44"/>
      <c r="E10" s="41"/>
      <c r="F10" s="41"/>
      <c r="G10" s="41"/>
      <c r="H10" s="43"/>
      <c r="J10" s="30"/>
      <c r="K10" s="30"/>
      <c r="L10" s="30"/>
      <c r="M10" s="30"/>
      <c r="N10" s="30"/>
    </row>
    <row r="11" spans="1:14" x14ac:dyDescent="0.2">
      <c r="C11" s="40" t="s">
        <v>390</v>
      </c>
      <c r="D11" s="40"/>
      <c r="E11" s="40"/>
      <c r="F11" s="42" t="s">
        <v>389</v>
      </c>
      <c r="G11" s="42"/>
      <c r="H11" s="33" t="s">
        <v>388</v>
      </c>
      <c r="I11" s="28" t="s">
        <v>387</v>
      </c>
      <c r="K11" s="30"/>
      <c r="L11" s="30"/>
      <c r="M11" s="30"/>
      <c r="N11" s="30"/>
    </row>
    <row r="12" spans="1:14" x14ac:dyDescent="0.2">
      <c r="A12" s="27" t="s">
        <v>371</v>
      </c>
      <c r="B12" s="27" t="s">
        <v>379</v>
      </c>
      <c r="C12" s="32" t="s">
        <v>386</v>
      </c>
      <c r="D12" s="40" t="s">
        <v>385</v>
      </c>
      <c r="E12" s="40" t="s">
        <v>384</v>
      </c>
      <c r="F12" s="42" t="s">
        <v>383</v>
      </c>
      <c r="G12" s="42" t="s">
        <v>382</v>
      </c>
      <c r="H12" s="39" t="s">
        <v>381</v>
      </c>
      <c r="K12" s="30"/>
      <c r="L12" s="30"/>
      <c r="M12" s="30"/>
      <c r="N12" s="30"/>
    </row>
    <row r="13" spans="1:14" x14ac:dyDescent="0.2">
      <c r="A13" s="27" t="s">
        <v>371</v>
      </c>
      <c r="B13" s="27" t="s">
        <v>373</v>
      </c>
      <c r="C13" s="32" t="s">
        <v>380</v>
      </c>
      <c r="D13" s="40"/>
      <c r="E13" s="40"/>
      <c r="F13" s="40"/>
      <c r="G13" s="40"/>
      <c r="H13" s="39"/>
      <c r="K13" s="30"/>
      <c r="L13" s="30"/>
      <c r="M13" s="30"/>
      <c r="N13" s="30"/>
    </row>
    <row r="14" spans="1:14" x14ac:dyDescent="0.2">
      <c r="A14" s="27" t="s">
        <v>371</v>
      </c>
      <c r="B14" s="27" t="s">
        <v>371</v>
      </c>
      <c r="C14" s="32" t="s">
        <v>375</v>
      </c>
      <c r="D14" s="40"/>
      <c r="E14" s="40"/>
      <c r="F14" s="40"/>
      <c r="G14" s="40"/>
      <c r="H14" s="39"/>
      <c r="K14" s="30"/>
      <c r="L14" s="30"/>
      <c r="M14" s="30"/>
      <c r="N14" s="30"/>
    </row>
    <row r="15" spans="1:14" x14ac:dyDescent="0.2">
      <c r="A15" s="27" t="s">
        <v>371</v>
      </c>
      <c r="B15" s="27" t="s">
        <v>369</v>
      </c>
      <c r="C15" s="32" t="s">
        <v>376</v>
      </c>
      <c r="D15" s="40"/>
      <c r="E15" s="40"/>
      <c r="F15" s="40"/>
      <c r="G15" s="40"/>
      <c r="H15" s="39"/>
      <c r="K15" s="30"/>
      <c r="L15" s="30"/>
      <c r="M15" s="30"/>
      <c r="N15" s="30"/>
    </row>
    <row r="16" spans="1:14" x14ac:dyDescent="0.2">
      <c r="A16" s="27" t="s">
        <v>369</v>
      </c>
      <c r="B16" s="27" t="s">
        <v>379</v>
      </c>
      <c r="C16" s="32" t="s">
        <v>378</v>
      </c>
      <c r="D16" s="40" t="s">
        <v>377</v>
      </c>
      <c r="E16" s="41" t="s">
        <v>370</v>
      </c>
      <c r="F16" s="42" t="s">
        <v>376</v>
      </c>
      <c r="G16" s="42" t="s">
        <v>375</v>
      </c>
      <c r="H16" s="39" t="s">
        <v>374</v>
      </c>
      <c r="K16" s="30"/>
      <c r="L16" s="30"/>
      <c r="M16" s="30"/>
      <c r="N16" s="30"/>
    </row>
    <row r="17" spans="1:14" x14ac:dyDescent="0.2">
      <c r="A17" s="27" t="s">
        <v>369</v>
      </c>
      <c r="B17" s="27" t="s">
        <v>373</v>
      </c>
      <c r="C17" s="32" t="s">
        <v>372</v>
      </c>
      <c r="D17" s="40"/>
      <c r="E17" s="41"/>
      <c r="F17" s="41"/>
      <c r="G17" s="41"/>
      <c r="H17" s="39"/>
      <c r="K17" s="30"/>
      <c r="L17" s="30"/>
      <c r="M17" s="30"/>
      <c r="N17" s="30"/>
    </row>
    <row r="18" spans="1:14" x14ac:dyDescent="0.2">
      <c r="A18" s="27" t="s">
        <v>369</v>
      </c>
      <c r="B18" s="27" t="s">
        <v>371</v>
      </c>
      <c r="C18" s="32" t="s">
        <v>370</v>
      </c>
      <c r="D18" s="40"/>
      <c r="E18" s="41"/>
      <c r="F18" s="41"/>
      <c r="G18" s="41"/>
      <c r="H18" s="39"/>
      <c r="K18" s="30"/>
      <c r="L18" s="30"/>
      <c r="M18" s="30"/>
      <c r="N18" s="30"/>
    </row>
    <row r="19" spans="1:14" x14ac:dyDescent="0.2">
      <c r="A19" s="27" t="s">
        <v>369</v>
      </c>
      <c r="B19" s="27" t="s">
        <v>369</v>
      </c>
      <c r="C19" s="32" t="s">
        <v>368</v>
      </c>
      <c r="D19" s="40"/>
      <c r="E19" s="41"/>
      <c r="F19" s="41"/>
      <c r="G19" s="41"/>
      <c r="H19" s="39"/>
      <c r="K19" s="30"/>
      <c r="L19" s="30"/>
      <c r="M19" s="30"/>
      <c r="N19" s="30"/>
    </row>
    <row r="20" spans="1:14" x14ac:dyDescent="0.2">
      <c r="K20" s="30"/>
      <c r="L20" s="30"/>
      <c r="M20" s="30"/>
      <c r="N20" s="30"/>
    </row>
    <row r="21" spans="1:14" x14ac:dyDescent="0.2">
      <c r="A21" s="30"/>
      <c r="E21" s="27" t="s">
        <v>367</v>
      </c>
      <c r="F21" s="27" t="s">
        <v>366</v>
      </c>
      <c r="I21" s="28" t="s">
        <v>365</v>
      </c>
      <c r="J21" s="28" t="s">
        <v>364</v>
      </c>
      <c r="K21" s="30" t="s">
        <v>363</v>
      </c>
      <c r="L21" s="30"/>
      <c r="M21" s="30"/>
      <c r="N21" s="30"/>
    </row>
    <row r="23" spans="1:14" x14ac:dyDescent="0.25">
      <c r="C23" s="31" t="s">
        <v>362</v>
      </c>
    </row>
    <row r="24" spans="1:14" x14ac:dyDescent="0.2">
      <c r="C24" s="30" t="s">
        <v>361</v>
      </c>
    </row>
    <row r="25" spans="1:14" x14ac:dyDescent="0.25">
      <c r="C25" s="29" t="s">
        <v>360</v>
      </c>
    </row>
    <row r="26" spans="1:14" x14ac:dyDescent="0.25">
      <c r="C26" s="29" t="s">
        <v>359</v>
      </c>
    </row>
    <row r="27" spans="1:14" x14ac:dyDescent="0.25">
      <c r="C27" s="29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36</v>
      </c>
      <c r="B1" s="1" t="s">
        <v>35</v>
      </c>
      <c r="C1" s="1" t="s">
        <v>37</v>
      </c>
      <c r="D1" s="1" t="s">
        <v>38</v>
      </c>
      <c r="E1" s="1" t="s">
        <v>41</v>
      </c>
      <c r="F1" s="1" t="s">
        <v>42</v>
      </c>
    </row>
    <row r="2" spans="1:6" x14ac:dyDescent="0.25">
      <c r="A2">
        <v>1</v>
      </c>
      <c r="B2">
        <v>0</v>
      </c>
      <c r="C2">
        <v>2</v>
      </c>
      <c r="D2" t="s">
        <v>39</v>
      </c>
      <c r="E2" s="2" t="s">
        <v>43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40</v>
      </c>
      <c r="E3" s="2" t="s">
        <v>43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21</v>
      </c>
      <c r="E4" s="2" t="s">
        <v>46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22</v>
      </c>
      <c r="E5" s="2" t="s">
        <v>47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48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49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44</v>
      </c>
      <c r="E8" s="2" t="s">
        <v>43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45</v>
      </c>
      <c r="E9" s="2" t="s">
        <v>43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50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51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52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53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20</v>
      </c>
      <c r="E14" s="2" t="s">
        <v>54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55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56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23</v>
      </c>
      <c r="E17" s="2" t="s">
        <v>57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2013-04-04T03:42:37Z</dcterms:modified>
</cp:coreProperties>
</file>