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5" i="2" l="1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14" i="2"/>
  <c r="B613" i="2"/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<sst xmlns="http://schemas.openxmlformats.org/spreadsheetml/2006/main" count="2624" uniqueCount="466">
  <si>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</si>
  <si>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</si>
  <si>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</si>
  <si>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</si>
  <si>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</si>
  <si>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</si>
  <si>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</si>
  <si>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</si>
  <si>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</si>
  <si>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</si>
  <si>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</si>
  <si>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</si>
  <si>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</si>
  <si>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</si>
  <si>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</si>
  <si>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</si>
  <si>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</si>
  <si>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</si>
  <si>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</si>
  <si>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</si>
  <si>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</si>
  <si>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</si>
  <si>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</si>
  <si>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</si>
  <si>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</si>
  <si>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</si>
  <si>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</si>
  <si>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</si>
  <si>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</si>
  <si>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</si>
  <si>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</si>
  <si>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</si>
  <si>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</si>
  <si>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</si>
  <si>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</si>
  <si>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</si>
  <si>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</si>
  <si>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</si>
  <si>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</si>
  <si>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</si>
  <si>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</si>
  <si>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</si>
  <si>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</si>
  <si>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</si>
  <si>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</si>
  <si>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</si>
  <si>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</si>
  <si>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</si>
  <si>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</si>
  <si>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</si>
  <si>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</si>
  <si>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</si>
  <si>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</si>
  <si>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</si>
  <si>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</si>
  <si>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</si>
  <si>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</si>
  <si>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</si>
  <si>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</si>
  <si>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</si>
  <si>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</si>
  <si>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</si>
  <si>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</si>
  <si>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</si>
  <si>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</si>
  <si>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</si>
  <si>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</si>
  <si>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</si>
  <si>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</si>
  <si>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</si>
  <si>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</si>
  <si>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</si>
  <si>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</si>
  <si>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</si>
  <si>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</si>
  <si>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</si>
  <si>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</si>
  <si>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</si>
  <si>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</si>
  <si>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</si>
  <si>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</si>
  <si>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</si>
  <si>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</si>
  <si>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</si>
  <si>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</si>
  <si>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</si>
  <si>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</si>
  <si>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</si>
  <si>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</si>
  <si>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</si>
  <si>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</si>
  <si>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</si>
  <si>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</si>
  <si>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</si>
  <si>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</si>
  <si>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</si>
  <si>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</si>
  <si>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</si>
  <si>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</si>
  <si>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</si>
  <si>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</si>
  <si>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</si>
  <si>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</si>
  <si>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</si>
  <si>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</si>
  <si>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</si>
  <si>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</si>
  <si>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</si>
  <si>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</si>
  <si>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</si>
  <si>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</si>
  <si>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</si>
  <si>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</si>
  <si>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</si>
  <si>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</si>
  <si>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</si>
  <si>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</si>
  <si>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</si>
  <si>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</si>
  <si>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</si>
  <si>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</si>
  <si>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</si>
  <si>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</si>
  <si>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</si>
  <si>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</si>
  <si>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</si>
  <si>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</si>
  <si>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</si>
  <si>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</si>
  <si>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</si>
  <si>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</si>
  <si>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</si>
  <si>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</si>
  <si>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</si>
  <si>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</si>
  <si>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</si>
  <si>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</si>
  <si>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</si>
  <si>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</si>
  <si>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</si>
  <si>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</si>
  <si>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</si>
  <si>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</si>
  <si>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</si>
  <si>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</si>
  <si>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</si>
  <si>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</si>
  <si>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</si>
  <si>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</si>
  <si>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</si>
  <si>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</si>
  <si>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</si>
  <si>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</si>
  <si>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</si>
  <si>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</si>
  <si>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</si>
  <si>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</si>
  <si>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</si>
  <si>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</si>
  <si>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</si>
  <si>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</si>
  <si>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</si>
  <si>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</si>
  <si>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</si>
  <si>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</si>
  <si>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</si>
  <si>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</si>
  <si>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</si>
  <si>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</si>
  <si>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</si>
  <si>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</si>
  <si>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</si>
  <si>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</si>
  <si>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</si>
  <si>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</si>
  <si>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</si>
  <si>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</si>
  <si>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</si>
  <si>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</si>
  <si>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</si>
  <si>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</si>
  <si>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</si>
  <si>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</si>
  <si>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</si>
  <si>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</si>
  <si>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</si>
  <si>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</si>
  <si>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</si>
  <si>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</si>
  <si>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</si>
  <si>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</si>
  <si>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</si>
  <si>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</si>
  <si>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</si>
  <si>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</si>
  <si>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</si>
  <si>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</si>
  <si>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</si>
  <si>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</si>
  <si>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</si>
  <si>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</si>
  <si>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</si>
  <si>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</si>
  <si>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</si>
  <si>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</si>
  <si>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</si>
  <si>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</si>
  <si>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</si>
  <si>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</si>
  <si>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</si>
  <si>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</si>
  <si>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</si>
  <si>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</si>
  <si>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</si>
  <si>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</si>
  <si>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</si>
  <si>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</si>
  <si>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</si>
  <si>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</si>
  <si>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</si>
  <si>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</si>
  <si>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</si>
  <si>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</si>
  <si>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</si>
  <si>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</si>
  <si>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</si>
  <si>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</si>
  <si>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</si>
  <si>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</si>
  <si>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</si>
  <si>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</si>
  <si>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</si>
  <si>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</si>
  <si>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</si>
  <si>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</si>
  <si>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</si>
  <si>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</si>
  <si>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</si>
  <si>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</si>
  <si>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</si>
  <si>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</si>
  <si>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</si>
  <si>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</si>
  <si>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</si>
  <si>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</si>
  <si>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</si>
  <si>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</si>
  <si>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</si>
  <si>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</si>
  <si>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</si>
  <si>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</si>
  <si>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</si>
  <si>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</si>
  <si>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</si>
  <si>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</si>
  <si>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</si>
  <si>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</si>
  <si>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</si>
  <si>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</si>
  <si>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</si>
  <si>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</si>
  <si>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</si>
  <si>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</si>
  <si>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</si>
  <si>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</si>
  <si>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</si>
  <si>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</si>
  <si>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</si>
  <si>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</si>
  <si>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</si>
  <si>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</si>
  <si>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</si>
  <si>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</si>
  <si>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</si>
  <si>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</si>
  <si>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</si>
  <si>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</si>
  <si>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</si>
  <si>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</si>
  <si>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</si>
  <si>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</si>
  <si>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</si>
  <si>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</si>
  <si>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</si>
  <si>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</si>
  <si>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</si>
  <si>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</si>
  <si>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</si>
  <si>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</si>
  <si>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</si>
  <si>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</si>
  <si>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</si>
  <si>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</si>
  <si>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</si>
  <si>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</si>
  <si>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</si>
  <si>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</si>
  <si>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</si>
  <si>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</si>
  <si>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</si>
  <si>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</si>
  <si>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</si>
  <si>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</si>
  <si>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</si>
  <si>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</si>
  <si>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</si>
  <si>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</si>
  <si>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</si>
  <si>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</si>
  <si>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</si>
  <si>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</si>
  <si>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</si>
  <si>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</si>
  <si>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</si>
  <si>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</si>
  <si>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</si>
  <si>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</si>
  <si>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</si>
  <si>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</si>
  <si>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</si>
  <si>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</si>
  <si>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</si>
  <si>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</si>
  <si>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</si>
  <si>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</si>
  <si>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</si>
  <si>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</si>
  <si>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</si>
  <si>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</si>
  <si>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</si>
  <si>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</si>
  <si>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</si>
  <si>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</si>
  <si>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</si>
  <si>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</si>
  <si>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</si>
  <si>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</si>
  <si>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</si>
  <si>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</si>
  <si>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</si>
  <si>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</si>
  <si>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</si>
  <si>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</si>
  <si>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</si>
  <si>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</si>
  <si>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</si>
  <si>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</si>
  <si>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</si>
  <si>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</si>
  <si>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</si>
  <si>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</si>
  <si>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</si>
  <si>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</si>
  <si>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</si>
  <si>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</si>
  <si>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</si>
  <si>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</si>
  <si>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</si>
  <si>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</si>
  <si>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</si>
  <si>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</si>
  <si>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</si>
  <si>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</si>
  <si>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</si>
  <si>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</si>
  <si>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</si>
  <si>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</si>
  <si>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</si>
  <si>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</si>
  <si>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</si>
  <si>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</si>
  <si>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</si>
  <si>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</si>
  <si>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</si>
  <si>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</si>
  <si>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</si>
  <si>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</si>
  <si>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</si>
  <si>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</si>
  <si>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</si>
  <si>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</si>
  <si>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</si>
  <si>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</si>
  <si>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</si>
  <si>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</si>
  <si>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</si>
  <si>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</si>
  <si>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</si>
  <si>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</si>
  <si>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</si>
  <si>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</si>
  <si>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</si>
  <si>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</si>
  <si>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</si>
  <si>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</si>
  <si>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</si>
  <si>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</si>
  <si>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</si>
  <si>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</si>
  <si>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</si>
  <si>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</si>
  <si>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</si>
  <si>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</si>
  <si>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</si>
  <si>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</si>
  <si>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</si>
  <si>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</si>
  <si>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</si>
  <si>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</si>
  <si>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</si>
  <si>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</si>
  <si>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</si>
  <si>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</si>
  <si>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</si>
  <si>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</si>
  <si>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</si>
  <si>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</si>
  <si>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</si>
  <si>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</si>
  <si>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</si>
  <si>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</si>
  <si>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</si>
  <si>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</si>
  <si>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</si>
  <si>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</si>
  <si>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</si>
  <si>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</si>
  <si>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</si>
  <si>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</si>
  <si>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</si>
  <si>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</si>
  <si>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</si>
  <si>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</si>
  <si>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</si>
  <si>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</si>
  <si>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</si>
  <si>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</si>
  <si>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</si>
  <si>
    <t>Bits 8:0 - a signed number that represents the offset for writing trigger bits to trigger memory.  Use this to adjust if ROI is off by a bit.  Bits 15:9 unused</t>
  </si>
  <si>
    <t>Bits 7:0 timing reg (ASIC register), Bit 8: Signal for the sampling block to perform the sync  - set to one after all taps/biases are programmed, Bits 10:9 Choose which phase to use among 4 PHAB phases, Bit 11: toggle between two possible choices for WR_ADDR LSB phase</t>
  </si>
  <si>
    <t>Firmware revision</t>
  </si>
  <si>
    <t>Should match the repository revision number</t>
  </si>
  <si>
    <t>TRIG_WIDTH_COUNTER</t>
  </si>
  <si>
    <t>WBIAS_FB</t>
  </si>
  <si>
    <t>Feedback DAC value of WBIAS</t>
  </si>
  <si>
    <t>see reg 628</t>
  </si>
  <si>
    <t>see reg 612</t>
  </si>
  <si>
    <t>Trigger width counter</t>
  </si>
  <si>
    <t>Target count rate value for trigger-width counter feedback loop</t>
  </si>
  <si>
    <t>TRIG_WIDTH_TARGET</t>
  </si>
  <si>
    <t>17 bit unsigned counter</t>
  </si>
  <si>
    <t>18 bit unsigned counter</t>
  </si>
  <si>
    <t>19 bit unsigned counter</t>
  </si>
  <si>
    <t>20 bit unsigned counter</t>
  </si>
  <si>
    <t>21 bit unsigned counter</t>
  </si>
  <si>
    <t>22 bit unsigned counter</t>
  </si>
  <si>
    <t>23 bit unsigned counter</t>
  </si>
  <si>
    <t>24 bit unsigned counter</t>
  </si>
  <si>
    <t>25 bit unsigned counter</t>
  </si>
  <si>
    <t>26 bit unsigned counter</t>
  </si>
  <si>
    <t>27 bit unsigned counter</t>
  </si>
  <si>
    <t>28 bit unsigned counter</t>
  </si>
  <si>
    <t>29 bit unsigned counter</t>
  </si>
  <si>
    <t>30 bit unsigned counter</t>
  </si>
  <si>
    <t>31 bit unsigned counter</t>
  </si>
  <si>
    <t>Bits 1:0 row select for MONTIMING/RCOSSX, bits 3:2 col select for MONTIMING/RCOSSX, bit 4: choose between MONTIMING and RCOSSX, bits 9:8 row select for MONTIMING2, bits 11:10 col select for MONTIMING2, bit 12: when '0' put MONTIMING for second ASIC on MON2, when '1' put WR_ADDR on MON2; bits15:13 choose which WR_ADDR bit to put on MON2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</si>
</sst>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70" zoomScaleNormal="70" workbookViewId="0">
      <pane ySplit="1" topLeftCell="A369" activePane="bottomLeft" state="frozen"/>
      <selection pane="bottomLeft" activeCell="H383" sqref="H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91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102</v>
      </c>
      <c r="G3" s="5" t="s">
        <v>105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103</v>
      </c>
      <c r="G4" s="5" t="s">
        <v>106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104</v>
      </c>
      <c r="G5" s="5" t="s">
        <v>107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92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93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122</v>
      </c>
      <c r="G8" s="5" t="s">
        <v>123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125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126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127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128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129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130</v>
      </c>
      <c r="G14" s="5" t="s">
        <v>131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132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133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133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133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133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133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133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133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133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133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133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133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133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133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133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133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133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133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133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133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133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133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133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133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133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133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133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133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133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133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133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133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133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133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133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133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133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133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133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133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133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133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133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133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133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133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133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133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133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133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133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133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133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133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133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133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133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133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133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133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133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133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133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133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133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133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133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133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133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133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133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133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133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133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133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133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133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133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133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133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133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133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133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133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133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133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133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133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133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133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133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133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133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133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133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133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133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133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133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133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133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133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133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133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133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133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133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133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133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133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133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133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133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133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133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133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133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133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133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133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133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133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133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133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133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133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133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133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146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147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148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88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108</v>
      </c>
      <c r="H168" s="5" t="s">
        <v>110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109</v>
      </c>
      <c r="H169" s="5" t="s">
        <v>111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438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86</v>
      </c>
      <c r="H190" s="5" t="s">
        <v>87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134</v>
      </c>
      <c r="G202" s="5" t="s">
        <v>137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135</v>
      </c>
      <c r="G203" s="5" t="s">
        <v>138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136</v>
      </c>
      <c r="G204" s="5" t="s">
        <v>139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149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150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150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150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150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150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150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150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150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150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150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150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150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150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150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150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140</v>
      </c>
      <c r="G221" s="5" t="s">
        <v>152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140</v>
      </c>
      <c r="G222" s="5" t="s">
        <v>151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140</v>
      </c>
      <c r="G223" s="5" t="s">
        <v>151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140</v>
      </c>
      <c r="G224" s="5" t="s">
        <v>151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140</v>
      </c>
      <c r="G225" s="5" t="s">
        <v>151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140</v>
      </c>
      <c r="G226" s="5" t="s">
        <v>151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140</v>
      </c>
      <c r="G227" s="5" t="s">
        <v>151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140</v>
      </c>
      <c r="G228" s="5" t="s">
        <v>151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140</v>
      </c>
      <c r="G229" s="5" t="s">
        <v>151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140</v>
      </c>
      <c r="G230" s="5" t="s">
        <v>151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140</v>
      </c>
      <c r="G231" s="5" t="s">
        <v>151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140</v>
      </c>
      <c r="G232" s="5" t="s">
        <v>151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140</v>
      </c>
      <c r="G233" s="5" t="s">
        <v>151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140</v>
      </c>
      <c r="G234" s="5" t="s">
        <v>151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140</v>
      </c>
      <c r="G235" s="5" t="s">
        <v>151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140</v>
      </c>
      <c r="G236" s="5" t="s">
        <v>151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153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154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154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154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154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154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154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154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154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154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154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154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154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154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154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154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155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156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156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156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156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156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156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156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156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156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156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156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156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156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156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156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157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158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158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158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158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158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158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158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158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158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158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158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158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158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158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158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159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160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160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160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160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160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160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160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160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160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160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160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160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160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160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160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141</v>
      </c>
      <c r="G301" s="5" t="s">
        <v>161</v>
      </c>
      <c r="H301" s="5" t="s">
        <v>169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141</v>
      </c>
      <c r="G302" s="5" t="s">
        <v>162</v>
      </c>
      <c r="H302" s="5" t="s">
        <v>169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141</v>
      </c>
      <c r="G303" s="5" t="s">
        <v>162</v>
      </c>
      <c r="H303" s="5" t="s">
        <v>169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141</v>
      </c>
      <c r="G304" s="5" t="s">
        <v>162</v>
      </c>
      <c r="H304" s="5" t="s">
        <v>169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141</v>
      </c>
      <c r="G305" s="5" t="s">
        <v>162</v>
      </c>
      <c r="H305" s="5" t="s">
        <v>169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141</v>
      </c>
      <c r="G306" s="5" t="s">
        <v>162</v>
      </c>
      <c r="H306" s="5" t="s">
        <v>169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141</v>
      </c>
      <c r="G307" s="5" t="s">
        <v>162</v>
      </c>
      <c r="H307" s="5" t="s">
        <v>169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141</v>
      </c>
      <c r="G308" s="5" t="s">
        <v>162</v>
      </c>
      <c r="H308" s="5" t="s">
        <v>169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141</v>
      </c>
      <c r="G309" s="5" t="s">
        <v>162</v>
      </c>
      <c r="H309" s="5" t="s">
        <v>169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141</v>
      </c>
      <c r="G310" s="5" t="s">
        <v>162</v>
      </c>
      <c r="H310" s="5" t="s">
        <v>169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141</v>
      </c>
      <c r="G311" s="5" t="s">
        <v>162</v>
      </c>
      <c r="H311" s="5" t="s">
        <v>169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141</v>
      </c>
      <c r="G312" s="5" t="s">
        <v>162</v>
      </c>
      <c r="H312" s="5" t="s">
        <v>169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141</v>
      </c>
      <c r="G313" s="5" t="s">
        <v>162</v>
      </c>
      <c r="H313" s="5" t="s">
        <v>169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141</v>
      </c>
      <c r="G314" s="5" t="s">
        <v>162</v>
      </c>
      <c r="H314" s="5" t="s">
        <v>169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141</v>
      </c>
      <c r="G315" s="5" t="s">
        <v>162</v>
      </c>
      <c r="H315" s="5" t="s">
        <v>169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141</v>
      </c>
      <c r="G316" s="5" t="s">
        <v>162</v>
      </c>
      <c r="H316" s="5" t="s">
        <v>169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142</v>
      </c>
      <c r="G317" s="5" t="s">
        <v>164</v>
      </c>
      <c r="H317" s="5" t="s">
        <v>169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142</v>
      </c>
      <c r="G318" s="5" t="s">
        <v>163</v>
      </c>
      <c r="H318" s="5" t="s">
        <v>169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142</v>
      </c>
      <c r="G319" s="5" t="s">
        <v>163</v>
      </c>
      <c r="H319" s="5" t="s">
        <v>169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142</v>
      </c>
      <c r="G320" s="5" t="s">
        <v>163</v>
      </c>
      <c r="H320" s="5" t="s">
        <v>169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142</v>
      </c>
      <c r="G321" s="5" t="s">
        <v>163</v>
      </c>
      <c r="H321" s="5" t="s">
        <v>169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142</v>
      </c>
      <c r="G322" s="5" t="s">
        <v>163</v>
      </c>
      <c r="H322" s="5" t="s">
        <v>169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142</v>
      </c>
      <c r="G323" s="5" t="s">
        <v>163</v>
      </c>
      <c r="H323" s="5" t="s">
        <v>169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142</v>
      </c>
      <c r="G324" s="5" t="s">
        <v>163</v>
      </c>
      <c r="H324" s="5" t="s">
        <v>169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142</v>
      </c>
      <c r="G325" s="5" t="s">
        <v>163</v>
      </c>
      <c r="H325" s="5" t="s">
        <v>169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142</v>
      </c>
      <c r="G326" s="5" t="s">
        <v>163</v>
      </c>
      <c r="H326" s="5" t="s">
        <v>169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142</v>
      </c>
      <c r="G327" s="5" t="s">
        <v>163</v>
      </c>
      <c r="H327" s="5" t="s">
        <v>169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142</v>
      </c>
      <c r="G328" s="5" t="s">
        <v>163</v>
      </c>
      <c r="H328" s="5" t="s">
        <v>169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142</v>
      </c>
      <c r="G329" s="5" t="s">
        <v>163</v>
      </c>
      <c r="H329" s="5" t="s">
        <v>169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142</v>
      </c>
      <c r="G330" s="5" t="s">
        <v>163</v>
      </c>
      <c r="H330" s="5" t="s">
        <v>169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142</v>
      </c>
      <c r="G331" s="5" t="s">
        <v>163</v>
      </c>
      <c r="H331" s="5" t="s">
        <v>169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142</v>
      </c>
      <c r="G332" s="5" t="s">
        <v>163</v>
      </c>
      <c r="H332" s="5" t="s">
        <v>169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143</v>
      </c>
      <c r="G333" s="5" t="s">
        <v>165</v>
      </c>
      <c r="H333" s="5" t="s">
        <v>169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143</v>
      </c>
      <c r="G334" s="5" t="s">
        <v>166</v>
      </c>
      <c r="H334" s="5" t="s">
        <v>169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143</v>
      </c>
      <c r="G335" s="5" t="s">
        <v>166</v>
      </c>
      <c r="H335" s="5" t="s">
        <v>169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143</v>
      </c>
      <c r="G336" s="5" t="s">
        <v>166</v>
      </c>
      <c r="H336" s="5" t="s">
        <v>169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143</v>
      </c>
      <c r="G337" s="5" t="s">
        <v>166</v>
      </c>
      <c r="H337" s="5" t="s">
        <v>169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143</v>
      </c>
      <c r="G338" s="5" t="s">
        <v>166</v>
      </c>
      <c r="H338" s="5" t="s">
        <v>169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143</v>
      </c>
      <c r="G339" s="5" t="s">
        <v>166</v>
      </c>
      <c r="H339" s="5" t="s">
        <v>169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143</v>
      </c>
      <c r="G340" s="5" t="s">
        <v>166</v>
      </c>
      <c r="H340" s="5" t="s">
        <v>169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143</v>
      </c>
      <c r="G341" s="5" t="s">
        <v>166</v>
      </c>
      <c r="H341" s="5" t="s">
        <v>169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143</v>
      </c>
      <c r="G342" s="5" t="s">
        <v>166</v>
      </c>
      <c r="H342" s="5" t="s">
        <v>169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143</v>
      </c>
      <c r="G343" s="5" t="s">
        <v>166</v>
      </c>
      <c r="H343" s="5" t="s">
        <v>169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143</v>
      </c>
      <c r="G344" s="5" t="s">
        <v>166</v>
      </c>
      <c r="H344" s="5" t="s">
        <v>169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143</v>
      </c>
      <c r="G345" s="5" t="s">
        <v>166</v>
      </c>
      <c r="H345" s="5" t="s">
        <v>169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143</v>
      </c>
      <c r="G346" s="5" t="s">
        <v>166</v>
      </c>
      <c r="H346" s="5" t="s">
        <v>169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143</v>
      </c>
      <c r="G347" s="5" t="s">
        <v>166</v>
      </c>
      <c r="H347" s="5" t="s">
        <v>169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143</v>
      </c>
      <c r="G348" s="5" t="s">
        <v>166</v>
      </c>
      <c r="H348" s="5" t="s">
        <v>169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145</v>
      </c>
      <c r="G349" s="5" t="s">
        <v>167</v>
      </c>
      <c r="H349" s="5" t="s">
        <v>169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145</v>
      </c>
      <c r="G350" s="5" t="s">
        <v>168</v>
      </c>
      <c r="H350" s="5" t="s">
        <v>169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145</v>
      </c>
      <c r="G351" s="5" t="s">
        <v>168</v>
      </c>
      <c r="H351" s="5" t="s">
        <v>169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145</v>
      </c>
      <c r="G352" s="5" t="s">
        <v>168</v>
      </c>
      <c r="H352" s="5" t="s">
        <v>169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145</v>
      </c>
      <c r="G353" s="5" t="s">
        <v>168</v>
      </c>
      <c r="H353" s="5" t="s">
        <v>169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145</v>
      </c>
      <c r="G354" s="5" t="s">
        <v>168</v>
      </c>
      <c r="H354" s="5" t="s">
        <v>169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145</v>
      </c>
      <c r="G355" s="5" t="s">
        <v>168</v>
      </c>
      <c r="H355" s="5" t="s">
        <v>169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145</v>
      </c>
      <c r="G356" s="5" t="s">
        <v>168</v>
      </c>
      <c r="H356" s="5" t="s">
        <v>169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145</v>
      </c>
      <c r="G357" s="5" t="s">
        <v>168</v>
      </c>
      <c r="H357" s="5" t="s">
        <v>169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145</v>
      </c>
      <c r="G358" s="5" t="s">
        <v>168</v>
      </c>
      <c r="H358" s="5" t="s">
        <v>169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145</v>
      </c>
      <c r="G359" s="5" t="s">
        <v>168</v>
      </c>
      <c r="H359" s="5" t="s">
        <v>169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145</v>
      </c>
      <c r="G360" s="5" t="s">
        <v>168</v>
      </c>
      <c r="H360" s="5" t="s">
        <v>169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145</v>
      </c>
      <c r="G361" s="5" t="s">
        <v>168</v>
      </c>
      <c r="H361" s="5" t="s">
        <v>169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145</v>
      </c>
      <c r="G362" s="5" t="s">
        <v>168</v>
      </c>
      <c r="H362" s="5" t="s">
        <v>169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145</v>
      </c>
      <c r="G363" s="5" t="s">
        <v>168</v>
      </c>
      <c r="H363" s="5" t="s">
        <v>169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145</v>
      </c>
      <c r="G364" s="5" t="s">
        <v>168</v>
      </c>
      <c r="H364" s="5" t="s">
        <v>169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199</v>
      </c>
      <c r="G365" s="5" t="s">
        <v>200</v>
      </c>
      <c r="H365" s="5" t="s">
        <v>169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199</v>
      </c>
      <c r="G366" s="5" t="s">
        <v>201</v>
      </c>
      <c r="H366" s="5" t="s">
        <v>169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199</v>
      </c>
      <c r="G367" s="5" t="s">
        <v>201</v>
      </c>
      <c r="H367" s="5" t="s">
        <v>169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199</v>
      </c>
      <c r="G368" s="5" t="s">
        <v>201</v>
      </c>
      <c r="H368" s="5" t="s">
        <v>169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199</v>
      </c>
      <c r="G369" s="5" t="s">
        <v>201</v>
      </c>
      <c r="H369" s="5" t="s">
        <v>169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199</v>
      </c>
      <c r="G370" s="5" t="s">
        <v>201</v>
      </c>
      <c r="H370" s="5" t="s">
        <v>169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199</v>
      </c>
      <c r="G371" s="5" t="s">
        <v>201</v>
      </c>
      <c r="H371" s="5" t="s">
        <v>169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199</v>
      </c>
      <c r="G372" s="5" t="s">
        <v>201</v>
      </c>
      <c r="H372" s="5" t="s">
        <v>169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199</v>
      </c>
      <c r="G373" s="5" t="s">
        <v>201</v>
      </c>
      <c r="H373" s="5" t="s">
        <v>169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199</v>
      </c>
      <c r="G374" s="5" t="s">
        <v>201</v>
      </c>
      <c r="H374" s="5" t="s">
        <v>169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199</v>
      </c>
      <c r="G375" s="5" t="s">
        <v>201</v>
      </c>
      <c r="H375" s="5" t="s">
        <v>169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199</v>
      </c>
      <c r="G376" s="5" t="s">
        <v>201</v>
      </c>
      <c r="H376" s="5" t="s">
        <v>169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199</v>
      </c>
      <c r="G377" s="5" t="s">
        <v>201</v>
      </c>
      <c r="H377" s="5" t="s">
        <v>169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199</v>
      </c>
      <c r="G378" s="5" t="s">
        <v>201</v>
      </c>
      <c r="H378" s="5" t="s">
        <v>169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199</v>
      </c>
      <c r="G379" s="5" t="s">
        <v>201</v>
      </c>
      <c r="H379" s="5" t="s">
        <v>169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199</v>
      </c>
      <c r="G380" s="5" t="s">
        <v>201</v>
      </c>
      <c r="H380" s="5" t="s">
        <v>169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410</v>
      </c>
      <c r="G381" s="5" t="s">
        <v>188</v>
      </c>
      <c r="H381" s="5" t="s">
        <v>439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409</v>
      </c>
      <c r="G382" s="5" t="s">
        <v>408</v>
      </c>
      <c r="H382" s="5" t="s">
        <v>465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202</v>
      </c>
      <c r="G386" s="5" t="s">
        <v>203</v>
      </c>
      <c r="H386" s="5" t="s">
        <v>204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202</v>
      </c>
      <c r="G387" s="5" t="s">
        <v>203</v>
      </c>
      <c r="H387" s="5" t="s">
        <v>204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202</v>
      </c>
      <c r="G388" s="5" t="s">
        <v>203</v>
      </c>
      <c r="H388" s="5" t="s">
        <v>204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202</v>
      </c>
      <c r="G389" s="5" t="s">
        <v>203</v>
      </c>
      <c r="H389" s="5" t="s">
        <v>204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202</v>
      </c>
      <c r="G390" s="5" t="s">
        <v>203</v>
      </c>
      <c r="H390" s="5" t="s">
        <v>204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202</v>
      </c>
      <c r="G391" s="5" t="s">
        <v>203</v>
      </c>
      <c r="H391" s="5" t="s">
        <v>204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202</v>
      </c>
      <c r="G392" s="5" t="s">
        <v>203</v>
      </c>
      <c r="H392" s="5" t="s">
        <v>204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202</v>
      </c>
      <c r="G393" s="5" t="s">
        <v>203</v>
      </c>
      <c r="H393" s="5" t="s">
        <v>204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202</v>
      </c>
      <c r="G394" s="5" t="s">
        <v>203</v>
      </c>
      <c r="H394" s="5" t="s">
        <v>204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202</v>
      </c>
      <c r="G395" s="5" t="s">
        <v>203</v>
      </c>
      <c r="H395" s="5" t="s">
        <v>204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202</v>
      </c>
      <c r="G396" s="5" t="s">
        <v>203</v>
      </c>
      <c r="H396" s="5" t="s">
        <v>204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202</v>
      </c>
      <c r="G397" s="5" t="s">
        <v>203</v>
      </c>
      <c r="H397" s="5" t="s">
        <v>204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202</v>
      </c>
      <c r="G398" s="5" t="s">
        <v>203</v>
      </c>
      <c r="H398" s="5" t="s">
        <v>204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202</v>
      </c>
      <c r="G399" s="5" t="s">
        <v>203</v>
      </c>
      <c r="H399" s="5" t="s">
        <v>204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202</v>
      </c>
      <c r="G400" s="5" t="s">
        <v>203</v>
      </c>
      <c r="H400" s="5" t="s">
        <v>204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202</v>
      </c>
      <c r="G401" s="5" t="s">
        <v>203</v>
      </c>
      <c r="H401" s="5" t="s">
        <v>204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207</v>
      </c>
      <c r="G402" s="5" t="s">
        <v>208</v>
      </c>
      <c r="H402" s="5" t="s">
        <v>204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207</v>
      </c>
      <c r="G403" s="5" t="s">
        <v>208</v>
      </c>
      <c r="H403" s="5" t="s">
        <v>204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207</v>
      </c>
      <c r="G404" s="5" t="s">
        <v>208</v>
      </c>
      <c r="H404" s="5" t="s">
        <v>204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207</v>
      </c>
      <c r="G405" s="5" t="s">
        <v>208</v>
      </c>
      <c r="H405" s="5" t="s">
        <v>204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207</v>
      </c>
      <c r="G406" s="5" t="s">
        <v>208</v>
      </c>
      <c r="H406" s="5" t="s">
        <v>204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207</v>
      </c>
      <c r="G407" s="5" t="s">
        <v>208</v>
      </c>
      <c r="H407" s="5" t="s">
        <v>204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207</v>
      </c>
      <c r="G408" s="5" t="s">
        <v>208</v>
      </c>
      <c r="H408" s="5" t="s">
        <v>204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207</v>
      </c>
      <c r="G409" s="5" t="s">
        <v>208</v>
      </c>
      <c r="H409" s="5" t="s">
        <v>204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207</v>
      </c>
      <c r="G410" s="5" t="s">
        <v>208</v>
      </c>
      <c r="H410" s="5" t="s">
        <v>204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207</v>
      </c>
      <c r="G411" s="5" t="s">
        <v>208</v>
      </c>
      <c r="H411" s="5" t="s">
        <v>204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207</v>
      </c>
      <c r="G412" s="5" t="s">
        <v>208</v>
      </c>
      <c r="H412" s="5" t="s">
        <v>204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207</v>
      </c>
      <c r="G413" s="5" t="s">
        <v>208</v>
      </c>
      <c r="H413" s="5" t="s">
        <v>204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207</v>
      </c>
      <c r="G414" s="5" t="s">
        <v>208</v>
      </c>
      <c r="H414" s="5" t="s">
        <v>204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207</v>
      </c>
      <c r="G415" s="5" t="s">
        <v>208</v>
      </c>
      <c r="H415" s="5" t="s">
        <v>204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207</v>
      </c>
      <c r="G416" s="5" t="s">
        <v>208</v>
      </c>
      <c r="H416" s="5" t="s">
        <v>204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207</v>
      </c>
      <c r="G417" s="5" t="s">
        <v>208</v>
      </c>
      <c r="H417" s="5" t="s">
        <v>204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220</v>
      </c>
      <c r="G418" s="5" t="s">
        <v>221</v>
      </c>
      <c r="H418" s="5" t="s">
        <v>222</v>
      </c>
    </row>
    <row r="419" spans="1:8" s="5" customFormat="1" x14ac:dyDescent="0.25">
      <c r="A419" s="5">
        <v>417</v>
      </c>
      <c r="B419" s="7" t="str">
        <f t="shared" si="8"/>
        <v>01A1</v>
      </c>
      <c r="C419" s="5">
        <v>0</v>
      </c>
      <c r="D419" s="5">
        <v>0</v>
      </c>
      <c r="E419" s="5" t="s">
        <v>5</v>
      </c>
      <c r="F419" s="5" t="s">
        <v>449</v>
      </c>
      <c r="G419" s="5" t="s">
        <v>448</v>
      </c>
      <c r="H419" s="5" t="s">
        <v>204</v>
      </c>
    </row>
    <row r="420" spans="1:8" s="5" customFormat="1" x14ac:dyDescent="0.25">
      <c r="A420" s="5">
        <v>418</v>
      </c>
      <c r="B420" s="7" t="str">
        <f t="shared" si="8"/>
        <v>01A2</v>
      </c>
      <c r="C420" s="5">
        <v>0</v>
      </c>
      <c r="D420" s="5">
        <v>1</v>
      </c>
      <c r="E420" s="5" t="s">
        <v>5</v>
      </c>
      <c r="F420" s="5" t="s">
        <v>449</v>
      </c>
      <c r="G420" s="5" t="s">
        <v>448</v>
      </c>
      <c r="H420" s="5" t="s">
        <v>450</v>
      </c>
    </row>
    <row r="421" spans="1:8" s="5" customFormat="1" x14ac:dyDescent="0.25">
      <c r="A421" s="5">
        <v>419</v>
      </c>
      <c r="B421" s="7" t="str">
        <f t="shared" si="8"/>
        <v>01A3</v>
      </c>
      <c r="C421" s="5">
        <v>0</v>
      </c>
      <c r="D421" s="5">
        <v>2</v>
      </c>
      <c r="E421" s="5" t="s">
        <v>5</v>
      </c>
      <c r="F421" s="5" t="s">
        <v>449</v>
      </c>
      <c r="G421" s="5" t="s">
        <v>448</v>
      </c>
      <c r="H421" s="5" t="s">
        <v>451</v>
      </c>
    </row>
    <row r="422" spans="1:8" s="5" customFormat="1" x14ac:dyDescent="0.25">
      <c r="A422" s="5">
        <v>420</v>
      </c>
      <c r="B422" s="7" t="str">
        <f t="shared" si="8"/>
        <v>01A4</v>
      </c>
      <c r="C422" s="5">
        <v>0</v>
      </c>
      <c r="D422" s="5">
        <v>3</v>
      </c>
      <c r="E422" s="5" t="s">
        <v>5</v>
      </c>
      <c r="F422" s="5" t="s">
        <v>449</v>
      </c>
      <c r="G422" s="5" t="s">
        <v>448</v>
      </c>
      <c r="H422" s="5" t="s">
        <v>452</v>
      </c>
    </row>
    <row r="423" spans="1:8" s="5" customFormat="1" x14ac:dyDescent="0.25">
      <c r="A423" s="5">
        <v>421</v>
      </c>
      <c r="B423" s="7" t="str">
        <f t="shared" si="8"/>
        <v>01A5</v>
      </c>
      <c r="C423" s="5">
        <v>1</v>
      </c>
      <c r="D423" s="5">
        <v>0</v>
      </c>
      <c r="E423" s="5" t="s">
        <v>5</v>
      </c>
      <c r="F423" s="5" t="s">
        <v>449</v>
      </c>
      <c r="G423" s="5" t="s">
        <v>448</v>
      </c>
      <c r="H423" s="5" t="s">
        <v>453</v>
      </c>
    </row>
    <row r="424" spans="1:8" s="5" customFormat="1" x14ac:dyDescent="0.25">
      <c r="A424" s="5">
        <v>422</v>
      </c>
      <c r="B424" s="7" t="str">
        <f t="shared" si="8"/>
        <v>01A6</v>
      </c>
      <c r="C424" s="5">
        <v>1</v>
      </c>
      <c r="D424" s="5">
        <v>1</v>
      </c>
      <c r="E424" s="5" t="s">
        <v>5</v>
      </c>
      <c r="F424" s="5" t="s">
        <v>449</v>
      </c>
      <c r="G424" s="5" t="s">
        <v>448</v>
      </c>
      <c r="H424" s="5" t="s">
        <v>454</v>
      </c>
    </row>
    <row r="425" spans="1:8" s="5" customFormat="1" x14ac:dyDescent="0.25">
      <c r="A425" s="5">
        <v>423</v>
      </c>
      <c r="B425" s="7" t="str">
        <f t="shared" si="8"/>
        <v>01A7</v>
      </c>
      <c r="C425" s="5">
        <v>1</v>
      </c>
      <c r="D425" s="5">
        <v>2</v>
      </c>
      <c r="E425" s="5" t="s">
        <v>5</v>
      </c>
      <c r="F425" s="5" t="s">
        <v>449</v>
      </c>
      <c r="G425" s="5" t="s">
        <v>448</v>
      </c>
      <c r="H425" s="5" t="s">
        <v>455</v>
      </c>
    </row>
    <row r="426" spans="1:8" s="5" customFormat="1" x14ac:dyDescent="0.25">
      <c r="A426" s="5">
        <v>424</v>
      </c>
      <c r="B426" s="7" t="str">
        <f t="shared" si="8"/>
        <v>01A8</v>
      </c>
      <c r="C426" s="5">
        <v>1</v>
      </c>
      <c r="D426" s="5">
        <v>3</v>
      </c>
      <c r="E426" s="5" t="s">
        <v>5</v>
      </c>
      <c r="F426" s="5" t="s">
        <v>449</v>
      </c>
      <c r="G426" s="5" t="s">
        <v>448</v>
      </c>
      <c r="H426" s="5" t="s">
        <v>456</v>
      </c>
    </row>
    <row r="427" spans="1:8" s="5" customFormat="1" x14ac:dyDescent="0.25">
      <c r="A427" s="5">
        <v>425</v>
      </c>
      <c r="B427" s="7" t="str">
        <f t="shared" si="8"/>
        <v>01A9</v>
      </c>
      <c r="C427" s="5">
        <v>2</v>
      </c>
      <c r="D427" s="5">
        <v>0</v>
      </c>
      <c r="E427" s="5" t="s">
        <v>5</v>
      </c>
      <c r="F427" s="5" t="s">
        <v>449</v>
      </c>
      <c r="G427" s="5" t="s">
        <v>448</v>
      </c>
      <c r="H427" s="5" t="s">
        <v>457</v>
      </c>
    </row>
    <row r="428" spans="1:8" s="5" customFormat="1" x14ac:dyDescent="0.25">
      <c r="A428" s="5">
        <v>426</v>
      </c>
      <c r="B428" s="7" t="str">
        <f t="shared" si="8"/>
        <v>01AA</v>
      </c>
      <c r="C428" s="5">
        <v>2</v>
      </c>
      <c r="D428" s="5">
        <v>1</v>
      </c>
      <c r="E428" s="5" t="s">
        <v>5</v>
      </c>
      <c r="F428" s="5" t="s">
        <v>449</v>
      </c>
      <c r="G428" s="5" t="s">
        <v>448</v>
      </c>
      <c r="H428" s="5" t="s">
        <v>458</v>
      </c>
    </row>
    <row r="429" spans="1:8" s="5" customFormat="1" x14ac:dyDescent="0.25">
      <c r="A429" s="5">
        <v>427</v>
      </c>
      <c r="B429" s="7" t="str">
        <f t="shared" si="8"/>
        <v>01AB</v>
      </c>
      <c r="C429" s="5">
        <v>2</v>
      </c>
      <c r="D429" s="5">
        <v>2</v>
      </c>
      <c r="E429" s="5" t="s">
        <v>5</v>
      </c>
      <c r="F429" s="5" t="s">
        <v>449</v>
      </c>
      <c r="G429" s="5" t="s">
        <v>448</v>
      </c>
      <c r="H429" s="5" t="s">
        <v>459</v>
      </c>
    </row>
    <row r="430" spans="1:8" s="5" customFormat="1" x14ac:dyDescent="0.25">
      <c r="A430" s="5">
        <v>428</v>
      </c>
      <c r="B430" s="7" t="str">
        <f t="shared" si="8"/>
        <v>01AC</v>
      </c>
      <c r="C430" s="5">
        <v>2</v>
      </c>
      <c r="D430" s="5">
        <v>3</v>
      </c>
      <c r="E430" s="5" t="s">
        <v>5</v>
      </c>
      <c r="F430" s="5" t="s">
        <v>449</v>
      </c>
      <c r="G430" s="5" t="s">
        <v>448</v>
      </c>
      <c r="H430" s="5" t="s">
        <v>460</v>
      </c>
    </row>
    <row r="431" spans="1:8" s="5" customFormat="1" x14ac:dyDescent="0.25">
      <c r="A431" s="5">
        <v>429</v>
      </c>
      <c r="B431" s="7" t="str">
        <f t="shared" si="8"/>
        <v>01AD</v>
      </c>
      <c r="C431" s="5">
        <v>3</v>
      </c>
      <c r="D431" s="5">
        <v>0</v>
      </c>
      <c r="E431" s="5" t="s">
        <v>5</v>
      </c>
      <c r="F431" s="5" t="s">
        <v>449</v>
      </c>
      <c r="G431" s="5" t="s">
        <v>448</v>
      </c>
      <c r="H431" s="5" t="s">
        <v>461</v>
      </c>
    </row>
    <row r="432" spans="1:8" s="5" customFormat="1" x14ac:dyDescent="0.25">
      <c r="A432" s="5">
        <v>430</v>
      </c>
      <c r="B432" s="7" t="str">
        <f t="shared" si="8"/>
        <v>01AE</v>
      </c>
      <c r="C432" s="5">
        <v>3</v>
      </c>
      <c r="D432" s="5">
        <v>1</v>
      </c>
      <c r="E432" s="5" t="s">
        <v>5</v>
      </c>
      <c r="F432" s="5" t="s">
        <v>449</v>
      </c>
      <c r="G432" s="5" t="s">
        <v>448</v>
      </c>
      <c r="H432" s="5" t="s">
        <v>462</v>
      </c>
    </row>
    <row r="433" spans="1:8" s="5" customFormat="1" x14ac:dyDescent="0.25">
      <c r="A433" s="5">
        <v>431</v>
      </c>
      <c r="B433" s="7" t="str">
        <f t="shared" si="8"/>
        <v>01AF</v>
      </c>
      <c r="C433" s="5">
        <v>3</v>
      </c>
      <c r="D433" s="5">
        <v>2</v>
      </c>
      <c r="E433" s="5" t="s">
        <v>5</v>
      </c>
      <c r="F433" s="5" t="s">
        <v>449</v>
      </c>
      <c r="G433" s="5" t="s">
        <v>448</v>
      </c>
      <c r="H433" s="5" t="s">
        <v>463</v>
      </c>
    </row>
    <row r="434" spans="1:8" s="5" customFormat="1" x14ac:dyDescent="0.25">
      <c r="A434" s="5">
        <v>432</v>
      </c>
      <c r="B434" s="7" t="str">
        <f t="shared" si="8"/>
        <v>01B0</v>
      </c>
      <c r="C434" s="5">
        <v>3</v>
      </c>
      <c r="D434" s="5">
        <v>3</v>
      </c>
      <c r="E434" s="5" t="s">
        <v>5</v>
      </c>
      <c r="F434" s="5" t="s">
        <v>449</v>
      </c>
      <c r="G434" s="5" t="s">
        <v>448</v>
      </c>
      <c r="H434" s="5" t="s">
        <v>464</v>
      </c>
    </row>
    <row r="435" spans="1:8" x14ac:dyDescent="0.25">
      <c r="A435">
        <v>433</v>
      </c>
      <c r="B435" s="4" t="str">
        <f t="shared" si="8"/>
        <v>01B1</v>
      </c>
      <c r="F435" t="s">
        <v>60</v>
      </c>
    </row>
    <row r="436" spans="1:8" x14ac:dyDescent="0.25">
      <c r="A436">
        <v>434</v>
      </c>
      <c r="B436" s="4" t="str">
        <f t="shared" si="8"/>
        <v>01B2</v>
      </c>
      <c r="F436" t="s">
        <v>60</v>
      </c>
    </row>
    <row r="437" spans="1:8" x14ac:dyDescent="0.25">
      <c r="A437">
        <v>435</v>
      </c>
      <c r="B437" s="4" t="str">
        <f t="shared" si="8"/>
        <v>01B3</v>
      </c>
      <c r="F437" t="s">
        <v>60</v>
      </c>
    </row>
    <row r="438" spans="1:8" x14ac:dyDescent="0.25">
      <c r="A438">
        <v>436</v>
      </c>
      <c r="B438" s="4" t="str">
        <f t="shared" si="8"/>
        <v>01B4</v>
      </c>
      <c r="F438" t="s">
        <v>60</v>
      </c>
    </row>
    <row r="439" spans="1:8" x14ac:dyDescent="0.25">
      <c r="A439">
        <v>437</v>
      </c>
      <c r="B439" s="4" t="str">
        <f t="shared" si="8"/>
        <v>01B5</v>
      </c>
      <c r="F439" t="s">
        <v>60</v>
      </c>
    </row>
    <row r="440" spans="1:8" x14ac:dyDescent="0.25">
      <c r="A440">
        <v>438</v>
      </c>
      <c r="B440" s="4" t="str">
        <f t="shared" si="8"/>
        <v>01B6</v>
      </c>
      <c r="F440" t="s">
        <v>60</v>
      </c>
    </row>
    <row r="441" spans="1:8" x14ac:dyDescent="0.25">
      <c r="A441">
        <v>439</v>
      </c>
      <c r="B441" s="4" t="str">
        <f t="shared" si="8"/>
        <v>01B7</v>
      </c>
      <c r="F441" t="s">
        <v>60</v>
      </c>
    </row>
    <row r="442" spans="1:8" x14ac:dyDescent="0.25">
      <c r="A442">
        <v>440</v>
      </c>
      <c r="B442" s="4" t="str">
        <f t="shared" si="8"/>
        <v>01B8</v>
      </c>
      <c r="F442" t="s">
        <v>60</v>
      </c>
    </row>
    <row r="443" spans="1:8" x14ac:dyDescent="0.25">
      <c r="A443">
        <v>441</v>
      </c>
      <c r="B443" s="4" t="str">
        <f t="shared" si="8"/>
        <v>01B9</v>
      </c>
      <c r="F443" t="s">
        <v>60</v>
      </c>
    </row>
    <row r="444" spans="1:8" x14ac:dyDescent="0.25">
      <c r="A444">
        <v>442</v>
      </c>
      <c r="B444" s="4" t="str">
        <f t="shared" si="8"/>
        <v>01BA</v>
      </c>
      <c r="F444" t="s">
        <v>60</v>
      </c>
    </row>
    <row r="445" spans="1:8" x14ac:dyDescent="0.25">
      <c r="A445">
        <v>443</v>
      </c>
      <c r="B445" s="4" t="str">
        <f t="shared" si="8"/>
        <v>01BB</v>
      </c>
      <c r="F445" t="s">
        <v>60</v>
      </c>
    </row>
    <row r="446" spans="1:8" x14ac:dyDescent="0.25">
      <c r="A446">
        <v>444</v>
      </c>
      <c r="B446" s="4" t="str">
        <f t="shared" si="8"/>
        <v>01BC</v>
      </c>
      <c r="F446" t="s">
        <v>60</v>
      </c>
    </row>
    <row r="447" spans="1:8" x14ac:dyDescent="0.25">
      <c r="A447">
        <v>445</v>
      </c>
      <c r="B447" s="4" t="str">
        <f t="shared" si="8"/>
        <v>01BD</v>
      </c>
      <c r="F447" t="s">
        <v>60</v>
      </c>
    </row>
    <row r="448" spans="1:8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94</v>
      </c>
      <c r="D502" s="5" t="s">
        <v>19</v>
      </c>
      <c r="E502" s="5" t="s">
        <v>10</v>
      </c>
      <c r="F502" s="5" t="s">
        <v>117</v>
      </c>
      <c r="G502" s="5" t="s">
        <v>112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94</v>
      </c>
      <c r="D503" s="5" t="s">
        <v>21</v>
      </c>
      <c r="E503" s="5" t="s">
        <v>10</v>
      </c>
      <c r="F503" s="5" t="s">
        <v>118</v>
      </c>
      <c r="G503" s="5" t="s">
        <v>113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94</v>
      </c>
      <c r="D504" s="5" t="s">
        <v>19</v>
      </c>
      <c r="E504" s="5" t="s">
        <v>10</v>
      </c>
      <c r="F504" s="5" t="s">
        <v>119</v>
      </c>
      <c r="G504" s="5" t="s">
        <v>114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94</v>
      </c>
      <c r="D505" s="5" t="s">
        <v>21</v>
      </c>
      <c r="E505" s="5" t="s">
        <v>10</v>
      </c>
      <c r="F505" s="5" t="s">
        <v>120</v>
      </c>
      <c r="G505" s="5" t="s">
        <v>115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121</v>
      </c>
      <c r="G506" s="5" t="s">
        <v>116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zoomScale="70" zoomScaleNormal="70" workbookViewId="0">
      <pane ySplit="1" topLeftCell="A506" activePane="bottomLeft" state="frozen"/>
      <selection pane="bottomLeft" activeCell="F527" sqref="F527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124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8:0 - a signed number that represents the offset for writing trigger bits to trigger memory.  Use this to adjust if ROI is off by a bit.  Bits 15:9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phases, Bit 11: toggle between two possible choices for WR_ADDR LSB phase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RCOSSX, bits 9:8 row select for MONTIMING2, bits 11:10 col select for MONTIMING2, bit 12: when '0' put MONTIMING for second ASIC on MON2, when '1' put WR_ADDR on MON2; bits15:13 choose which WR_ADDR bit to put on MON2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 t="str">
        <f>'SCROD Write Registers'!E419</f>
        <v>G</v>
      </c>
      <c r="F419" t="str">
        <f>'SCROD Write Registers'!F419</f>
        <v>TRIG_WIDTH_TARGET</v>
      </c>
      <c r="G419" s="8" t="str">
        <f>'SCROD Write Registers'!G419</f>
        <v>Target count rate value for trigger-width counter feedback loop</v>
      </c>
      <c r="H419" s="8" t="str">
        <f>'SCROD Write Registers'!H419</f>
        <v>16 bit unsigned counter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1</v>
      </c>
      <c r="E420" t="str">
        <f>'SCROD Write Registers'!E420</f>
        <v>G</v>
      </c>
      <c r="F420" t="str">
        <f>'SCROD Write Registers'!F420</f>
        <v>TRIG_WIDTH_TARGET</v>
      </c>
      <c r="G420" s="8" t="str">
        <f>'SCROD Write Registers'!G420</f>
        <v>Target count rate value for trigger-width counter feedback loop</v>
      </c>
      <c r="H420" s="8" t="str">
        <f>'SCROD Write Registers'!H420</f>
        <v>17 bit unsigned counter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2</v>
      </c>
      <c r="E421" t="str">
        <f>'SCROD Write Registers'!E421</f>
        <v>G</v>
      </c>
      <c r="F421" t="str">
        <f>'SCROD Write Registers'!F421</f>
        <v>TRIG_WIDTH_TARGET</v>
      </c>
      <c r="G421" s="8" t="str">
        <f>'SCROD Write Registers'!G421</f>
        <v>Target count rate value for trigger-width counter feedback loop</v>
      </c>
      <c r="H421" s="8" t="str">
        <f>'SCROD Write Registers'!H421</f>
        <v>18 bit unsigned counter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3</v>
      </c>
      <c r="E422" t="str">
        <f>'SCROD Write Registers'!E422</f>
        <v>G</v>
      </c>
      <c r="F422" t="str">
        <f>'SCROD Write Registers'!F422</f>
        <v>TRIG_WIDTH_TARGET</v>
      </c>
      <c r="G422" s="8" t="str">
        <f>'SCROD Write Registers'!G422</f>
        <v>Target count rate value for trigger-width counter feedback loop</v>
      </c>
      <c r="H422" s="8" t="str">
        <f>'SCROD Write Registers'!H422</f>
        <v>19 bit unsigned counter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1</v>
      </c>
      <c r="D423">
        <f>'SCROD Write Registers'!D423</f>
        <v>0</v>
      </c>
      <c r="E423" t="str">
        <f>'SCROD Write Registers'!E423</f>
        <v>G</v>
      </c>
      <c r="F423" t="str">
        <f>'SCROD Write Registers'!F423</f>
        <v>TRIG_WIDTH_TARGET</v>
      </c>
      <c r="G423" s="8" t="str">
        <f>'SCROD Write Registers'!G423</f>
        <v>Target count rate value for trigger-width counter feedback loop</v>
      </c>
      <c r="H423" s="8" t="str">
        <f>'SCROD Write Registers'!H423</f>
        <v>20 bit unsigned counter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1</v>
      </c>
      <c r="D424">
        <f>'SCROD Write Registers'!D424</f>
        <v>1</v>
      </c>
      <c r="E424" t="str">
        <f>'SCROD Write Registers'!E424</f>
        <v>G</v>
      </c>
      <c r="F424" t="str">
        <f>'SCROD Write Registers'!F424</f>
        <v>TRIG_WIDTH_TARGET</v>
      </c>
      <c r="G424" s="8" t="str">
        <f>'SCROD Write Registers'!G424</f>
        <v>Target count rate value for trigger-width counter feedback loop</v>
      </c>
      <c r="H424" s="8" t="str">
        <f>'SCROD Write Registers'!H424</f>
        <v>21 bit unsigned counter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1</v>
      </c>
      <c r="D425">
        <f>'SCROD Write Registers'!D425</f>
        <v>2</v>
      </c>
      <c r="E425" t="str">
        <f>'SCROD Write Registers'!E425</f>
        <v>G</v>
      </c>
      <c r="F425" t="str">
        <f>'SCROD Write Registers'!F425</f>
        <v>TRIG_WIDTH_TARGET</v>
      </c>
      <c r="G425" s="8" t="str">
        <f>'SCROD Write Registers'!G425</f>
        <v>Target count rate value for trigger-width counter feedback loop</v>
      </c>
      <c r="H425" s="8" t="str">
        <f>'SCROD Write Registers'!H425</f>
        <v>22 bit unsigned counter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1</v>
      </c>
      <c r="D426">
        <f>'SCROD Write Registers'!D426</f>
        <v>3</v>
      </c>
      <c r="E426" t="str">
        <f>'SCROD Write Registers'!E426</f>
        <v>G</v>
      </c>
      <c r="F426" t="str">
        <f>'SCROD Write Registers'!F426</f>
        <v>TRIG_WIDTH_TARGET</v>
      </c>
      <c r="G426" s="8" t="str">
        <f>'SCROD Write Registers'!G426</f>
        <v>Target count rate value for trigger-width counter feedback loop</v>
      </c>
      <c r="H426" s="8" t="str">
        <f>'SCROD Write Registers'!H426</f>
        <v>23 bit unsigned counter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2</v>
      </c>
      <c r="D427">
        <f>'SCROD Write Registers'!D427</f>
        <v>0</v>
      </c>
      <c r="E427" t="str">
        <f>'SCROD Write Registers'!E427</f>
        <v>G</v>
      </c>
      <c r="F427" t="str">
        <f>'SCROD Write Registers'!F427</f>
        <v>TRIG_WIDTH_TARGET</v>
      </c>
      <c r="G427" s="8" t="str">
        <f>'SCROD Write Registers'!G427</f>
        <v>Target count rate value for trigger-width counter feedback loop</v>
      </c>
      <c r="H427" s="8" t="str">
        <f>'SCROD Write Registers'!H427</f>
        <v>24 bit unsigned counter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2</v>
      </c>
      <c r="D428">
        <f>'SCROD Write Registers'!D428</f>
        <v>1</v>
      </c>
      <c r="E428" t="str">
        <f>'SCROD Write Registers'!E428</f>
        <v>G</v>
      </c>
      <c r="F428" t="str">
        <f>'SCROD Write Registers'!F428</f>
        <v>TRIG_WIDTH_TARGET</v>
      </c>
      <c r="G428" s="8" t="str">
        <f>'SCROD Write Registers'!G428</f>
        <v>Target count rate value for trigger-width counter feedback loop</v>
      </c>
      <c r="H428" s="8" t="str">
        <f>'SCROD Write Registers'!H428</f>
        <v>25 bit unsigned counter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2</v>
      </c>
      <c r="D429">
        <f>'SCROD Write Registers'!D429</f>
        <v>2</v>
      </c>
      <c r="E429" t="str">
        <f>'SCROD Write Registers'!E429</f>
        <v>G</v>
      </c>
      <c r="F429" t="str">
        <f>'SCROD Write Registers'!F429</f>
        <v>TRIG_WIDTH_TARGET</v>
      </c>
      <c r="G429" s="8" t="str">
        <f>'SCROD Write Registers'!G429</f>
        <v>Target count rate value for trigger-width counter feedback loop</v>
      </c>
      <c r="H429" s="8" t="str">
        <f>'SCROD Write Registers'!H429</f>
        <v>26 bit unsigned counter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2</v>
      </c>
      <c r="D430">
        <f>'SCROD Write Registers'!D430</f>
        <v>3</v>
      </c>
      <c r="E430" t="str">
        <f>'SCROD Write Registers'!E430</f>
        <v>G</v>
      </c>
      <c r="F430" t="str">
        <f>'SCROD Write Registers'!F430</f>
        <v>TRIG_WIDTH_TARGET</v>
      </c>
      <c r="G430" s="8" t="str">
        <f>'SCROD Write Registers'!G430</f>
        <v>Target count rate value for trigger-width counter feedback loop</v>
      </c>
      <c r="H430" s="8" t="str">
        <f>'SCROD Write Registers'!H430</f>
        <v>27 bit unsigned counter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3</v>
      </c>
      <c r="D431">
        <f>'SCROD Write Registers'!D431</f>
        <v>0</v>
      </c>
      <c r="E431" t="str">
        <f>'SCROD Write Registers'!E431</f>
        <v>G</v>
      </c>
      <c r="F431" t="str">
        <f>'SCROD Write Registers'!F431</f>
        <v>TRIG_WIDTH_TARGET</v>
      </c>
      <c r="G431" s="8" t="str">
        <f>'SCROD Write Registers'!G431</f>
        <v>Target count rate value for trigger-width counter feedback loop</v>
      </c>
      <c r="H431" s="8" t="str">
        <f>'SCROD Write Registers'!H431</f>
        <v>28 bit unsigned counter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3</v>
      </c>
      <c r="D432">
        <f>'SCROD Write Registers'!D432</f>
        <v>1</v>
      </c>
      <c r="E432" t="str">
        <f>'SCROD Write Registers'!E432</f>
        <v>G</v>
      </c>
      <c r="F432" t="str">
        <f>'SCROD Write Registers'!F432</f>
        <v>TRIG_WIDTH_TARGET</v>
      </c>
      <c r="G432" s="8" t="str">
        <f>'SCROD Write Registers'!G432</f>
        <v>Target count rate value for trigger-width counter feedback loop</v>
      </c>
      <c r="H432" s="8" t="str">
        <f>'SCROD Write Registers'!H432</f>
        <v>29 bit unsigned counter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3</v>
      </c>
      <c r="D433">
        <f>'SCROD Write Registers'!D433</f>
        <v>2</v>
      </c>
      <c r="E433" t="str">
        <f>'SCROD Write Registers'!E433</f>
        <v>G</v>
      </c>
      <c r="F433" t="str">
        <f>'SCROD Write Registers'!F433</f>
        <v>TRIG_WIDTH_TARGET</v>
      </c>
      <c r="G433" s="8" t="str">
        <f>'SCROD Write Registers'!G433</f>
        <v>Target count rate value for trigger-width counter feedback loop</v>
      </c>
      <c r="H433" s="8" t="str">
        <f>'SCROD Write Registers'!H433</f>
        <v>30 bit unsigned counter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3</v>
      </c>
      <c r="D434">
        <f>'SCROD Write Registers'!D434</f>
        <v>3</v>
      </c>
      <c r="E434" t="str">
        <f>'SCROD Write Registers'!E434</f>
        <v>G</v>
      </c>
      <c r="F434" t="str">
        <f>'SCROD Write Registers'!F434</f>
        <v>TRIG_WIDTH_TARGET</v>
      </c>
      <c r="G434" s="8" t="str">
        <f>'SCROD Write Registers'!G434</f>
        <v>Target count rate value for trigger-width counter feedback loop</v>
      </c>
      <c r="H434" s="8" t="str">
        <f>'SCROD Write Registers'!H434</f>
        <v>31 bit unsigned counter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95</v>
      </c>
      <c r="G514" s="10" t="s">
        <v>195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96</v>
      </c>
      <c r="G515" s="5" t="s">
        <v>196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97</v>
      </c>
      <c r="G516" s="5" t="s">
        <v>197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98</v>
      </c>
      <c r="G517" s="5" t="s">
        <v>190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99</v>
      </c>
      <c r="G518" s="5" t="s">
        <v>191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100</v>
      </c>
      <c r="G519" s="5" t="s">
        <v>192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101</v>
      </c>
      <c r="G520" s="5" t="s">
        <v>193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189</v>
      </c>
      <c r="G521" s="5" t="s">
        <v>194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198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198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198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198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198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198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198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198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205</v>
      </c>
      <c r="G530" s="5" t="s">
        <v>206</v>
      </c>
      <c r="H530" s="5" t="s">
        <v>204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205</v>
      </c>
      <c r="G531" s="5" t="s">
        <v>211</v>
      </c>
      <c r="H531" s="5" t="s">
        <v>204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205</v>
      </c>
      <c r="G532" s="5" t="s">
        <v>211</v>
      </c>
      <c r="H532" s="5" t="s">
        <v>204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205</v>
      </c>
      <c r="G533" s="5" t="s">
        <v>211</v>
      </c>
      <c r="H533" s="5" t="s">
        <v>204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205</v>
      </c>
      <c r="G534" s="5" t="s">
        <v>211</v>
      </c>
      <c r="H534" s="5" t="s">
        <v>204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205</v>
      </c>
      <c r="G535" s="5" t="s">
        <v>211</v>
      </c>
      <c r="H535" s="5" t="s">
        <v>204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205</v>
      </c>
      <c r="G536" s="5" t="s">
        <v>211</v>
      </c>
      <c r="H536" s="5" t="s">
        <v>204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205</v>
      </c>
      <c r="G537" s="5" t="s">
        <v>211</v>
      </c>
      <c r="H537" s="5" t="s">
        <v>204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205</v>
      </c>
      <c r="G538" s="5" t="s">
        <v>211</v>
      </c>
      <c r="H538" s="5" t="s">
        <v>204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205</v>
      </c>
      <c r="G539" s="5" t="s">
        <v>211</v>
      </c>
      <c r="H539" s="5" t="s">
        <v>204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205</v>
      </c>
      <c r="G540" s="5" t="s">
        <v>211</v>
      </c>
      <c r="H540" s="5" t="s">
        <v>204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205</v>
      </c>
      <c r="G541" s="5" t="s">
        <v>211</v>
      </c>
      <c r="H541" s="5" t="s">
        <v>204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205</v>
      </c>
      <c r="G542" s="5" t="s">
        <v>211</v>
      </c>
      <c r="H542" s="5" t="s">
        <v>204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205</v>
      </c>
      <c r="G543" s="5" t="s">
        <v>211</v>
      </c>
      <c r="H543" s="5" t="s">
        <v>204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205</v>
      </c>
      <c r="G544" s="5" t="s">
        <v>211</v>
      </c>
      <c r="H544" s="5" t="s">
        <v>204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205</v>
      </c>
      <c r="G545" s="5" t="s">
        <v>211</v>
      </c>
      <c r="H545" s="5" t="s">
        <v>204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210</v>
      </c>
      <c r="G546" s="5" t="s">
        <v>209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210</v>
      </c>
      <c r="G547" s="5" t="s">
        <v>212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210</v>
      </c>
      <c r="G548" s="5" t="s">
        <v>212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210</v>
      </c>
      <c r="G549" s="5" t="s">
        <v>212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210</v>
      </c>
      <c r="G550" s="5" t="s">
        <v>212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210</v>
      </c>
      <c r="G551" s="5" t="s">
        <v>212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210</v>
      </c>
      <c r="G552" s="5" t="s">
        <v>212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210</v>
      </c>
      <c r="G553" s="5" t="s">
        <v>212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210</v>
      </c>
      <c r="G554" s="5" t="s">
        <v>212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210</v>
      </c>
      <c r="G555" s="5" t="s">
        <v>212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210</v>
      </c>
      <c r="G556" s="5" t="s">
        <v>212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210</v>
      </c>
      <c r="G557" s="5" t="s">
        <v>212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210</v>
      </c>
      <c r="G558" s="5" t="s">
        <v>212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210</v>
      </c>
      <c r="G559" s="5" t="s">
        <v>212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210</v>
      </c>
      <c r="G560" s="5" t="s">
        <v>212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210</v>
      </c>
      <c r="G561" s="5" t="s">
        <v>212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213</v>
      </c>
      <c r="G562" s="5" t="s">
        <v>214</v>
      </c>
      <c r="H562" s="5" t="s">
        <v>204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213</v>
      </c>
      <c r="G563" s="5" t="s">
        <v>217</v>
      </c>
      <c r="H563" s="5" t="s">
        <v>204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213</v>
      </c>
      <c r="G564" s="5" t="s">
        <v>217</v>
      </c>
      <c r="H564" s="5" t="s">
        <v>204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213</v>
      </c>
      <c r="G565" s="5" t="s">
        <v>217</v>
      </c>
      <c r="H565" s="5" t="s">
        <v>204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213</v>
      </c>
      <c r="G566" s="5" t="s">
        <v>217</v>
      </c>
      <c r="H566" s="5" t="s">
        <v>204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213</v>
      </c>
      <c r="G567" s="5" t="s">
        <v>217</v>
      </c>
      <c r="H567" s="5" t="s">
        <v>204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213</v>
      </c>
      <c r="G568" s="5" t="s">
        <v>217</v>
      </c>
      <c r="H568" s="5" t="s">
        <v>204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213</v>
      </c>
      <c r="G569" s="5" t="s">
        <v>217</v>
      </c>
      <c r="H569" s="5" t="s">
        <v>204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213</v>
      </c>
      <c r="G570" s="5" t="s">
        <v>217</v>
      </c>
      <c r="H570" s="5" t="s">
        <v>204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213</v>
      </c>
      <c r="G571" s="5" t="s">
        <v>217</v>
      </c>
      <c r="H571" s="5" t="s">
        <v>204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213</v>
      </c>
      <c r="G572" s="5" t="s">
        <v>217</v>
      </c>
      <c r="H572" s="5" t="s">
        <v>204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213</v>
      </c>
      <c r="G573" s="5" t="s">
        <v>217</v>
      </c>
      <c r="H573" s="5" t="s">
        <v>204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213</v>
      </c>
      <c r="G574" s="5" t="s">
        <v>217</v>
      </c>
      <c r="H574" s="5" t="s">
        <v>204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213</v>
      </c>
      <c r="G575" s="5" t="s">
        <v>217</v>
      </c>
      <c r="H575" s="5" t="s">
        <v>204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213</v>
      </c>
      <c r="G576" s="5" t="s">
        <v>217</v>
      </c>
      <c r="H576" s="5" t="s">
        <v>204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213</v>
      </c>
      <c r="G577" s="5" t="s">
        <v>217</v>
      </c>
      <c r="H577" s="5" t="s">
        <v>204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215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215</v>
      </c>
      <c r="G579" s="5" t="s">
        <v>216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215</v>
      </c>
      <c r="G580" s="5" t="s">
        <v>216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215</v>
      </c>
      <c r="G581" s="5" t="s">
        <v>216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215</v>
      </c>
      <c r="G582" s="5" t="s">
        <v>216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215</v>
      </c>
      <c r="G583" s="5" t="s">
        <v>216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215</v>
      </c>
      <c r="G584" s="5" t="s">
        <v>216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215</v>
      </c>
      <c r="G585" s="5" t="s">
        <v>216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215</v>
      </c>
      <c r="G586" s="5" t="s">
        <v>216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215</v>
      </c>
      <c r="G587" s="5" t="s">
        <v>216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  <c r="G588" s="5" t="s">
        <v>216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215</v>
      </c>
      <c r="G589" s="5" t="s">
        <v>216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215</v>
      </c>
      <c r="G590" s="5" t="s">
        <v>216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215</v>
      </c>
      <c r="G591" s="5" t="s">
        <v>216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215</v>
      </c>
      <c r="G592" s="5" t="s">
        <v>216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215</v>
      </c>
      <c r="G593" s="5" t="s">
        <v>216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218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218</v>
      </c>
      <c r="G595" s="5" t="s">
        <v>219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218</v>
      </c>
      <c r="G596" s="5" t="s">
        <v>219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218</v>
      </c>
      <c r="G597" s="5" t="s">
        <v>219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218</v>
      </c>
      <c r="G598" s="5" t="s">
        <v>219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218</v>
      </c>
      <c r="G599" s="5" t="s">
        <v>219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218</v>
      </c>
      <c r="G600" s="5" t="s">
        <v>219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218</v>
      </c>
      <c r="G601" s="5" t="s">
        <v>219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218</v>
      </c>
      <c r="G602" s="5" t="s">
        <v>219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218</v>
      </c>
      <c r="G603" s="5" t="s">
        <v>219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218</v>
      </c>
      <c r="G604" s="5" t="s">
        <v>219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218</v>
      </c>
      <c r="G605" s="5" t="s">
        <v>219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218</v>
      </c>
      <c r="G606" s="5" t="s">
        <v>219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218</v>
      </c>
      <c r="G607" s="5" t="s">
        <v>219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218</v>
      </c>
      <c r="G608" s="5" t="s">
        <v>219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218</v>
      </c>
      <c r="G609" s="5" t="s">
        <v>219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224</v>
      </c>
      <c r="G610" s="5" t="s">
        <v>66</v>
      </c>
      <c r="H610" s="5" t="s">
        <v>225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223</v>
      </c>
      <c r="G611" s="5" t="s">
        <v>84</v>
      </c>
      <c r="H611" s="5" t="s">
        <v>226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405</v>
      </c>
      <c r="G612" s="5" t="s">
        <v>406</v>
      </c>
      <c r="H612" s="5" t="s">
        <v>407</v>
      </c>
    </row>
    <row r="613" spans="1:8" s="5" customFormat="1" x14ac:dyDescent="0.25">
      <c r="A613" s="5">
        <v>611</v>
      </c>
      <c r="B613" s="6" t="str">
        <f t="shared" ref="B613:B649" si="13">DEC2HEX(A613,4)</f>
        <v>0263</v>
      </c>
      <c r="C613" s="5" t="s">
        <v>10</v>
      </c>
      <c r="D613" s="5" t="s">
        <v>10</v>
      </c>
      <c r="E613" s="5" t="s">
        <v>10</v>
      </c>
      <c r="F613" s="5" t="s">
        <v>440</v>
      </c>
      <c r="G613" s="5" t="s">
        <v>441</v>
      </c>
      <c r="H613" s="5" t="s">
        <v>407</v>
      </c>
    </row>
    <row r="614" spans="1:8" s="5" customFormat="1" x14ac:dyDescent="0.25">
      <c r="A614" s="5">
        <v>612</v>
      </c>
      <c r="B614" s="6" t="str">
        <f t="shared" si="13"/>
        <v>0264</v>
      </c>
      <c r="C614" s="5">
        <v>0</v>
      </c>
      <c r="D614" s="5">
        <v>0</v>
      </c>
      <c r="E614" s="5" t="s">
        <v>10</v>
      </c>
      <c r="F614" s="5" t="s">
        <v>442</v>
      </c>
      <c r="G614" s="5" t="s">
        <v>447</v>
      </c>
      <c r="H614" s="5" t="s">
        <v>204</v>
      </c>
    </row>
    <row r="615" spans="1:8" s="5" customFormat="1" x14ac:dyDescent="0.25">
      <c r="A615" s="5">
        <v>613</v>
      </c>
      <c r="B615" s="6" t="str">
        <f t="shared" si="13"/>
        <v>0265</v>
      </c>
      <c r="C615" s="5">
        <v>0</v>
      </c>
      <c r="D615" s="5">
        <v>1</v>
      </c>
      <c r="E615" s="5" t="s">
        <v>10</v>
      </c>
      <c r="F615" s="5" t="s">
        <v>442</v>
      </c>
      <c r="G615" s="5" t="s">
        <v>446</v>
      </c>
      <c r="H615" s="5" t="s">
        <v>204</v>
      </c>
    </row>
    <row r="616" spans="1:8" s="5" customFormat="1" x14ac:dyDescent="0.25">
      <c r="A616" s="5">
        <v>614</v>
      </c>
      <c r="B616" s="6" t="str">
        <f t="shared" si="13"/>
        <v>0266</v>
      </c>
      <c r="C616" s="5">
        <v>0</v>
      </c>
      <c r="D616" s="5">
        <v>2</v>
      </c>
      <c r="E616" s="5" t="s">
        <v>10</v>
      </c>
      <c r="F616" s="5" t="s">
        <v>442</v>
      </c>
      <c r="G616" s="5" t="s">
        <v>446</v>
      </c>
      <c r="H616" s="5" t="s">
        <v>204</v>
      </c>
    </row>
    <row r="617" spans="1:8" s="5" customFormat="1" x14ac:dyDescent="0.25">
      <c r="A617" s="5">
        <v>615</v>
      </c>
      <c r="B617" s="6" t="str">
        <f t="shared" si="13"/>
        <v>0267</v>
      </c>
      <c r="C617" s="5">
        <v>0</v>
      </c>
      <c r="D617" s="5">
        <v>3</v>
      </c>
      <c r="E617" s="5" t="s">
        <v>10</v>
      </c>
      <c r="F617" s="5" t="s">
        <v>442</v>
      </c>
      <c r="H617" s="5" t="s">
        <v>204</v>
      </c>
    </row>
    <row r="618" spans="1:8" s="5" customFormat="1" x14ac:dyDescent="0.25">
      <c r="A618" s="5">
        <v>616</v>
      </c>
      <c r="B618" s="6" t="str">
        <f t="shared" si="13"/>
        <v>0268</v>
      </c>
      <c r="C618" s="5">
        <v>1</v>
      </c>
      <c r="D618" s="5">
        <v>0</v>
      </c>
      <c r="E618" s="5" t="s">
        <v>10</v>
      </c>
      <c r="F618" s="5" t="s">
        <v>442</v>
      </c>
      <c r="H618" s="5" t="s">
        <v>204</v>
      </c>
    </row>
    <row r="619" spans="1:8" s="5" customFormat="1" x14ac:dyDescent="0.25">
      <c r="A619" s="5">
        <v>617</v>
      </c>
      <c r="B619" s="6" t="str">
        <f t="shared" si="13"/>
        <v>0269</v>
      </c>
      <c r="C619" s="5">
        <v>1</v>
      </c>
      <c r="D619" s="5">
        <v>1</v>
      </c>
      <c r="E619" s="5" t="s">
        <v>10</v>
      </c>
      <c r="F619" s="5" t="s">
        <v>442</v>
      </c>
      <c r="H619" s="5" t="s">
        <v>204</v>
      </c>
    </row>
    <row r="620" spans="1:8" s="5" customFormat="1" x14ac:dyDescent="0.25">
      <c r="A620" s="5">
        <v>618</v>
      </c>
      <c r="B620" s="6" t="str">
        <f t="shared" si="13"/>
        <v>026A</v>
      </c>
      <c r="C620" s="5">
        <v>1</v>
      </c>
      <c r="D620" s="5">
        <v>2</v>
      </c>
      <c r="E620" s="5" t="s">
        <v>10</v>
      </c>
      <c r="F620" s="5" t="s">
        <v>442</v>
      </c>
      <c r="H620" s="5" t="s">
        <v>204</v>
      </c>
    </row>
    <row r="621" spans="1:8" s="5" customFormat="1" x14ac:dyDescent="0.25">
      <c r="A621" s="5">
        <v>619</v>
      </c>
      <c r="B621" s="6" t="str">
        <f t="shared" si="13"/>
        <v>026B</v>
      </c>
      <c r="C621" s="5">
        <v>1</v>
      </c>
      <c r="D621" s="5">
        <v>3</v>
      </c>
      <c r="E621" s="5" t="s">
        <v>10</v>
      </c>
      <c r="F621" s="5" t="s">
        <v>442</v>
      </c>
      <c r="H621" s="5" t="s">
        <v>204</v>
      </c>
    </row>
    <row r="622" spans="1:8" s="5" customFormat="1" x14ac:dyDescent="0.25">
      <c r="A622" s="5">
        <v>620</v>
      </c>
      <c r="B622" s="6" t="str">
        <f t="shared" si="13"/>
        <v>026C</v>
      </c>
      <c r="C622" s="5">
        <v>2</v>
      </c>
      <c r="D622" s="5">
        <v>0</v>
      </c>
      <c r="E622" s="5" t="s">
        <v>10</v>
      </c>
      <c r="F622" s="5" t="s">
        <v>442</v>
      </c>
      <c r="H622" s="5" t="s">
        <v>204</v>
      </c>
    </row>
    <row r="623" spans="1:8" s="5" customFormat="1" x14ac:dyDescent="0.25">
      <c r="A623" s="5">
        <v>621</v>
      </c>
      <c r="B623" s="6" t="str">
        <f t="shared" si="13"/>
        <v>026D</v>
      </c>
      <c r="C623" s="5">
        <v>2</v>
      </c>
      <c r="D623" s="5">
        <v>1</v>
      </c>
      <c r="E623" s="5" t="s">
        <v>10</v>
      </c>
      <c r="F623" s="5" t="s">
        <v>442</v>
      </c>
      <c r="H623" s="5" t="s">
        <v>204</v>
      </c>
    </row>
    <row r="624" spans="1:8" s="5" customFormat="1" x14ac:dyDescent="0.25">
      <c r="A624" s="5">
        <v>622</v>
      </c>
      <c r="B624" s="6" t="str">
        <f t="shared" si="13"/>
        <v>026E</v>
      </c>
      <c r="C624" s="5">
        <v>2</v>
      </c>
      <c r="D624" s="5">
        <v>2</v>
      </c>
      <c r="E624" s="5" t="s">
        <v>10</v>
      </c>
      <c r="F624" s="5" t="s">
        <v>442</v>
      </c>
      <c r="H624" s="5" t="s">
        <v>204</v>
      </c>
    </row>
    <row r="625" spans="1:8" s="5" customFormat="1" x14ac:dyDescent="0.25">
      <c r="A625" s="5">
        <v>623</v>
      </c>
      <c r="B625" s="6" t="str">
        <f t="shared" si="13"/>
        <v>026F</v>
      </c>
      <c r="C625" s="5">
        <v>2</v>
      </c>
      <c r="D625" s="5">
        <v>3</v>
      </c>
      <c r="E625" s="5" t="s">
        <v>10</v>
      </c>
      <c r="F625" s="5" t="s">
        <v>442</v>
      </c>
      <c r="H625" s="5" t="s">
        <v>204</v>
      </c>
    </row>
    <row r="626" spans="1:8" s="5" customFormat="1" x14ac:dyDescent="0.25">
      <c r="A626" s="5">
        <v>624</v>
      </c>
      <c r="B626" s="6" t="str">
        <f t="shared" si="13"/>
        <v>0270</v>
      </c>
      <c r="C626" s="5">
        <v>3</v>
      </c>
      <c r="D626" s="5">
        <v>0</v>
      </c>
      <c r="E626" s="5" t="s">
        <v>10</v>
      </c>
      <c r="F626" s="5" t="s">
        <v>442</v>
      </c>
      <c r="H626" s="5" t="s">
        <v>204</v>
      </c>
    </row>
    <row r="627" spans="1:8" s="5" customFormat="1" x14ac:dyDescent="0.25">
      <c r="A627" s="5">
        <v>625</v>
      </c>
      <c r="B627" s="6" t="str">
        <f t="shared" si="13"/>
        <v>0271</v>
      </c>
      <c r="C627" s="5">
        <v>3</v>
      </c>
      <c r="D627" s="5">
        <v>1</v>
      </c>
      <c r="E627" s="5" t="s">
        <v>10</v>
      </c>
      <c r="F627" s="5" t="s">
        <v>442</v>
      </c>
      <c r="H627" s="5" t="s">
        <v>204</v>
      </c>
    </row>
    <row r="628" spans="1:8" s="5" customFormat="1" x14ac:dyDescent="0.25">
      <c r="A628" s="5">
        <v>626</v>
      </c>
      <c r="B628" s="6" t="str">
        <f t="shared" si="13"/>
        <v>0272</v>
      </c>
      <c r="C628" s="5">
        <v>3</v>
      </c>
      <c r="D628" s="5">
        <v>2</v>
      </c>
      <c r="E628" s="5" t="s">
        <v>10</v>
      </c>
      <c r="F628" s="5" t="s">
        <v>442</v>
      </c>
      <c r="H628" s="5" t="s">
        <v>204</v>
      </c>
    </row>
    <row r="629" spans="1:8" s="5" customFormat="1" x14ac:dyDescent="0.25">
      <c r="A629" s="5">
        <v>627</v>
      </c>
      <c r="B629" s="6" t="str">
        <f t="shared" si="13"/>
        <v>0273</v>
      </c>
      <c r="C629" s="5">
        <v>3</v>
      </c>
      <c r="D629" s="5">
        <v>3</v>
      </c>
      <c r="E629" s="5" t="s">
        <v>10</v>
      </c>
      <c r="F629" s="5" t="s">
        <v>442</v>
      </c>
      <c r="H629" s="5" t="s">
        <v>204</v>
      </c>
    </row>
    <row r="630" spans="1:8" s="5" customFormat="1" x14ac:dyDescent="0.25">
      <c r="A630" s="5">
        <v>628</v>
      </c>
      <c r="B630" s="6" t="str">
        <f t="shared" si="13"/>
        <v>0274</v>
      </c>
      <c r="C630" s="5">
        <v>0</v>
      </c>
      <c r="D630" s="5">
        <v>0</v>
      </c>
      <c r="E630" s="5" t="s">
        <v>10</v>
      </c>
      <c r="F630" s="5" t="s">
        <v>443</v>
      </c>
      <c r="G630" s="5" t="s">
        <v>444</v>
      </c>
      <c r="H630" s="5" t="s">
        <v>30</v>
      </c>
    </row>
    <row r="631" spans="1:8" s="5" customFormat="1" x14ac:dyDescent="0.25">
      <c r="A631" s="5">
        <v>629</v>
      </c>
      <c r="B631" s="6" t="str">
        <f t="shared" si="13"/>
        <v>0275</v>
      </c>
      <c r="C631" s="5">
        <v>0</v>
      </c>
      <c r="D631" s="5">
        <v>1</v>
      </c>
      <c r="E631" s="5" t="s">
        <v>10</v>
      </c>
      <c r="F631" s="5" t="s">
        <v>443</v>
      </c>
      <c r="G631" s="5" t="s">
        <v>445</v>
      </c>
      <c r="H631" s="5" t="s">
        <v>30</v>
      </c>
    </row>
    <row r="632" spans="1:8" s="5" customFormat="1" x14ac:dyDescent="0.25">
      <c r="A632" s="5">
        <v>630</v>
      </c>
      <c r="B632" s="6" t="str">
        <f t="shared" si="13"/>
        <v>0276</v>
      </c>
      <c r="C632" s="5">
        <v>0</v>
      </c>
      <c r="D632" s="5">
        <v>0</v>
      </c>
      <c r="E632" s="5" t="s">
        <v>10</v>
      </c>
      <c r="F632" s="5" t="s">
        <v>443</v>
      </c>
      <c r="G632" s="5" t="s">
        <v>445</v>
      </c>
      <c r="H632" s="5" t="s">
        <v>30</v>
      </c>
    </row>
    <row r="633" spans="1:8" s="5" customFormat="1" x14ac:dyDescent="0.25">
      <c r="A633" s="5">
        <v>631</v>
      </c>
      <c r="B633" s="6" t="str">
        <f t="shared" si="13"/>
        <v>0277</v>
      </c>
      <c r="C633" s="5">
        <v>0</v>
      </c>
      <c r="D633" s="5">
        <v>1</v>
      </c>
      <c r="E633" s="5" t="s">
        <v>10</v>
      </c>
      <c r="F633" s="5" t="s">
        <v>443</v>
      </c>
      <c r="G633" s="5" t="s">
        <v>445</v>
      </c>
      <c r="H633" s="5" t="s">
        <v>30</v>
      </c>
    </row>
    <row r="634" spans="1:8" s="5" customFormat="1" x14ac:dyDescent="0.25">
      <c r="A634" s="5">
        <v>632</v>
      </c>
      <c r="B634" s="6" t="str">
        <f t="shared" si="13"/>
        <v>0278</v>
      </c>
      <c r="C634" s="5">
        <v>0</v>
      </c>
      <c r="D634" s="5">
        <v>2</v>
      </c>
      <c r="E634" s="5" t="s">
        <v>10</v>
      </c>
      <c r="F634" s="5" t="s">
        <v>443</v>
      </c>
      <c r="G634" s="5" t="s">
        <v>445</v>
      </c>
      <c r="H634" s="5" t="s">
        <v>30</v>
      </c>
    </row>
    <row r="635" spans="1:8" s="5" customFormat="1" x14ac:dyDescent="0.25">
      <c r="A635" s="5">
        <v>633</v>
      </c>
      <c r="B635" s="6" t="str">
        <f t="shared" si="13"/>
        <v>0279</v>
      </c>
      <c r="C635" s="5">
        <v>0</v>
      </c>
      <c r="D635" s="5">
        <v>3</v>
      </c>
      <c r="E635" s="5" t="s">
        <v>10</v>
      </c>
      <c r="F635" s="5" t="s">
        <v>443</v>
      </c>
      <c r="G635" s="5" t="s">
        <v>445</v>
      </c>
      <c r="H635" s="5" t="s">
        <v>30</v>
      </c>
    </row>
    <row r="636" spans="1:8" s="5" customFormat="1" x14ac:dyDescent="0.25">
      <c r="A636" s="5">
        <v>634</v>
      </c>
      <c r="B636" s="6" t="str">
        <f t="shared" si="13"/>
        <v>027A</v>
      </c>
      <c r="C636" s="5">
        <v>1</v>
      </c>
      <c r="D636" s="5">
        <v>0</v>
      </c>
      <c r="E636" s="5" t="s">
        <v>10</v>
      </c>
      <c r="F636" s="5" t="s">
        <v>443</v>
      </c>
      <c r="G636" s="5" t="s">
        <v>445</v>
      </c>
      <c r="H636" s="5" t="s">
        <v>30</v>
      </c>
    </row>
    <row r="637" spans="1:8" s="5" customFormat="1" x14ac:dyDescent="0.25">
      <c r="A637" s="5">
        <v>635</v>
      </c>
      <c r="B637" s="6" t="str">
        <f t="shared" si="13"/>
        <v>027B</v>
      </c>
      <c r="C637" s="5">
        <v>1</v>
      </c>
      <c r="D637" s="5">
        <v>1</v>
      </c>
      <c r="E637" s="5" t="s">
        <v>10</v>
      </c>
      <c r="F637" s="5" t="s">
        <v>443</v>
      </c>
      <c r="G637" s="5" t="s">
        <v>445</v>
      </c>
      <c r="H637" s="5" t="s">
        <v>30</v>
      </c>
    </row>
    <row r="638" spans="1:8" s="5" customFormat="1" x14ac:dyDescent="0.25">
      <c r="A638" s="5">
        <v>636</v>
      </c>
      <c r="B638" s="6" t="str">
        <f t="shared" si="13"/>
        <v>027C</v>
      </c>
      <c r="C638" s="5">
        <v>1</v>
      </c>
      <c r="D638" s="5">
        <v>2</v>
      </c>
      <c r="E638" s="5" t="s">
        <v>10</v>
      </c>
      <c r="F638" s="5" t="s">
        <v>443</v>
      </c>
      <c r="G638" s="5" t="s">
        <v>445</v>
      </c>
      <c r="H638" s="5" t="s">
        <v>30</v>
      </c>
    </row>
    <row r="639" spans="1:8" s="5" customFormat="1" x14ac:dyDescent="0.25">
      <c r="A639" s="5">
        <v>637</v>
      </c>
      <c r="B639" s="6" t="str">
        <f t="shared" si="13"/>
        <v>027D</v>
      </c>
      <c r="C639" s="5">
        <v>1</v>
      </c>
      <c r="D639" s="5">
        <v>3</v>
      </c>
      <c r="E639" s="5" t="s">
        <v>10</v>
      </c>
      <c r="F639" s="5" t="s">
        <v>443</v>
      </c>
      <c r="G639" s="5" t="s">
        <v>445</v>
      </c>
      <c r="H639" s="5" t="s">
        <v>30</v>
      </c>
    </row>
    <row r="640" spans="1:8" s="5" customFormat="1" x14ac:dyDescent="0.25">
      <c r="A640" s="5">
        <v>638</v>
      </c>
      <c r="B640" s="6" t="str">
        <f t="shared" si="13"/>
        <v>027E</v>
      </c>
      <c r="C640" s="5">
        <v>2</v>
      </c>
      <c r="D640" s="5">
        <v>0</v>
      </c>
      <c r="E640" s="5" t="s">
        <v>10</v>
      </c>
      <c r="F640" s="5" t="s">
        <v>443</v>
      </c>
      <c r="G640" s="5" t="s">
        <v>445</v>
      </c>
      <c r="H640" s="5" t="s">
        <v>30</v>
      </c>
    </row>
    <row r="641" spans="1:8" s="5" customFormat="1" x14ac:dyDescent="0.25">
      <c r="A641" s="5">
        <v>639</v>
      </c>
      <c r="B641" s="6" t="str">
        <f t="shared" si="13"/>
        <v>027F</v>
      </c>
      <c r="C641" s="5">
        <v>2</v>
      </c>
      <c r="D641" s="5">
        <v>1</v>
      </c>
      <c r="E641" s="5" t="s">
        <v>10</v>
      </c>
      <c r="F641" s="5" t="s">
        <v>443</v>
      </c>
      <c r="G641" s="5" t="s">
        <v>445</v>
      </c>
      <c r="H641" s="5" t="s">
        <v>30</v>
      </c>
    </row>
    <row r="642" spans="1:8" s="5" customFormat="1" x14ac:dyDescent="0.25">
      <c r="A642" s="5">
        <v>640</v>
      </c>
      <c r="B642" s="6" t="str">
        <f t="shared" si="13"/>
        <v>0280</v>
      </c>
      <c r="C642" s="5">
        <v>2</v>
      </c>
      <c r="D642" s="5">
        <v>2</v>
      </c>
      <c r="E642" s="5" t="s">
        <v>10</v>
      </c>
      <c r="F642" s="5" t="s">
        <v>443</v>
      </c>
      <c r="G642" s="5" t="s">
        <v>445</v>
      </c>
      <c r="H642" s="5" t="s">
        <v>30</v>
      </c>
    </row>
    <row r="643" spans="1:8" s="5" customFormat="1" x14ac:dyDescent="0.25">
      <c r="A643" s="5">
        <v>641</v>
      </c>
      <c r="B643" s="6" t="str">
        <f t="shared" si="13"/>
        <v>0281</v>
      </c>
      <c r="C643" s="5">
        <v>2</v>
      </c>
      <c r="D643" s="5">
        <v>3</v>
      </c>
      <c r="E643" s="5" t="s">
        <v>10</v>
      </c>
      <c r="F643" s="5" t="s">
        <v>443</v>
      </c>
      <c r="G643" s="5" t="s">
        <v>445</v>
      </c>
      <c r="H643" s="5" t="s">
        <v>30</v>
      </c>
    </row>
    <row r="644" spans="1:8" s="5" customFormat="1" x14ac:dyDescent="0.25">
      <c r="A644" s="5">
        <v>642</v>
      </c>
      <c r="B644" s="6" t="str">
        <f t="shared" si="13"/>
        <v>0282</v>
      </c>
      <c r="C644" s="5">
        <v>3</v>
      </c>
      <c r="D644" s="5">
        <v>0</v>
      </c>
      <c r="E644" s="5" t="s">
        <v>10</v>
      </c>
      <c r="F644" s="5" t="s">
        <v>443</v>
      </c>
      <c r="G644" s="5" t="s">
        <v>445</v>
      </c>
      <c r="H644" s="5" t="s">
        <v>30</v>
      </c>
    </row>
    <row r="645" spans="1:8" s="5" customFormat="1" x14ac:dyDescent="0.25">
      <c r="A645" s="5">
        <v>643</v>
      </c>
      <c r="B645" s="6" t="str">
        <f t="shared" si="13"/>
        <v>0283</v>
      </c>
      <c r="C645" s="5">
        <v>3</v>
      </c>
      <c r="D645" s="5">
        <v>1</v>
      </c>
      <c r="E645" s="5" t="s">
        <v>10</v>
      </c>
      <c r="F645" s="5" t="s">
        <v>443</v>
      </c>
      <c r="G645" s="5" t="s">
        <v>445</v>
      </c>
      <c r="H645" s="5" t="s">
        <v>30</v>
      </c>
    </row>
    <row r="646" spans="1:8" s="8" customFormat="1" x14ac:dyDescent="0.25">
      <c r="B646" s="16"/>
    </row>
    <row r="647" spans="1:8" s="8" customFormat="1" x14ac:dyDescent="0.25">
      <c r="B647" s="16"/>
    </row>
    <row r="648" spans="1:8" s="8" customFormat="1" x14ac:dyDescent="0.25">
      <c r="B648" s="16"/>
    </row>
    <row r="649" spans="1:8" s="8" customFormat="1" x14ac:dyDescent="0.25">
      <c r="B649" s="16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3" workbookViewId="0">
      <selection activeCell="O49" sqref="O49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360</v>
      </c>
      <c r="E1" s="26">
        <f ca="1">+TODAY()</f>
        <v>41364</v>
      </c>
      <c r="P1">
        <v>2500</v>
      </c>
      <c r="Q1" t="s">
        <v>359</v>
      </c>
    </row>
    <row r="2" spans="1:17" x14ac:dyDescent="0.25">
      <c r="E2" s="26"/>
      <c r="P2">
        <v>4096</v>
      </c>
      <c r="Q2" t="s">
        <v>358</v>
      </c>
    </row>
    <row r="3" spans="1:17" x14ac:dyDescent="0.25">
      <c r="C3" t="s">
        <v>357</v>
      </c>
      <c r="E3" s="26"/>
      <c r="P3">
        <f>+P1/P2</f>
        <v>0.6103515625</v>
      </c>
      <c r="Q3" t="s">
        <v>356</v>
      </c>
    </row>
    <row r="4" spans="1:17" x14ac:dyDescent="0.25">
      <c r="N4" s="15" t="s">
        <v>355</v>
      </c>
      <c r="O4" s="15" t="s">
        <v>354</v>
      </c>
      <c r="P4" s="15" t="s">
        <v>353</v>
      </c>
    </row>
    <row r="5" spans="1:17" x14ac:dyDescent="0.25">
      <c r="A5" t="s">
        <v>352</v>
      </c>
      <c r="B5" t="s">
        <v>351</v>
      </c>
      <c r="C5" s="1" t="s">
        <v>350</v>
      </c>
      <c r="D5" t="s">
        <v>349</v>
      </c>
      <c r="N5" s="1" t="s">
        <v>348</v>
      </c>
      <c r="O5" s="15" t="s">
        <v>347</v>
      </c>
      <c r="P5" s="15" t="s">
        <v>347</v>
      </c>
    </row>
    <row r="6" spans="1:17" x14ac:dyDescent="0.25">
      <c r="A6" s="24">
        <v>1</v>
      </c>
      <c r="B6" s="24" t="s">
        <v>346</v>
      </c>
      <c r="C6" s="25" t="s">
        <v>337</v>
      </c>
      <c r="D6" s="24">
        <v>12</v>
      </c>
      <c r="E6" s="37" t="s">
        <v>345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344</v>
      </c>
      <c r="C7" s="25" t="s">
        <v>337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343</v>
      </c>
      <c r="C8" s="25" t="s">
        <v>337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342</v>
      </c>
      <c r="C9" s="25" t="s">
        <v>337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341</v>
      </c>
      <c r="C10" s="25" t="s">
        <v>337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340</v>
      </c>
      <c r="C11" s="25" t="s">
        <v>337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339</v>
      </c>
      <c r="C12" s="25" t="s">
        <v>337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338</v>
      </c>
      <c r="C13" s="13" t="s">
        <v>337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336</v>
      </c>
      <c r="C14" s="14" t="s">
        <v>256</v>
      </c>
      <c r="D14">
        <v>12</v>
      </c>
      <c r="E14" t="s">
        <v>335</v>
      </c>
      <c r="M14" s="14" t="s">
        <v>256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334</v>
      </c>
      <c r="C15" s="14" t="s">
        <v>332</v>
      </c>
      <c r="D15">
        <v>12</v>
      </c>
      <c r="E15" t="s">
        <v>333</v>
      </c>
      <c r="M15" s="14" t="s">
        <v>332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331</v>
      </c>
      <c r="C16" s="14" t="s">
        <v>322</v>
      </c>
      <c r="D16">
        <v>12</v>
      </c>
      <c r="E16" t="s">
        <v>330</v>
      </c>
      <c r="M16" s="14" t="s">
        <v>322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329</v>
      </c>
      <c r="C17" s="14" t="s">
        <v>328</v>
      </c>
      <c r="D17">
        <v>8</v>
      </c>
      <c r="M17" s="14" t="s">
        <v>328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327</v>
      </c>
      <c r="C18" s="14" t="s">
        <v>256</v>
      </c>
      <c r="D18">
        <v>12</v>
      </c>
      <c r="E18" t="s">
        <v>326</v>
      </c>
      <c r="M18" s="14" t="s">
        <v>256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325</v>
      </c>
      <c r="C19" s="14" t="s">
        <v>324</v>
      </c>
      <c r="D19">
        <v>12</v>
      </c>
      <c r="E19" t="s">
        <v>323</v>
      </c>
      <c r="M19" s="14" t="s">
        <v>322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321</v>
      </c>
      <c r="C20" s="14" t="s">
        <v>256</v>
      </c>
      <c r="D20">
        <v>12</v>
      </c>
      <c r="E20" t="s">
        <v>320</v>
      </c>
      <c r="M20" s="14" t="s">
        <v>256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319</v>
      </c>
      <c r="C21" s="14" t="s">
        <v>308</v>
      </c>
      <c r="D21">
        <v>12</v>
      </c>
      <c r="E21" t="s">
        <v>318</v>
      </c>
      <c r="M21" s="14" t="s">
        <v>308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317</v>
      </c>
      <c r="C22" s="14" t="s">
        <v>256</v>
      </c>
      <c r="D22">
        <v>12</v>
      </c>
      <c r="E22" t="s">
        <v>316</v>
      </c>
      <c r="M22" s="14" t="s">
        <v>256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315</v>
      </c>
      <c r="C23" s="14" t="s">
        <v>256</v>
      </c>
      <c r="D23">
        <v>12</v>
      </c>
      <c r="E23" t="s">
        <v>314</v>
      </c>
      <c r="I23" t="s">
        <v>313</v>
      </c>
      <c r="M23" s="14" t="s">
        <v>256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312</v>
      </c>
      <c r="C24" s="14" t="s">
        <v>256</v>
      </c>
      <c r="D24">
        <v>12</v>
      </c>
      <c r="E24" t="s">
        <v>311</v>
      </c>
      <c r="M24" s="14" t="s">
        <v>256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310</v>
      </c>
      <c r="C25" s="14" t="s">
        <v>308</v>
      </c>
      <c r="D25">
        <v>12</v>
      </c>
      <c r="E25" t="s">
        <v>309</v>
      </c>
      <c r="M25" s="14" t="s">
        <v>308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307</v>
      </c>
      <c r="C26" s="14" t="s">
        <v>305</v>
      </c>
      <c r="D26">
        <v>12</v>
      </c>
      <c r="E26" t="s">
        <v>306</v>
      </c>
      <c r="M26" s="14" t="s">
        <v>305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304</v>
      </c>
      <c r="C27" s="14" t="s">
        <v>302</v>
      </c>
      <c r="D27">
        <v>8</v>
      </c>
      <c r="E27" s="36" t="s">
        <v>303</v>
      </c>
      <c r="F27" s="36"/>
      <c r="M27" s="14" t="s">
        <v>302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301</v>
      </c>
      <c r="C28" s="14" t="s">
        <v>300</v>
      </c>
      <c r="D28">
        <v>8</v>
      </c>
      <c r="E28" s="36"/>
      <c r="F28" s="36"/>
      <c r="M28" s="14" t="s">
        <v>300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299</v>
      </c>
      <c r="C29" s="14" t="s">
        <v>297</v>
      </c>
      <c r="D29">
        <v>8</v>
      </c>
      <c r="E29" s="36" t="s">
        <v>298</v>
      </c>
      <c r="F29" s="36"/>
      <c r="M29" s="14" t="s">
        <v>297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296</v>
      </c>
      <c r="C30" s="14" t="s">
        <v>295</v>
      </c>
      <c r="D30">
        <v>8</v>
      </c>
      <c r="E30" s="36"/>
      <c r="F30" s="36"/>
      <c r="M30" s="14" t="s">
        <v>295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294</v>
      </c>
      <c r="C31" s="14" t="s">
        <v>292</v>
      </c>
      <c r="D31">
        <v>8</v>
      </c>
      <c r="E31" s="36" t="s">
        <v>293</v>
      </c>
      <c r="F31" s="36"/>
      <c r="M31" s="14" t="s">
        <v>292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291</v>
      </c>
      <c r="C32" s="14" t="s">
        <v>288</v>
      </c>
      <c r="D32">
        <v>8</v>
      </c>
      <c r="E32" s="36"/>
      <c r="F32" s="36"/>
      <c r="M32" s="14" t="s">
        <v>288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290</v>
      </c>
      <c r="C33" s="14" t="s">
        <v>288</v>
      </c>
      <c r="D33">
        <v>8</v>
      </c>
      <c r="E33" s="36" t="s">
        <v>289</v>
      </c>
      <c r="F33" s="36"/>
      <c r="M33" s="14" t="s">
        <v>288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287</v>
      </c>
      <c r="C34" s="14" t="s">
        <v>286</v>
      </c>
      <c r="D34">
        <v>8</v>
      </c>
      <c r="E34" s="36"/>
      <c r="F34" s="36"/>
      <c r="M34" s="14" t="s">
        <v>286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285</v>
      </c>
      <c r="C35" s="14" t="s">
        <v>282</v>
      </c>
      <c r="D35">
        <v>8</v>
      </c>
      <c r="E35" s="36" t="s">
        <v>284</v>
      </c>
      <c r="F35" s="36"/>
      <c r="G35" s="36"/>
      <c r="H35" s="17" t="s">
        <v>283</v>
      </c>
      <c r="M35" s="14" t="s">
        <v>282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281</v>
      </c>
      <c r="C36" s="14" t="s">
        <v>280</v>
      </c>
      <c r="D36">
        <v>8</v>
      </c>
      <c r="E36" s="36"/>
      <c r="F36" s="36"/>
      <c r="G36" s="36"/>
      <c r="M36" s="14" t="s">
        <v>280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279</v>
      </c>
      <c r="C37" s="14" t="s">
        <v>278</v>
      </c>
      <c r="D37">
        <v>8</v>
      </c>
      <c r="E37" t="s">
        <v>277</v>
      </c>
      <c r="K37" s="1" t="s">
        <v>276</v>
      </c>
    </row>
    <row r="38" spans="1:15" x14ac:dyDescent="0.25">
      <c r="A38">
        <f t="shared" si="2"/>
        <v>33</v>
      </c>
      <c r="B38" t="s">
        <v>275</v>
      </c>
      <c r="C38" s="14" t="s">
        <v>256</v>
      </c>
      <c r="D38">
        <v>12</v>
      </c>
      <c r="E38" t="s">
        <v>270</v>
      </c>
      <c r="M38" s="14" t="s">
        <v>256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274</v>
      </c>
      <c r="C39" s="14" t="s">
        <v>272</v>
      </c>
      <c r="D39">
        <v>12</v>
      </c>
      <c r="E39" t="s">
        <v>273</v>
      </c>
      <c r="M39" s="14" t="s">
        <v>272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271</v>
      </c>
      <c r="C40" s="14" t="s">
        <v>256</v>
      </c>
      <c r="D40">
        <v>12</v>
      </c>
      <c r="E40" t="s">
        <v>270</v>
      </c>
      <c r="M40" s="14" t="s">
        <v>256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269</v>
      </c>
      <c r="C41" s="14" t="s">
        <v>267</v>
      </c>
      <c r="D41">
        <v>12</v>
      </c>
      <c r="E41" t="s">
        <v>268</v>
      </c>
      <c r="M41" s="14" t="s">
        <v>267</v>
      </c>
      <c r="N41" t="s">
        <v>434</v>
      </c>
      <c r="O41">
        <f t="shared" si="0"/>
        <v>3056</v>
      </c>
    </row>
    <row r="42" spans="1:15" x14ac:dyDescent="0.25">
      <c r="A42">
        <f t="shared" si="2"/>
        <v>37</v>
      </c>
      <c r="B42" t="s">
        <v>266</v>
      </c>
      <c r="C42" s="14" t="s">
        <v>256</v>
      </c>
      <c r="D42">
        <v>12</v>
      </c>
      <c r="E42" t="s">
        <v>265</v>
      </c>
      <c r="M42" s="14" t="s">
        <v>256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264</v>
      </c>
      <c r="C43" s="14" t="s">
        <v>256</v>
      </c>
      <c r="D43">
        <v>12</v>
      </c>
      <c r="E43" t="s">
        <v>263</v>
      </c>
      <c r="M43" s="14" t="s">
        <v>256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262</v>
      </c>
      <c r="C44" s="14" t="s">
        <v>256</v>
      </c>
      <c r="D44">
        <v>12</v>
      </c>
      <c r="E44" t="s">
        <v>261</v>
      </c>
      <c r="M44" s="14" t="s">
        <v>256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259</v>
      </c>
      <c r="D45">
        <v>12</v>
      </c>
      <c r="E45" t="s">
        <v>260</v>
      </c>
      <c r="I45" s="19" t="s">
        <v>248</v>
      </c>
      <c r="M45" s="14" t="s">
        <v>259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258</v>
      </c>
      <c r="C46" s="14" t="s">
        <v>256</v>
      </c>
      <c r="D46">
        <v>12</v>
      </c>
      <c r="E46" t="s">
        <v>257</v>
      </c>
      <c r="M46" s="14" t="s">
        <v>256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255</v>
      </c>
      <c r="C47" s="18" t="s">
        <v>253</v>
      </c>
      <c r="D47">
        <v>12</v>
      </c>
      <c r="E47" t="s">
        <v>254</v>
      </c>
      <c r="I47" s="17" t="s">
        <v>241</v>
      </c>
      <c r="M47" s="14" t="s">
        <v>253</v>
      </c>
      <c r="N47" t="s">
        <v>435</v>
      </c>
      <c r="O47">
        <f t="shared" si="0"/>
        <v>2900</v>
      </c>
    </row>
    <row r="48" spans="1:15" x14ac:dyDescent="0.25">
      <c r="A48">
        <f t="shared" si="2"/>
        <v>43</v>
      </c>
      <c r="B48" t="s">
        <v>252</v>
      </c>
      <c r="C48" s="14" t="s">
        <v>244</v>
      </c>
      <c r="D48">
        <v>12</v>
      </c>
      <c r="E48" t="s">
        <v>251</v>
      </c>
      <c r="M48" s="14" t="s">
        <v>244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250</v>
      </c>
      <c r="C49" s="20" t="s">
        <v>247</v>
      </c>
      <c r="D49">
        <v>12</v>
      </c>
      <c r="E49" t="s">
        <v>249</v>
      </c>
      <c r="I49" s="19" t="s">
        <v>248</v>
      </c>
      <c r="M49" s="14" t="s">
        <v>247</v>
      </c>
      <c r="N49" s="54" t="s">
        <v>436</v>
      </c>
      <c r="O49">
        <f t="shared" si="0"/>
        <v>1512</v>
      </c>
    </row>
    <row r="50" spans="1:15" x14ac:dyDescent="0.25">
      <c r="A50">
        <f t="shared" si="2"/>
        <v>45</v>
      </c>
      <c r="B50" t="s">
        <v>246</v>
      </c>
      <c r="C50" s="14" t="s">
        <v>244</v>
      </c>
      <c r="D50">
        <v>12</v>
      </c>
      <c r="E50" t="s">
        <v>245</v>
      </c>
      <c r="M50" s="14" t="s">
        <v>244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243</v>
      </c>
      <c r="C51" s="18" t="s">
        <v>240</v>
      </c>
      <c r="D51">
        <v>12</v>
      </c>
      <c r="E51" t="s">
        <v>242</v>
      </c>
      <c r="I51" s="17" t="s">
        <v>241</v>
      </c>
      <c r="M51" s="14" t="s">
        <v>240</v>
      </c>
      <c r="N51" s="55" t="s">
        <v>437</v>
      </c>
      <c r="O51">
        <f t="shared" si="0"/>
        <v>2768</v>
      </c>
    </row>
    <row r="52" spans="1:15" x14ac:dyDescent="0.25">
      <c r="A52">
        <f t="shared" si="2"/>
        <v>47</v>
      </c>
      <c r="C52" t="s">
        <v>239</v>
      </c>
    </row>
    <row r="53" spans="1:15" x14ac:dyDescent="0.25">
      <c r="A53">
        <f t="shared" si="2"/>
        <v>48</v>
      </c>
      <c r="C53" t="s">
        <v>239</v>
      </c>
    </row>
    <row r="54" spans="1:15" x14ac:dyDescent="0.25">
      <c r="A54">
        <f t="shared" si="2"/>
        <v>49</v>
      </c>
      <c r="C54" t="s">
        <v>239</v>
      </c>
    </row>
    <row r="55" spans="1:15" x14ac:dyDescent="0.25">
      <c r="A55">
        <f t="shared" si="2"/>
        <v>50</v>
      </c>
      <c r="C55" t="s">
        <v>239</v>
      </c>
    </row>
    <row r="56" spans="1:15" x14ac:dyDescent="0.25">
      <c r="A56">
        <f t="shared" si="2"/>
        <v>51</v>
      </c>
      <c r="C56" t="s">
        <v>239</v>
      </c>
    </row>
    <row r="57" spans="1:15" x14ac:dyDescent="0.25">
      <c r="A57">
        <f t="shared" si="2"/>
        <v>52</v>
      </c>
      <c r="C57" t="s">
        <v>239</v>
      </c>
    </row>
    <row r="58" spans="1:15" x14ac:dyDescent="0.25">
      <c r="A58">
        <f t="shared" si="2"/>
        <v>53</v>
      </c>
      <c r="C58" t="s">
        <v>239</v>
      </c>
    </row>
    <row r="59" spans="1:15" x14ac:dyDescent="0.25">
      <c r="A59">
        <f t="shared" si="2"/>
        <v>54</v>
      </c>
      <c r="C59" t="s">
        <v>239</v>
      </c>
    </row>
    <row r="60" spans="1:15" x14ac:dyDescent="0.25">
      <c r="A60">
        <f t="shared" si="2"/>
        <v>55</v>
      </c>
      <c r="C60" t="s">
        <v>239</v>
      </c>
    </row>
    <row r="61" spans="1:15" x14ac:dyDescent="0.25">
      <c r="A61">
        <f t="shared" si="2"/>
        <v>56</v>
      </c>
      <c r="C61" t="s">
        <v>239</v>
      </c>
    </row>
    <row r="62" spans="1:15" x14ac:dyDescent="0.25">
      <c r="A62">
        <f t="shared" si="2"/>
        <v>57</v>
      </c>
      <c r="C62" t="s">
        <v>239</v>
      </c>
    </row>
    <row r="63" spans="1:15" x14ac:dyDescent="0.25">
      <c r="A63">
        <f t="shared" si="2"/>
        <v>58</v>
      </c>
      <c r="C63" t="s">
        <v>239</v>
      </c>
    </row>
    <row r="64" spans="1:15" x14ac:dyDescent="0.25">
      <c r="A64">
        <f t="shared" si="2"/>
        <v>59</v>
      </c>
      <c r="C64" t="s">
        <v>239</v>
      </c>
    </row>
    <row r="65" spans="1:5" x14ac:dyDescent="0.25">
      <c r="A65">
        <f t="shared" si="2"/>
        <v>60</v>
      </c>
      <c r="B65" t="s">
        <v>238</v>
      </c>
      <c r="C65" t="s">
        <v>229</v>
      </c>
      <c r="D65" t="s">
        <v>228</v>
      </c>
      <c r="E65" t="s">
        <v>237</v>
      </c>
    </row>
    <row r="66" spans="1:5" x14ac:dyDescent="0.25">
      <c r="A66">
        <f t="shared" si="2"/>
        <v>61</v>
      </c>
      <c r="B66" t="s">
        <v>236</v>
      </c>
      <c r="C66" t="s">
        <v>229</v>
      </c>
      <c r="D66" t="s">
        <v>228</v>
      </c>
      <c r="E66" t="s">
        <v>235</v>
      </c>
    </row>
    <row r="67" spans="1:5" x14ac:dyDescent="0.25">
      <c r="A67">
        <f t="shared" si="2"/>
        <v>62</v>
      </c>
      <c r="B67" t="s">
        <v>234</v>
      </c>
      <c r="C67" t="s">
        <v>229</v>
      </c>
      <c r="D67" t="s">
        <v>228</v>
      </c>
      <c r="E67" t="s">
        <v>233</v>
      </c>
    </row>
    <row r="68" spans="1:5" x14ac:dyDescent="0.25">
      <c r="A68">
        <f t="shared" si="2"/>
        <v>63</v>
      </c>
      <c r="B68" t="s">
        <v>232</v>
      </c>
      <c r="C68" t="s">
        <v>229</v>
      </c>
      <c r="D68" t="s">
        <v>228</v>
      </c>
      <c r="E68" t="s">
        <v>231</v>
      </c>
    </row>
    <row r="69" spans="1:5" x14ac:dyDescent="0.25">
      <c r="A69">
        <f t="shared" si="2"/>
        <v>64</v>
      </c>
      <c r="B69" t="s">
        <v>230</v>
      </c>
      <c r="C69" t="s">
        <v>229</v>
      </c>
      <c r="D69" t="s">
        <v>228</v>
      </c>
      <c r="E69" t="s">
        <v>227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170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171</v>
      </c>
      <c r="B3" s="46" t="s">
        <v>411</v>
      </c>
      <c r="C3" s="46" t="s">
        <v>412</v>
      </c>
      <c r="D3" s="46" t="s">
        <v>413</v>
      </c>
      <c r="E3" s="46" t="s">
        <v>414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415</v>
      </c>
      <c r="C4" s="48" t="s">
        <v>173</v>
      </c>
      <c r="D4" s="48" t="s">
        <v>173</v>
      </c>
      <c r="E4" s="46" t="s">
        <v>172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416</v>
      </c>
      <c r="C5" s="48"/>
      <c r="D5" s="48"/>
      <c r="E5" s="46" t="s">
        <v>175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417</v>
      </c>
      <c r="C6" s="48"/>
      <c r="D6" s="48"/>
      <c r="E6" s="46" t="s">
        <v>177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418</v>
      </c>
      <c r="C7" s="46" t="s">
        <v>419</v>
      </c>
      <c r="D7" s="46" t="s">
        <v>420</v>
      </c>
      <c r="E7" s="46" t="s">
        <v>179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421</v>
      </c>
      <c r="C8" s="46" t="s">
        <v>422</v>
      </c>
      <c r="D8" s="46" t="s">
        <v>420</v>
      </c>
      <c r="E8" s="46" t="s">
        <v>181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423</v>
      </c>
      <c r="C9" s="46" t="s">
        <v>424</v>
      </c>
      <c r="D9" s="46" t="s">
        <v>425</v>
      </c>
      <c r="E9" s="46" t="s">
        <v>182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426</v>
      </c>
      <c r="C10" s="46" t="s">
        <v>427</v>
      </c>
      <c r="D10" s="46" t="s">
        <v>428</v>
      </c>
      <c r="E10" s="46" t="s">
        <v>184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429</v>
      </c>
      <c r="C11" s="46" t="s">
        <v>430</v>
      </c>
      <c r="D11" s="46" t="s">
        <v>431</v>
      </c>
      <c r="E11" s="46" t="s">
        <v>186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417</v>
      </c>
      <c r="C16" s="46" t="s">
        <v>416</v>
      </c>
      <c r="D16" s="46" t="s">
        <v>432</v>
      </c>
      <c r="E16" s="53" t="s">
        <v>433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174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176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178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180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144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183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185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187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" sqref="E3:E6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404</v>
      </c>
      <c r="B1" s="27" t="s">
        <v>403</v>
      </c>
      <c r="C1" s="27" t="s">
        <v>402</v>
      </c>
      <c r="D1" s="27" t="s">
        <v>401</v>
      </c>
      <c r="E1" s="27" t="s">
        <v>400</v>
      </c>
      <c r="F1" s="27" t="s">
        <v>399</v>
      </c>
      <c r="G1" s="27" t="s">
        <v>398</v>
      </c>
      <c r="H1" s="27" t="s">
        <v>397</v>
      </c>
    </row>
    <row r="2" spans="1:14" x14ac:dyDescent="0.25">
      <c r="C2" s="44" t="s">
        <v>396</v>
      </c>
      <c r="D2" s="44"/>
      <c r="E2" s="44"/>
      <c r="F2" s="45" t="s">
        <v>395</v>
      </c>
      <c r="G2" s="45"/>
      <c r="H2" s="35" t="s">
        <v>394</v>
      </c>
      <c r="I2" s="28" t="s">
        <v>389</v>
      </c>
    </row>
    <row r="3" spans="1:14" x14ac:dyDescent="0.25">
      <c r="A3" s="27" t="s">
        <v>381</v>
      </c>
      <c r="B3" s="27" t="s">
        <v>381</v>
      </c>
      <c r="C3" s="34" t="s">
        <v>388</v>
      </c>
      <c r="D3" s="44" t="s">
        <v>387</v>
      </c>
      <c r="E3" s="44" t="s">
        <v>386</v>
      </c>
      <c r="F3" s="45" t="s">
        <v>385</v>
      </c>
      <c r="G3" s="45" t="s">
        <v>384</v>
      </c>
      <c r="H3" s="43" t="s">
        <v>383</v>
      </c>
    </row>
    <row r="4" spans="1:14" x14ac:dyDescent="0.2">
      <c r="A4" s="27" t="s">
        <v>381</v>
      </c>
      <c r="B4" s="27" t="s">
        <v>375</v>
      </c>
      <c r="C4" s="34" t="s">
        <v>382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381</v>
      </c>
      <c r="B5" s="27" t="s">
        <v>373</v>
      </c>
      <c r="C5" s="34" t="s">
        <v>377</v>
      </c>
      <c r="D5" s="44"/>
      <c r="E5" s="44"/>
      <c r="F5" s="44"/>
      <c r="G5" s="44"/>
      <c r="H5" s="43"/>
      <c r="J5" s="28" t="s">
        <v>393</v>
      </c>
      <c r="K5" s="30"/>
      <c r="L5" s="30"/>
      <c r="M5" s="30"/>
      <c r="N5" s="30"/>
    </row>
    <row r="6" spans="1:14" x14ac:dyDescent="0.2">
      <c r="A6" s="27" t="s">
        <v>381</v>
      </c>
      <c r="B6" s="27" t="s">
        <v>371</v>
      </c>
      <c r="C6" s="34" t="s">
        <v>378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375</v>
      </c>
      <c r="B7" s="27" t="s">
        <v>381</v>
      </c>
      <c r="C7" s="34" t="s">
        <v>380</v>
      </c>
      <c r="D7" s="44" t="s">
        <v>379</v>
      </c>
      <c r="E7" s="41" t="s">
        <v>372</v>
      </c>
      <c r="F7" s="45" t="s">
        <v>378</v>
      </c>
      <c r="G7" s="45" t="s">
        <v>377</v>
      </c>
      <c r="H7" s="43" t="s">
        <v>376</v>
      </c>
      <c r="K7" s="30"/>
      <c r="L7" s="30"/>
      <c r="M7" s="30"/>
      <c r="N7" s="30"/>
    </row>
    <row r="8" spans="1:14" x14ac:dyDescent="0.2">
      <c r="A8" s="27" t="s">
        <v>375</v>
      </c>
      <c r="B8" s="27" t="s">
        <v>375</v>
      </c>
      <c r="C8" s="34" t="s">
        <v>374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375</v>
      </c>
      <c r="B9" s="27" t="s">
        <v>373</v>
      </c>
      <c r="C9" s="34" t="s">
        <v>372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375</v>
      </c>
      <c r="B10" s="27" t="s">
        <v>371</v>
      </c>
      <c r="C10" s="34" t="s">
        <v>370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392</v>
      </c>
      <c r="D11" s="40"/>
      <c r="E11" s="40"/>
      <c r="F11" s="42" t="s">
        <v>391</v>
      </c>
      <c r="G11" s="42"/>
      <c r="H11" s="33" t="s">
        <v>390</v>
      </c>
      <c r="I11" s="28" t="s">
        <v>389</v>
      </c>
      <c r="K11" s="30"/>
      <c r="L11" s="30"/>
      <c r="M11" s="30"/>
      <c r="N11" s="30"/>
    </row>
    <row r="12" spans="1:14" x14ac:dyDescent="0.2">
      <c r="A12" s="27" t="s">
        <v>373</v>
      </c>
      <c r="B12" s="27" t="s">
        <v>381</v>
      </c>
      <c r="C12" s="32" t="s">
        <v>388</v>
      </c>
      <c r="D12" s="40" t="s">
        <v>387</v>
      </c>
      <c r="E12" s="40" t="s">
        <v>386</v>
      </c>
      <c r="F12" s="42" t="s">
        <v>385</v>
      </c>
      <c r="G12" s="42" t="s">
        <v>384</v>
      </c>
      <c r="H12" s="39" t="s">
        <v>383</v>
      </c>
      <c r="K12" s="30"/>
      <c r="L12" s="30"/>
      <c r="M12" s="30"/>
      <c r="N12" s="30"/>
    </row>
    <row r="13" spans="1:14" x14ac:dyDescent="0.2">
      <c r="A13" s="27" t="s">
        <v>373</v>
      </c>
      <c r="B13" s="27" t="s">
        <v>375</v>
      </c>
      <c r="C13" s="32" t="s">
        <v>382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373</v>
      </c>
      <c r="B14" s="27" t="s">
        <v>373</v>
      </c>
      <c r="C14" s="32" t="s">
        <v>377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373</v>
      </c>
      <c r="B15" s="27" t="s">
        <v>371</v>
      </c>
      <c r="C15" s="32" t="s">
        <v>378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371</v>
      </c>
      <c r="B16" s="27" t="s">
        <v>381</v>
      </c>
      <c r="C16" s="32" t="s">
        <v>380</v>
      </c>
      <c r="D16" s="40" t="s">
        <v>379</v>
      </c>
      <c r="E16" s="41" t="s">
        <v>372</v>
      </c>
      <c r="F16" s="42" t="s">
        <v>378</v>
      </c>
      <c r="G16" s="42" t="s">
        <v>377</v>
      </c>
      <c r="H16" s="39" t="s">
        <v>376</v>
      </c>
      <c r="K16" s="30"/>
      <c r="L16" s="30"/>
      <c r="M16" s="30"/>
      <c r="N16" s="30"/>
    </row>
    <row r="17" spans="1:14" x14ac:dyDescent="0.2">
      <c r="A17" s="27" t="s">
        <v>371</v>
      </c>
      <c r="B17" s="27" t="s">
        <v>375</v>
      </c>
      <c r="C17" s="32" t="s">
        <v>374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371</v>
      </c>
      <c r="B18" s="27" t="s">
        <v>373</v>
      </c>
      <c r="C18" s="32" t="s">
        <v>372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371</v>
      </c>
      <c r="B19" s="27" t="s">
        <v>371</v>
      </c>
      <c r="C19" s="32" t="s">
        <v>370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369</v>
      </c>
      <c r="F21" s="27" t="s">
        <v>368</v>
      </c>
      <c r="I21" s="28" t="s">
        <v>367</v>
      </c>
      <c r="J21" s="28" t="s">
        <v>366</v>
      </c>
      <c r="K21" s="30" t="s">
        <v>365</v>
      </c>
      <c r="L21" s="30"/>
      <c r="M21" s="30"/>
      <c r="N21" s="30"/>
    </row>
    <row r="23" spans="1:14" x14ac:dyDescent="0.25">
      <c r="C23" s="31" t="s">
        <v>364</v>
      </c>
    </row>
    <row r="24" spans="1:14" x14ac:dyDescent="0.2">
      <c r="C24" s="30" t="s">
        <v>363</v>
      </c>
    </row>
    <row r="25" spans="1:14" x14ac:dyDescent="0.25">
      <c r="C25" s="29" t="s">
        <v>362</v>
      </c>
    </row>
    <row r="26" spans="1:14" x14ac:dyDescent="0.25">
      <c r="C26" s="29" t="s">
        <v>361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2013-03-31T04:12:25Z</dcterms:modified>
</cp:coreProperties>
</file>