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W:\Curso Heineken\Desafio Dashboard Vendas\"/>
    </mc:Choice>
  </mc:AlternateContent>
  <xr:revisionPtr revIDLastSave="0" documentId="13_ncr:1_{91BDE500-F468-4DB1-ABDB-ACAB7C8D1FDD}" xr6:coauthVersionLast="47" xr6:coauthVersionMax="47" xr10:uidLastSave="{00000000-0000-0000-0000-000000000000}"/>
  <bookViews>
    <workbookView xWindow="-120" yWindow="-120" windowWidth="20730" windowHeight="11040" tabRatio="44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26" i="3"/>
  <c r="E34" i="3"/>
  <c r="E16" i="3"/>
</calcChain>
</file>

<file path=xl/sharedStrings.xml><?xml version="1.0" encoding="utf-8"?>
<sst xmlns="http://schemas.openxmlformats.org/spreadsheetml/2006/main" count="2041" uniqueCount="335">
  <si>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</si>
  <si>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</si>
  <si>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</si>
  <si>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</si>
  <si>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</si>
  <si>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</si>
  <si>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</si>
  <si>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</si>
  <si>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</si>
  <si>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</si>
  <si>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</si>
  <si>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</si>
  <si>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</si>
  <si>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</si>
  <si>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</si>
  <si>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</si>
  <si>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</si>
  <si>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</si>
  <si>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</si>
  <si>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</si>
  <si>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</si>
  <si>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</si>
  <si>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</si>
  <si>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</si>
  <si>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</si>
  <si>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</si>
  <si>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</si>
  <si>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</si>
  <si>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</si>
  <si>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</si>
  <si>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</si>
  <si>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</si>
  <si>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</si>
  <si>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</si>
  <si>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</si>
  <si>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</si>
  <si>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</si>
  <si>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</si>
  <si>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</si>
  <si>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</si>
  <si>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</si>
  <si>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</si>
  <si>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</si>
  <si>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</si>
  <si>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</si>
  <si>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</si>
  <si>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</si>
  <si>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</si>
  <si>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</si>
  <si>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</si>
  <si>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</si>
  <si>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</si>
  <si>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</si>
  <si>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</si>
  <si>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</si>
  <si>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</si>
  <si>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</si>
  <si>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</si>
  <si>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</si>
  <si>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</si>
  <si>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</si>
  <si>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</si>
  <si>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</si>
  <si>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</si>
  <si>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</si>
  <si>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</si>
  <si>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</si>
  <si>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</si>
  <si>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</si>
  <si>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</si>
  <si>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</si>
  <si>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</si>
  <si>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</si>
  <si>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</si>
  <si>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</si>
  <si>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</si>
  <si>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</si>
  <si>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</si>
  <si>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</si>
  <si>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</si>
  <si>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</si>
  <si>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</si>
  <si>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</si>
  <si>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</si>
  <si>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</si>
  <si>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</si>
  <si>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</si>
  <si>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</si>
  <si>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</si>
  <si>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</si>
  <si>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</si>
  <si>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</si>
  <si>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</si>
  <si>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</si>
  <si>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</si>
  <si>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</si>
  <si>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</si>
  <si>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</si>
  <si>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</si>
  <si>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</si>
  <si>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</si>
  <si>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</si>
  <si>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</si>
  <si>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</si>
  <si>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</si>
  <si>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</si>
  <si>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</si>
  <si>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</si>
  <si>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</si>
  <si>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</si>
  <si>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</si>
  <si>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</si>
  <si>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</si>
  <si>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</si>
  <si>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</si>
  <si>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</si>
  <si>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</si>
  <si>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</si>
  <si>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</si>
  <si>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</si>
  <si>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</si>
  <si>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</si>
  <si>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</si>
  <si>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</si>
  <si>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</si>
  <si>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</si>
  <si>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</si>
  <si>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</si>
  <si>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</si>
  <si>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</si>
  <si>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</si>
  <si>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</si>
  <si>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</si>
  <si>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</si>
  <si>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</si>
  <si>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</si>
  <si>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</si>
  <si>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</si>
  <si>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</si>
  <si>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</si>
  <si>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</si>
  <si>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</si>
  <si>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</si>
  <si>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</si>
  <si>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</si>
  <si>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</si>
  <si>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</si>
  <si>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</si>
  <si>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</si>
  <si>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</si>
  <si>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</si>
  <si>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</si>
  <si>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</si>
  <si>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</si>
  <si>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</si>
  <si>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</si>
  <si>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</si>
  <si>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</si>
  <si>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</si>
  <si>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</si>
  <si>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</si>
  <si>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</si>
  <si>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</si>
  <si>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</si>
  <si>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</si>
  <si>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</si>
  <si>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</si>
  <si>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</si>
  <si>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</si>
  <si>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</si>
  <si>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</si>
  <si>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</si>
  <si>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</si>
  <si>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</si>
  <si>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</si>
  <si>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</si>
  <si>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</si>
  <si>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</si>
  <si>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</si>
  <si>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</si>
  <si>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</si>
  <si>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</si>
  <si>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</si>
  <si>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</si>
  <si>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</si>
  <si>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</si>
  <si>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</si>
  <si>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</si>
  <si>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</si>
  <si>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</si>
  <si>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</si>
  <si>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</si>
  <si>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</si>
  <si>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</si>
  <si>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</si>
  <si>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</si>
  <si>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</si>
  <si>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</si>
  <si>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</si>
  <si>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</si>
  <si>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</si>
  <si>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</si>
  <si>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</si>
  <si>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</si>
  <si>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</si>
  <si>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</si>
  <si>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</si>
  <si>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</si>
  <si>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</si>
  <si>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</si>
  <si>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</si>
  <si>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</si>
  <si>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</si>
  <si>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</si>
  <si>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</si>
  <si>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</si>
  <si>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</si>
  <si>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</si>
  <si>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</si>
  <si>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</si>
  <si>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</si>
  <si>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</si>
  <si>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</si>
  <si>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</si>
  <si>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</si>
  <si>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</si>
  <si>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</si>
  <si>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</si>
  <si>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</si>
  <si>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</si>
  <si>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</si>
  <si>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</si>
  <si>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</si>
  <si>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</si>
  <si>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</si>
  <si>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</si>
  <si>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</si>
  <si>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</si>
  <si>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</si>
  <si>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</si>
  <si>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</si>
  <si>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</si>
  <si>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</si>
  <si>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</si>
  <si>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</si>
  <si>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</si>
  <si>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</si>
  <si>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</si>
  <si>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</si>
  <si>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</si>
  <si>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</si>
  <si>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</si>
  <si>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</si>
  <si>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</si>
  <si>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</si>
  <si>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</si>
  <si>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</si>
  <si>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</si>
  <si>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</si>
  <si>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</si>
  <si>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</si>
  <si>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</si>
  <si>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</si>
  <si>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</si>
  <si>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</si>
  <si>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</si>
  <si>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</si>
  <si>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</si>
  <si>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</si>
  <si>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</si>
  <si>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</si>
  <si>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</si>
  <si>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</si>
  <si>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</si>
  <si>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</si>
  <si>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</si>
  <si>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</si>
  <si>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</si>
  <si>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</si>
  <si>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</si>
  <si>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</si>
  <si>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</si>
  <si>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</si>
  <si>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</si>
  <si>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</si>
  <si>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</si>
  <si>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</si>
  <si>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</si>
  <si>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</si>
  <si>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</si>
  <si>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</si>
  <si>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</si>
  <si>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</si>
  <si>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</si>
  <si>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</si>
  <si>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</si>
  <si>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</si>
  <si>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</si>
  <si>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</si>
  <si>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</si>
  <si>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</si>
  <si>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</si>
  <si>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</si>
  <si>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</si>
  <si>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</si>
  <si>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</si>
  <si>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</si>
  <si>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</si>
  <si>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</si>
  <si>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</si>
  <si>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</si>
  <si>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</si>
  <si>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</si>
  <si>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</si>
  <si>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t>Soma de Total Value</t>
  </si>
  <si>
    <t>Rótulos de Linha</t>
  </si>
  <si>
    <t>Total Geral</t>
  </si>
  <si>
    <t>Soma de EA Play Season Pass</t>
  </si>
  <si>
    <t>Soma de Minecraft Season Pass Price</t>
  </si>
  <si>
    <t>Total Faturamento</t>
  </si>
  <si>
    <t>Total Assinaturas</t>
  </si>
  <si>
    <t>Contagem de Subscriber ID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</si>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</sst>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Segoe UI"/>
      <family val="2"/>
    </font>
    <font>
      <b/>
      <sz val="15"/>
      <color theme="0"/>
      <name val="Aptos Narrow"/>
      <family val="2"/>
      <scheme val="minor"/>
    </font>
    <font>
      <sz val="11"/>
      <color rgb="FFEDEDED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4" borderId="2" xfId="1" applyFont="1" applyFill="1" applyBorder="1" applyAlignment="1">
      <alignment horizontal="left" vertical="center" indent="3"/>
    </xf>
    <xf numFmtId="0" fontId="5" fillId="4" borderId="2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0" fontId="6" fillId="7" borderId="0" xfId="0" applyFont="1" applyFill="1"/>
    <xf numFmtId="164" fontId="0" fillId="0" borderId="0" xfId="0" applyNumberFormat="1"/>
    <xf numFmtId="44" fontId="0" fillId="0" borderId="0" xfId="0" applyNumberFormat="1"/>
    <xf numFmtId="44" fontId="0" fillId="0" borderId="0" xfId="2" applyFont="1"/>
    <xf numFmtId="1" fontId="0" fillId="0" borderId="0" xfId="0" applyNumberForma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 2" pivot="0" table="0" count="10" xr9:uid="{28995E2B-07BE-4951-BB24-DD1DB8529D56}">
      <tableStyleElement type="wholeTable" dxfId="23"/>
      <tableStyleElement type="headerRow" dxfId="22"/>
    </tableStyle>
  </tableStyles>
  <colors>
    <mruColors>
      <color rgb="FF5BF6A8"/>
      <color rgb="FF22C55D"/>
      <color rgb="FFE8E6E9"/>
      <color rgb="FF22C55E"/>
      <color rgb="FF2AE6B1"/>
      <color rgb="FFEDEDED"/>
      <color rgb="FFFFFFFF"/>
      <color rgb="FF000000"/>
      <color rgb="FFE0E0E0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rgb="FF5BF6A8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rgb="FF5BF6A8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0" tint="-4.9989318521683403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[base_dados.xlsx]C̳álculos!tbl_annual_total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56304948440204"/>
          <c:y val="7.058362021472224E-2"/>
          <c:w val="0.86907157881854302"/>
          <c:h val="0.82535333826270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5-4F15-B562-540B08277FA4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5-4F15-B562-540B0827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215903"/>
        <c:axId val="223210143"/>
      </c:barChart>
      <c:catAx>
        <c:axId val="22321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10143"/>
        <c:crosses val="autoZero"/>
        <c:auto val="1"/>
        <c:lblAlgn val="ctr"/>
        <c:lblOffset val="100"/>
        <c:noMultiLvlLbl val="0"/>
      </c:catAx>
      <c:valAx>
        <c:axId val="2232101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32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[base_dados.xlsx]C̳álculos!tbl_total_assinaturas</c:name>
    <c:fmtId val="10"/>
  </c:pivotSource>
  <c:chart>
    <c:autoTitleDeleted val="1"/>
    <c:pivotFmts>
      <c:pivotFmt>
        <c:idx val="0"/>
        <c:spPr>
          <a:solidFill>
            <a:srgbClr val="22C5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586562225451796E-2"/>
          <c:y val="0.13132600631198008"/>
          <c:w val="0.86293715600222243"/>
          <c:h val="0.68564336976686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D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C̳álculos!$C$42:$C$45</c:f>
              <c:numCache>
                <c:formatCode>0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F-4FD9-8D60-F87AA0B7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96767"/>
        <c:axId val="183006367"/>
      </c:barChart>
      <c:catAx>
        <c:axId val="1829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06367"/>
        <c:crosses val="autoZero"/>
        <c:auto val="1"/>
        <c:lblAlgn val="ctr"/>
        <c:lblOffset val="100"/>
        <c:noMultiLvlLbl val="0"/>
      </c:catAx>
      <c:valAx>
        <c:axId val="1830063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29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[base_dados.xlsx]C̳álculos!Tabela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D"/>
              </a:solidFill>
              <a:round/>
            </a:ln>
            <a:effectLst/>
          </c:spPr>
          <c:marker>
            <c:symbol val="none"/>
          </c:marker>
          <c:cat>
            <c:strRef>
              <c:f>C̳álculos!$B$54:$B$66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C̳álculos!$C$54:$C$66</c:f>
              <c:numCache>
                <c:formatCode>General</c:formatCode>
                <c:ptCount val="12"/>
                <c:pt idx="0">
                  <c:v>60</c:v>
                </c:pt>
                <c:pt idx="1">
                  <c:v>62</c:v>
                </c:pt>
                <c:pt idx="2">
                  <c:v>562</c:v>
                </c:pt>
                <c:pt idx="3">
                  <c:v>545</c:v>
                </c:pt>
                <c:pt idx="4">
                  <c:v>545</c:v>
                </c:pt>
                <c:pt idx="5">
                  <c:v>531</c:v>
                </c:pt>
                <c:pt idx="6">
                  <c:v>548</c:v>
                </c:pt>
                <c:pt idx="7">
                  <c:v>550</c:v>
                </c:pt>
                <c:pt idx="8">
                  <c:v>548</c:v>
                </c:pt>
                <c:pt idx="9">
                  <c:v>610</c:v>
                </c:pt>
                <c:pt idx="10">
                  <c:v>552</c:v>
                </c:pt>
                <c:pt idx="11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4-4132-9334-BF098E1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34911"/>
        <c:axId val="285439231"/>
      </c:lineChart>
      <c:catAx>
        <c:axId val="2854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439231"/>
        <c:crosses val="autoZero"/>
        <c:auto val="1"/>
        <c:lblAlgn val="ctr"/>
        <c:lblOffset val="100"/>
        <c:noMultiLvlLbl val="0"/>
      </c:catAx>
      <c:valAx>
        <c:axId val="2854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4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3" Type="http://schemas.openxmlformats.org/officeDocument/2006/relationships/image" Target="../media/image6.png"/><Relationship Id="rId7" Type="http://schemas.openxmlformats.org/officeDocument/2006/relationships/image" Target="../media/image10.sv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11" Type="http://schemas.openxmlformats.org/officeDocument/2006/relationships/chart" Target="../charts/chart3.xml"/><Relationship Id="rId5" Type="http://schemas.openxmlformats.org/officeDocument/2006/relationships/image" Target="../media/image14.png"/><Relationship Id="rId10" Type="http://schemas.openxmlformats.org/officeDocument/2006/relationships/chart" Target="../charts/chart2.xml"/><Relationship Id="rId4" Type="http://schemas.openxmlformats.org/officeDocument/2006/relationships/image" Target="../media/image7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323240</xdr:colOff>
      <xdr:row>24</xdr:row>
      <xdr:rowOff>0</xdr:rowOff>
    </xdr:from>
    <xdr:to>
      <xdr:col>7</xdr:col>
      <xdr:colOff>19050</xdr:colOff>
      <xdr:row>28</xdr:row>
      <xdr:rowOff>153010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EA09FA4-2D13-32EA-3BBD-69FBA8BA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240" y="4724400"/>
          <a:ext cx="915010" cy="9150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11</xdr:col>
      <xdr:colOff>0</xdr:colOff>
      <xdr:row>30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7A27481-C7CD-8B4A-6FCA-D90C1F034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3333" r="9333" b="20000"/>
        <a:stretch/>
      </xdr:blipFill>
      <xdr:spPr>
        <a:xfrm>
          <a:off x="5114925" y="4914900"/>
          <a:ext cx="12192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76200</xdr:rowOff>
    </xdr:from>
    <xdr:to>
      <xdr:col>12</xdr:col>
      <xdr:colOff>152400</xdr:colOff>
      <xdr:row>25</xdr:row>
      <xdr:rowOff>76200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83B26DF-26FD-6669-96A6-B7886A352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422910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166691</xdr:colOff>
      <xdr:row>0</xdr:row>
      <xdr:rowOff>261938</xdr:rowOff>
    </xdr:from>
    <xdr:to>
      <xdr:col>1</xdr:col>
      <xdr:colOff>214312</xdr:colOff>
      <xdr:row>2</xdr:row>
      <xdr:rowOff>296926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C2549F-D989-4A25-880A-8BBE0ADE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9" t="13976" r="71947" b="19633"/>
        <a:stretch/>
      </xdr:blipFill>
      <xdr:spPr>
        <a:xfrm>
          <a:off x="166691" y="261938"/>
          <a:ext cx="797715" cy="927957"/>
        </a:xfrm>
        <a:prstGeom prst="rect">
          <a:avLst/>
        </a:prstGeom>
      </xdr:spPr>
    </xdr:pic>
    <xdr:clientData/>
  </xdr:twoCellAnchor>
  <xdr:twoCellAnchor editAs="absolute">
    <xdr:from>
      <xdr:col>18</xdr:col>
      <xdr:colOff>559593</xdr:colOff>
      <xdr:row>2</xdr:row>
      <xdr:rowOff>178592</xdr:rowOff>
    </xdr:from>
    <xdr:to>
      <xdr:col>21</xdr:col>
      <xdr:colOff>66336</xdr:colOff>
      <xdr:row>3</xdr:row>
      <xdr:rowOff>35718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D3B6142-3A50-4DBB-B200-9A023471AFAB}"/>
            </a:ext>
          </a:extLst>
        </xdr:cNvPr>
        <xdr:cNvSpPr/>
      </xdr:nvSpPr>
      <xdr:spPr>
        <a:xfrm>
          <a:off x="13966031" y="1071561"/>
          <a:ext cx="1721305" cy="2143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/>
            <a:t>&gt; bem vindo, Daniel</a:t>
          </a:r>
          <a:r>
            <a:rPr lang="pt-BR" sz="1400" b="1" kern="1200" baseline="0"/>
            <a:t> !</a:t>
          </a:r>
          <a:endParaRPr lang="pt-BR" sz="1400" b="1" kern="1200"/>
        </a:p>
      </xdr:txBody>
    </xdr:sp>
    <xdr:clientData/>
  </xdr:twoCellAnchor>
  <xdr:twoCellAnchor>
    <xdr:from>
      <xdr:col>0</xdr:col>
      <xdr:colOff>250030</xdr:colOff>
      <xdr:row>12</xdr:row>
      <xdr:rowOff>123823</xdr:rowOff>
    </xdr:from>
    <xdr:to>
      <xdr:col>10</xdr:col>
      <xdr:colOff>165092</xdr:colOff>
      <xdr:row>24</xdr:row>
      <xdr:rowOff>4762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116304C-90D4-A71A-957E-96B2C986C36A}"/>
            </a:ext>
          </a:extLst>
        </xdr:cNvPr>
        <xdr:cNvGrpSpPr/>
      </xdr:nvGrpSpPr>
      <xdr:grpSpPr>
        <a:xfrm>
          <a:off x="250030" y="3910011"/>
          <a:ext cx="7416000" cy="3167064"/>
          <a:chOff x="511968" y="2131218"/>
          <a:chExt cx="3881438" cy="2619376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A88004B-3B49-2FA5-97A6-9657E62C98B2}"/>
              </a:ext>
            </a:extLst>
          </xdr:cNvPr>
          <xdr:cNvSpPr/>
        </xdr:nvSpPr>
        <xdr:spPr>
          <a:xfrm>
            <a:off x="511968" y="2131218"/>
            <a:ext cx="3881438" cy="2619376"/>
          </a:xfrm>
          <a:prstGeom prst="roundRect">
            <a:avLst>
              <a:gd name="adj" fmla="val 37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CFC87F51-02E9-4CEC-904C-11763D56E40B}"/>
              </a:ext>
            </a:extLst>
          </xdr:cNvPr>
          <xdr:cNvGraphicFramePr>
            <a:graphicFrameLocks/>
          </xdr:cNvGraphicFramePr>
        </xdr:nvGraphicFramePr>
        <xdr:xfrm>
          <a:off x="642937" y="2501476"/>
          <a:ext cx="3583783" cy="21062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8</xdr:col>
      <xdr:colOff>40483</xdr:colOff>
      <xdr:row>0</xdr:row>
      <xdr:rowOff>157163</xdr:rowOff>
    </xdr:from>
    <xdr:to>
      <xdr:col>10</xdr:col>
      <xdr:colOff>416718</xdr:colOff>
      <xdr:row>3</xdr:row>
      <xdr:rowOff>214313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 1">
              <a:extLst>
                <a:ext uri="{FF2B5EF4-FFF2-40B4-BE49-F238E27FC236}">
                  <a16:creationId xmlns:a16="http://schemas.microsoft.com/office/drawing/2014/main" id="{E9EC1DC3-F704-44A2-B05B-B976CA94E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5046" y="157163"/>
              <a:ext cx="1852610" cy="13073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381001</xdr:colOff>
      <xdr:row>0</xdr:row>
      <xdr:rowOff>238126</xdr:rowOff>
    </xdr:from>
    <xdr:to>
      <xdr:col>20</xdr:col>
      <xdr:colOff>338138</xdr:colOff>
      <xdr:row>2</xdr:row>
      <xdr:rowOff>40482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838461C6-C951-4BAE-BE20-0E3AE53F5617}"/>
            </a:ext>
          </a:extLst>
        </xdr:cNvPr>
        <xdr:cNvSpPr/>
      </xdr:nvSpPr>
      <xdr:spPr>
        <a:xfrm>
          <a:off x="14525626" y="238126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226220</xdr:colOff>
      <xdr:row>25</xdr:row>
      <xdr:rowOff>83344</xdr:rowOff>
    </xdr:from>
    <xdr:to>
      <xdr:col>20</xdr:col>
      <xdr:colOff>547687</xdr:colOff>
      <xdr:row>38</xdr:row>
      <xdr:rowOff>238125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D60F0A8C-97F5-4364-A1AD-D4992F82A7BE}"/>
            </a:ext>
          </a:extLst>
        </xdr:cNvPr>
        <xdr:cNvSpPr/>
      </xdr:nvSpPr>
      <xdr:spPr>
        <a:xfrm>
          <a:off x="226220" y="7429500"/>
          <a:ext cx="15204280" cy="3714750"/>
        </a:xfrm>
        <a:prstGeom prst="roundRect">
          <a:avLst>
            <a:gd name="adj" fmla="val 34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235742</xdr:colOff>
      <xdr:row>4</xdr:row>
      <xdr:rowOff>197844</xdr:rowOff>
    </xdr:from>
    <xdr:to>
      <xdr:col>4</xdr:col>
      <xdr:colOff>702467</xdr:colOff>
      <xdr:row>10</xdr:row>
      <xdr:rowOff>197844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AC1C4E5-6A93-EB7C-18CE-4DB8DB9CABAC}"/>
            </a:ext>
          </a:extLst>
        </xdr:cNvPr>
        <xdr:cNvGrpSpPr/>
      </xdr:nvGrpSpPr>
      <xdr:grpSpPr>
        <a:xfrm>
          <a:off x="235742" y="1793282"/>
          <a:ext cx="3538538" cy="1643062"/>
          <a:chOff x="235742" y="1857375"/>
          <a:chExt cx="3538538" cy="1643062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E7ACBB8-AC32-433D-9982-448BC6AAA4BA}"/>
              </a:ext>
            </a:extLst>
          </xdr:cNvPr>
          <xdr:cNvSpPr/>
        </xdr:nvSpPr>
        <xdr:spPr>
          <a:xfrm>
            <a:off x="235742" y="1866898"/>
            <a:ext cx="3526633" cy="1633539"/>
          </a:xfrm>
          <a:prstGeom prst="roundRect">
            <a:avLst>
              <a:gd name="adj" fmla="val 564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6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9A8EEAE-01FA-446F-B11C-BAC824CD11A2}"/>
              </a:ext>
            </a:extLst>
          </xdr:cNvPr>
          <xdr:cNvSpPr/>
        </xdr:nvSpPr>
        <xdr:spPr>
          <a:xfrm>
            <a:off x="1416844" y="2649140"/>
            <a:ext cx="2297906" cy="559594"/>
          </a:xfrm>
          <a:prstGeom prst="roundRect">
            <a:avLst>
              <a:gd name="adj" fmla="val 564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64C4EE9-2DF7-47F9-A6B6-147007755764}" type="TxLink">
              <a:rPr lang="en-US" sz="3000" b="0" i="0" u="none" strike="noStrike">
                <a:solidFill>
                  <a:srgbClr val="22C55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3000">
              <a:solidFill>
                <a:srgbClr val="22C55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737B04C-25F6-4E1D-A92B-54B4BA3D9EF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7344" b="23828"/>
          <a:stretch/>
        </xdr:blipFill>
        <xdr:spPr>
          <a:xfrm>
            <a:off x="333375" y="2631281"/>
            <a:ext cx="1219200" cy="595313"/>
          </a:xfrm>
          <a:prstGeom prst="rect">
            <a:avLst/>
          </a:prstGeom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D6C1ED8D-86DC-FD28-118C-3940CAC8C135}"/>
              </a:ext>
            </a:extLst>
          </xdr:cNvPr>
          <xdr:cNvSpPr/>
        </xdr:nvSpPr>
        <xdr:spPr>
          <a:xfrm>
            <a:off x="238125" y="1857375"/>
            <a:ext cx="3536155" cy="416720"/>
          </a:xfrm>
          <a:prstGeom prst="round2SameRect">
            <a:avLst/>
          </a:prstGeom>
          <a:solidFill>
            <a:srgbClr val="22C55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0" baseline="0">
                <a:latin typeface="Segoe UI" panose="020B0502040204020203" pitchFamily="34" charset="0"/>
                <a:cs typeface="Segoe UI" panose="020B0502040204020203" pitchFamily="34" charset="0"/>
              </a:rPr>
              <a:t> DE ASSINATURAS EA PLAY SEASON PASS</a:t>
            </a:r>
            <a:endParaRPr lang="pt-BR" sz="11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323849</xdr:colOff>
      <xdr:row>4</xdr:row>
      <xdr:rowOff>197844</xdr:rowOff>
    </xdr:from>
    <xdr:to>
      <xdr:col>10</xdr:col>
      <xdr:colOff>171449</xdr:colOff>
      <xdr:row>10</xdr:row>
      <xdr:rowOff>197844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B51231F-BAF4-C015-35C7-D2E86C2B9A27}"/>
            </a:ext>
          </a:extLst>
        </xdr:cNvPr>
        <xdr:cNvGrpSpPr/>
      </xdr:nvGrpSpPr>
      <xdr:grpSpPr>
        <a:xfrm>
          <a:off x="4133849" y="1793282"/>
          <a:ext cx="3538538" cy="1643062"/>
          <a:chOff x="4114799" y="1854994"/>
          <a:chExt cx="3538538" cy="164306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AC3C143-43ED-4991-B40C-1606216CDA48}"/>
              </a:ext>
            </a:extLst>
          </xdr:cNvPr>
          <xdr:cNvGrpSpPr/>
        </xdr:nvGrpSpPr>
        <xdr:grpSpPr>
          <a:xfrm>
            <a:off x="4114799" y="1854994"/>
            <a:ext cx="3538538" cy="1643062"/>
            <a:chOff x="235742" y="1857375"/>
            <a:chExt cx="3538538" cy="1643062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068C1FBA-0904-D185-2410-0805733E1876}"/>
                </a:ext>
              </a:extLst>
            </xdr:cNvPr>
            <xdr:cNvSpPr/>
          </xdr:nvSpPr>
          <xdr:spPr>
            <a:xfrm>
              <a:off x="235742" y="1866898"/>
              <a:ext cx="3526633" cy="1633539"/>
            </a:xfrm>
            <a:prstGeom prst="roundRect">
              <a:avLst>
                <a:gd name="adj" fmla="val 56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6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3C4ABB66-93CC-257E-26A0-9FC976412103}"/>
                </a:ext>
              </a:extLst>
            </xdr:cNvPr>
            <xdr:cNvSpPr/>
          </xdr:nvSpPr>
          <xdr:spPr>
            <a:xfrm>
              <a:off x="1371599" y="2649140"/>
              <a:ext cx="2343151" cy="559594"/>
            </a:xfrm>
            <a:prstGeom prst="roundRect">
              <a:avLst>
                <a:gd name="adj" fmla="val 564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A195356-3B94-43F4-A10B-094217B53482}" type="TxLink">
                <a:rPr lang="en-US" sz="3000" b="0" i="0" u="none" strike="noStrike">
                  <a:solidFill>
                    <a:srgbClr val="22C55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R$ 3.880,00 </a:t>
              </a:fld>
              <a:endParaRPr lang="pt-BR" sz="3000">
                <a:solidFill>
                  <a:srgbClr val="22C55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5FFA5431-A2F4-1BBC-876D-6330A472AD6A}"/>
                </a:ext>
              </a:extLst>
            </xdr:cNvPr>
            <xdr:cNvSpPr/>
          </xdr:nvSpPr>
          <xdr:spPr>
            <a:xfrm>
              <a:off x="238125" y="1857375"/>
              <a:ext cx="3536155" cy="416720"/>
            </a:xfrm>
            <a:prstGeom prst="round2SameRect">
              <a:avLst/>
            </a:prstGeom>
            <a:solidFill>
              <a:srgbClr val="22C55D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0" baseline="0">
                  <a:latin typeface="Segoe UI" panose="020B0502040204020203" pitchFamily="34" charset="0"/>
                  <a:cs typeface="Segoe UI" panose="020B0502040204020203" pitchFamily="34" charset="0"/>
                </a:rPr>
                <a:t> DE ASSINATURAS MINECRAFT SEASON PASS</a:t>
              </a:r>
              <a:endParaRPr lang="pt-BR" sz="1100" b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1DAA5322-1B4E-4B6C-B3B1-1B2086D9FEF1}"/>
              </a:ext>
            </a:extLst>
          </xdr:cNvPr>
          <xdr:cNvGrpSpPr/>
        </xdr:nvGrpSpPr>
        <xdr:grpSpPr>
          <a:xfrm>
            <a:off x="4281487" y="2559842"/>
            <a:ext cx="992982" cy="569119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C9EFF21D-164D-F9B5-FD5A-CC31A1C562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E59685FB-0FED-22F9-00C8-6FD5574CDB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521495</xdr:colOff>
      <xdr:row>4</xdr:row>
      <xdr:rowOff>197844</xdr:rowOff>
    </xdr:from>
    <xdr:to>
      <xdr:col>15</xdr:col>
      <xdr:colOff>366714</xdr:colOff>
      <xdr:row>10</xdr:row>
      <xdr:rowOff>197844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43A1F8F1-A02A-146A-B862-2938175A90E4}"/>
            </a:ext>
          </a:extLst>
        </xdr:cNvPr>
        <xdr:cNvGrpSpPr/>
      </xdr:nvGrpSpPr>
      <xdr:grpSpPr>
        <a:xfrm>
          <a:off x="8022433" y="1793282"/>
          <a:ext cx="3536156" cy="1643062"/>
          <a:chOff x="8027196" y="1869282"/>
          <a:chExt cx="3536156" cy="1643062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1E8F256A-149A-D3D5-5CB4-E975EEFEF001}"/>
              </a:ext>
            </a:extLst>
          </xdr:cNvPr>
          <xdr:cNvGrpSpPr/>
        </xdr:nvGrpSpPr>
        <xdr:grpSpPr>
          <a:xfrm>
            <a:off x="8027196" y="1869282"/>
            <a:ext cx="3536156" cy="1643062"/>
            <a:chOff x="226219" y="1857375"/>
            <a:chExt cx="3536156" cy="1643062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D46676DB-4751-542C-630B-DE5C591C413E}"/>
                </a:ext>
              </a:extLst>
            </xdr:cNvPr>
            <xdr:cNvSpPr/>
          </xdr:nvSpPr>
          <xdr:spPr>
            <a:xfrm>
              <a:off x="235742" y="1866898"/>
              <a:ext cx="3526633" cy="1633539"/>
            </a:xfrm>
            <a:prstGeom prst="roundRect">
              <a:avLst>
                <a:gd name="adj" fmla="val 56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85A058D9-CE3C-6C72-3959-62A9F7C8AB71}"/>
                </a:ext>
              </a:extLst>
            </xdr:cNvPr>
            <xdr:cNvSpPr/>
          </xdr:nvSpPr>
          <xdr:spPr>
            <a:xfrm>
              <a:off x="1371599" y="2649140"/>
              <a:ext cx="2343151" cy="559594"/>
            </a:xfrm>
            <a:prstGeom prst="roundRect">
              <a:avLst>
                <a:gd name="adj" fmla="val 564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0BA033F-2A9C-46B7-8BFE-267FEC7BB3EA}" type="TxLink">
                <a:rPr lang="en-US" sz="3000" b="0" i="0" u="none" strike="noStrike">
                  <a:solidFill>
                    <a:srgbClr val="22C55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R$ 7.633,00 </a:t>
              </a:fld>
              <a:endParaRPr lang="pt-BR" sz="3000">
                <a:solidFill>
                  <a:srgbClr val="22C55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0" name="Retângulo: Cantos Superiores Arredondados 39">
              <a:extLst>
                <a:ext uri="{FF2B5EF4-FFF2-40B4-BE49-F238E27FC236}">
                  <a16:creationId xmlns:a16="http://schemas.microsoft.com/office/drawing/2014/main" id="{C5C8905E-B6C7-51F5-F2EF-73248D920EAA}"/>
                </a:ext>
              </a:extLst>
            </xdr:cNvPr>
            <xdr:cNvSpPr/>
          </xdr:nvSpPr>
          <xdr:spPr>
            <a:xfrm>
              <a:off x="226219" y="1857375"/>
              <a:ext cx="3536155" cy="416720"/>
            </a:xfrm>
            <a:prstGeom prst="round2SameRect">
              <a:avLst/>
            </a:prstGeom>
            <a:solidFill>
              <a:srgbClr val="22C55D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>
                  <a:latin typeface="Segoe UI" panose="020B0502040204020203" pitchFamily="34" charset="0"/>
                  <a:cs typeface="Segoe UI" panose="020B0502040204020203" pitchFamily="34" charset="0"/>
                </a:rPr>
                <a:t>FATURAMENTO </a:t>
              </a:r>
            </a:p>
          </xdr:txBody>
        </xdr: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3243E0D5-ACE9-491D-9FBA-353B9E1B6B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333" t="13333" r="9333" b="20000"/>
          <a:stretch/>
        </xdr:blipFill>
        <xdr:spPr>
          <a:xfrm>
            <a:off x="8166610" y="2460032"/>
            <a:ext cx="1078480" cy="84256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714376</xdr:colOff>
      <xdr:row>4</xdr:row>
      <xdr:rowOff>142873</xdr:rowOff>
    </xdr:from>
    <xdr:to>
      <xdr:col>20</xdr:col>
      <xdr:colOff>559593</xdr:colOff>
      <xdr:row>10</xdr:row>
      <xdr:rowOff>162125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4C1957F-BD62-B24B-596F-06D99BD2F454}"/>
            </a:ext>
          </a:extLst>
        </xdr:cNvPr>
        <xdr:cNvGrpSpPr/>
      </xdr:nvGrpSpPr>
      <xdr:grpSpPr>
        <a:xfrm>
          <a:off x="11906251" y="1738311"/>
          <a:ext cx="3536155" cy="1662314"/>
          <a:chOff x="235742" y="1838123"/>
          <a:chExt cx="3536155" cy="1662314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1A5351E2-0F61-9AC5-B3F5-A93ED28E5958}"/>
              </a:ext>
            </a:extLst>
          </xdr:cNvPr>
          <xdr:cNvSpPr/>
        </xdr:nvSpPr>
        <xdr:spPr>
          <a:xfrm>
            <a:off x="235742" y="1866898"/>
            <a:ext cx="3526633" cy="1633539"/>
          </a:xfrm>
          <a:prstGeom prst="roundRect">
            <a:avLst>
              <a:gd name="adj" fmla="val 564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2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E51B99F9-61C7-BD23-77E4-F0A8C0D24DEC}"/>
              </a:ext>
            </a:extLst>
          </xdr:cNvPr>
          <xdr:cNvSpPr/>
        </xdr:nvSpPr>
        <xdr:spPr>
          <a:xfrm>
            <a:off x="2616991" y="2649140"/>
            <a:ext cx="1097759" cy="559594"/>
          </a:xfrm>
          <a:prstGeom prst="roundRect">
            <a:avLst>
              <a:gd name="adj" fmla="val 564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F56577A-EC46-48BA-BFB8-81F773B10DD9}" type="TxLink">
              <a:rPr lang="en-US" sz="3000" b="0" i="0" u="none" strike="noStrike">
                <a:solidFill>
                  <a:srgbClr val="22C55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295</a:t>
            </a:fld>
            <a:endParaRPr lang="pt-BR" sz="3000">
              <a:solidFill>
                <a:srgbClr val="22C55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4C4AD628-D738-69A7-0E15-3016E26CD38C}"/>
              </a:ext>
            </a:extLst>
          </xdr:cNvPr>
          <xdr:cNvSpPr/>
        </xdr:nvSpPr>
        <xdr:spPr>
          <a:xfrm>
            <a:off x="235742" y="1838123"/>
            <a:ext cx="3536155" cy="416720"/>
          </a:xfrm>
          <a:prstGeom prst="round2SameRect">
            <a:avLst/>
          </a:prstGeom>
          <a:solidFill>
            <a:srgbClr val="22C55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latin typeface="Segoe UI" panose="020B0502040204020203" pitchFamily="34" charset="0"/>
                <a:cs typeface="Segoe UI" panose="020B0502040204020203" pitchFamily="34" charset="0"/>
              </a:rPr>
              <a:t>TOTAL DE ASSINATURAS </a:t>
            </a:r>
          </a:p>
        </xdr:txBody>
      </xdr:sp>
    </xdr:grpSp>
    <xdr:clientData/>
  </xdr:twoCellAnchor>
  <xdr:twoCellAnchor editAs="absolute">
    <xdr:from>
      <xdr:col>16</xdr:col>
      <xdr:colOff>190501</xdr:colOff>
      <xdr:row>7</xdr:row>
      <xdr:rowOff>26091</xdr:rowOff>
    </xdr:from>
    <xdr:to>
      <xdr:col>18</xdr:col>
      <xdr:colOff>35718</xdr:colOff>
      <xdr:row>9</xdr:row>
      <xdr:rowOff>200126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AB8A601A-6A5F-4D76-A8D0-9ABB2BC08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27" t="25904" r="7833" b="27711"/>
        <a:stretch/>
      </xdr:blipFill>
      <xdr:spPr>
        <a:xfrm>
          <a:off x="12120564" y="2443060"/>
          <a:ext cx="1321592" cy="721722"/>
        </a:xfrm>
        <a:prstGeom prst="rect">
          <a:avLst/>
        </a:prstGeom>
      </xdr:spPr>
    </xdr:pic>
    <xdr:clientData/>
  </xdr:twoCellAnchor>
  <xdr:twoCellAnchor>
    <xdr:from>
      <xdr:col>10</xdr:col>
      <xdr:colOff>473867</xdr:colOff>
      <xdr:row>12</xdr:row>
      <xdr:rowOff>123823</xdr:rowOff>
    </xdr:from>
    <xdr:to>
      <xdr:col>20</xdr:col>
      <xdr:colOff>507992</xdr:colOff>
      <xdr:row>24</xdr:row>
      <xdr:rowOff>4762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770610C-DA56-5BD9-E0DF-E1A6D7A9D552}"/>
            </a:ext>
          </a:extLst>
        </xdr:cNvPr>
        <xdr:cNvSpPr/>
      </xdr:nvSpPr>
      <xdr:spPr>
        <a:xfrm>
          <a:off x="7974805" y="3910011"/>
          <a:ext cx="7416000" cy="3167064"/>
        </a:xfrm>
        <a:prstGeom prst="roundRect">
          <a:avLst>
            <a:gd name="adj" fmla="val 226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452438</xdr:colOff>
      <xdr:row>15</xdr:row>
      <xdr:rowOff>190500</xdr:rowOff>
    </xdr:from>
    <xdr:to>
      <xdr:col>19</xdr:col>
      <xdr:colOff>392906</xdr:colOff>
      <xdr:row>23</xdr:row>
      <xdr:rowOff>190500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ABD22C1-2C4C-485F-84EE-60E1E3B77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247652</xdr:colOff>
      <xdr:row>12</xdr:row>
      <xdr:rowOff>116680</xdr:rowOff>
    </xdr:from>
    <xdr:to>
      <xdr:col>10</xdr:col>
      <xdr:colOff>166687</xdr:colOff>
      <xdr:row>13</xdr:row>
      <xdr:rowOff>259557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41E79674-C933-46DF-8EB4-9B7BA6393ED6}"/>
            </a:ext>
          </a:extLst>
        </xdr:cNvPr>
        <xdr:cNvSpPr/>
      </xdr:nvSpPr>
      <xdr:spPr>
        <a:xfrm>
          <a:off x="247652" y="3902868"/>
          <a:ext cx="7419973" cy="416720"/>
        </a:xfrm>
        <a:prstGeom prst="round2SameRect">
          <a:avLst/>
        </a:prstGeom>
        <a:solidFill>
          <a:srgbClr val="22C5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ASSINATURA XBOX GAME PASS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464343</xdr:colOff>
      <xdr:row>12</xdr:row>
      <xdr:rowOff>102392</xdr:rowOff>
    </xdr:from>
    <xdr:to>
      <xdr:col>20</xdr:col>
      <xdr:colOff>521493</xdr:colOff>
      <xdr:row>13</xdr:row>
      <xdr:rowOff>245269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862AD066-170D-4ECC-9808-7CEBADC5217C}"/>
            </a:ext>
          </a:extLst>
        </xdr:cNvPr>
        <xdr:cNvSpPr/>
      </xdr:nvSpPr>
      <xdr:spPr>
        <a:xfrm>
          <a:off x="7965281" y="3888580"/>
          <a:ext cx="7439025" cy="416720"/>
        </a:xfrm>
        <a:prstGeom prst="round2SameRect">
          <a:avLst/>
        </a:prstGeom>
        <a:solidFill>
          <a:srgbClr val="22C5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TOTAL DE ASSINATURAS POR PLANOS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476251</xdr:colOff>
      <xdr:row>27</xdr:row>
      <xdr:rowOff>166687</xdr:rowOff>
    </xdr:from>
    <xdr:to>
      <xdr:col>19</xdr:col>
      <xdr:colOff>166688</xdr:colOff>
      <xdr:row>38</xdr:row>
      <xdr:rowOff>40481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CD3E1A7-FA4C-40E3-9B07-E50AB852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226220</xdr:colOff>
      <xdr:row>25</xdr:row>
      <xdr:rowOff>83344</xdr:rowOff>
    </xdr:from>
    <xdr:to>
      <xdr:col>20</xdr:col>
      <xdr:colOff>547687</xdr:colOff>
      <xdr:row>26</xdr:row>
      <xdr:rowOff>226220</xdr:rowOff>
    </xdr:to>
    <xdr:sp macro="" textlink="">
      <xdr:nvSpPr>
        <xdr:cNvPr id="33" name="Retângulo: Cantos Superiores Arredondados 32">
          <a:extLst>
            <a:ext uri="{FF2B5EF4-FFF2-40B4-BE49-F238E27FC236}">
              <a16:creationId xmlns:a16="http://schemas.microsoft.com/office/drawing/2014/main" id="{74977732-97E7-4914-A4FD-90F79A6BC351}"/>
            </a:ext>
          </a:extLst>
        </xdr:cNvPr>
        <xdr:cNvSpPr/>
      </xdr:nvSpPr>
      <xdr:spPr>
        <a:xfrm>
          <a:off x="226220" y="7429500"/>
          <a:ext cx="15204280" cy="416720"/>
        </a:xfrm>
        <a:prstGeom prst="round2SameRect">
          <a:avLst/>
        </a:prstGeom>
        <a:solidFill>
          <a:srgbClr val="22C5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TOTAL VENDAS POR MES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son Daniel Santos" refreshedDate="45713.416528009257" createdVersion="8" refreshedVersion="8" minRefreshableVersion="3" recordCount="295" xr:uid="{6B8F2692-59C2-47CB-B74E-D0421E17F5C8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145024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x v="0"/>
    <s v="Yes"/>
    <n v="20"/>
    <n v="5"/>
    <n v="60"/>
  </r>
  <r>
    <n v="3232"/>
    <s v="Maria Oliveira"/>
    <x v="1"/>
    <x v="1"/>
    <x v="1"/>
    <n v="5"/>
    <x v="1"/>
    <s v="No"/>
    <x v="1"/>
    <s v="No"/>
    <n v="0"/>
    <n v="0"/>
    <n v="5"/>
  </r>
  <r>
    <n v="3233"/>
    <s v="Lucas Fernandes"/>
    <x v="2"/>
    <x v="2"/>
    <x v="0"/>
    <n v="10"/>
    <x v="2"/>
    <s v="No"/>
    <x v="1"/>
    <s v="Yes"/>
    <n v="20"/>
    <n v="10"/>
    <n v="20"/>
  </r>
  <r>
    <n v="3234"/>
    <s v="Ana Souza"/>
    <x v="0"/>
    <x v="3"/>
    <x v="1"/>
    <n v="15"/>
    <x v="0"/>
    <s v="Yes"/>
    <x v="0"/>
    <s v="Yes"/>
    <n v="20"/>
    <n v="3"/>
    <n v="62"/>
  </r>
  <r>
    <n v="3235"/>
    <s v="Pedro Gonçalves"/>
    <x v="1"/>
    <x v="4"/>
    <x v="0"/>
    <n v="5"/>
    <x v="0"/>
    <s v="No"/>
    <x v="1"/>
    <s v="No"/>
    <n v="0"/>
    <n v="1"/>
    <n v="4"/>
  </r>
  <r>
    <n v="3236"/>
    <s v="Felipe Costa"/>
    <x v="2"/>
    <x v="5"/>
    <x v="1"/>
    <n v="10"/>
    <x v="0"/>
    <s v="No"/>
    <x v="1"/>
    <s v="Yes"/>
    <n v="20"/>
    <n v="2"/>
    <n v="28"/>
  </r>
  <r>
    <n v="3237"/>
    <s v="Camila Ribeiro"/>
    <x v="0"/>
    <x v="6"/>
    <x v="0"/>
    <n v="15"/>
    <x v="2"/>
    <s v="Yes"/>
    <x v="0"/>
    <s v="Yes"/>
    <n v="20"/>
    <n v="10"/>
    <n v="55"/>
  </r>
  <r>
    <n v="3238"/>
    <s v="André Mendes"/>
    <x v="1"/>
    <x v="7"/>
    <x v="0"/>
    <n v="5"/>
    <x v="1"/>
    <s v="No"/>
    <x v="1"/>
    <s v="No"/>
    <n v="0"/>
    <n v="0"/>
    <n v="5"/>
  </r>
  <r>
    <n v="3239"/>
    <s v="Sofia Almeida"/>
    <x v="0"/>
    <x v="4"/>
    <x v="1"/>
    <n v="15"/>
    <x v="0"/>
    <s v="Yes"/>
    <x v="0"/>
    <s v="Yes"/>
    <n v="20"/>
    <n v="5"/>
    <n v="60"/>
  </r>
  <r>
    <n v="3240"/>
    <s v="Bruno Martins"/>
    <x v="2"/>
    <x v="8"/>
    <x v="0"/>
    <n v="10"/>
    <x v="2"/>
    <s v="No"/>
    <x v="1"/>
    <s v="Yes"/>
    <n v="20"/>
    <n v="15"/>
    <n v="15"/>
  </r>
  <r>
    <n v="3241"/>
    <s v="Rita Castro"/>
    <x v="1"/>
    <x v="9"/>
    <x v="1"/>
    <n v="5"/>
    <x v="0"/>
    <s v="No"/>
    <x v="1"/>
    <s v="No"/>
    <n v="0"/>
    <n v="1"/>
    <n v="4"/>
  </r>
  <r>
    <n v="3242"/>
    <s v="Marco Túlio"/>
    <x v="0"/>
    <x v="10"/>
    <x v="0"/>
    <n v="15"/>
    <x v="1"/>
    <s v="Yes"/>
    <x v="0"/>
    <s v="Yes"/>
    <n v="20"/>
    <n v="20"/>
    <n v="45"/>
  </r>
  <r>
    <n v="3243"/>
    <s v="Lívia Silveira"/>
    <x v="2"/>
    <x v="11"/>
    <x v="1"/>
    <n v="10"/>
    <x v="0"/>
    <s v="No"/>
    <x v="1"/>
    <s v="Yes"/>
    <n v="20"/>
    <n v="10"/>
    <n v="20"/>
  </r>
  <r>
    <n v="3244"/>
    <s v="Diogo Sousa"/>
    <x v="1"/>
    <x v="12"/>
    <x v="0"/>
    <n v="5"/>
    <x v="2"/>
    <s v="No"/>
    <x v="1"/>
    <s v="No"/>
    <n v="0"/>
    <n v="0"/>
    <n v="5"/>
  </r>
  <r>
    <n v="3245"/>
    <s v="Fernanda Lima"/>
    <x v="0"/>
    <x v="13"/>
    <x v="1"/>
    <n v="15"/>
    <x v="0"/>
    <s v="Yes"/>
    <x v="0"/>
    <s v="Yes"/>
    <n v="20"/>
    <n v="8"/>
    <n v="57"/>
  </r>
  <r>
    <n v="3246"/>
    <s v="Caio Pereira"/>
    <x v="2"/>
    <x v="14"/>
    <x v="0"/>
    <n v="10"/>
    <x v="1"/>
    <s v="No"/>
    <x v="1"/>
    <s v="Yes"/>
    <n v="20"/>
    <n v="12"/>
    <n v="18"/>
  </r>
  <r>
    <n v="3247"/>
    <s v="Beatriz Gomes"/>
    <x v="1"/>
    <x v="15"/>
    <x v="1"/>
    <n v="5"/>
    <x v="0"/>
    <s v="No"/>
    <x v="1"/>
    <s v="No"/>
    <n v="0"/>
    <n v="2"/>
    <n v="3"/>
  </r>
  <r>
    <n v="3248"/>
    <s v="Cesar Oliveira"/>
    <x v="0"/>
    <x v="16"/>
    <x v="0"/>
    <n v="15"/>
    <x v="2"/>
    <s v="Yes"/>
    <x v="0"/>
    <s v="Yes"/>
    <n v="20"/>
    <n v="7"/>
    <n v="58"/>
  </r>
  <r>
    <n v="3249"/>
    <s v="Débora Machado"/>
    <x v="2"/>
    <x v="17"/>
    <x v="1"/>
    <n v="10"/>
    <x v="0"/>
    <s v="No"/>
    <x v="1"/>
    <s v="Yes"/>
    <n v="20"/>
    <n v="5"/>
    <n v="25"/>
  </r>
  <r>
    <n v="3250"/>
    <s v="Eduardo Vargas"/>
    <x v="1"/>
    <x v="18"/>
    <x v="0"/>
    <n v="5"/>
    <x v="1"/>
    <s v="No"/>
    <x v="1"/>
    <s v="No"/>
    <n v="0"/>
    <n v="0"/>
    <n v="5"/>
  </r>
  <r>
    <n v="3251"/>
    <s v="Gabriela Santos"/>
    <x v="0"/>
    <x v="19"/>
    <x v="1"/>
    <n v="15"/>
    <x v="0"/>
    <s v="Yes"/>
    <x v="0"/>
    <s v="Yes"/>
    <n v="20"/>
    <n v="3"/>
    <n v="62"/>
  </r>
  <r>
    <n v="3252"/>
    <s v="Henrique Dias"/>
    <x v="2"/>
    <x v="20"/>
    <x v="0"/>
    <n v="10"/>
    <x v="2"/>
    <s v="No"/>
    <x v="1"/>
    <s v="Yes"/>
    <n v="20"/>
    <n v="15"/>
    <n v="15"/>
  </r>
  <r>
    <n v="3253"/>
    <s v="Isabela Moreira"/>
    <x v="1"/>
    <x v="21"/>
    <x v="1"/>
    <n v="5"/>
    <x v="0"/>
    <s v="No"/>
    <x v="1"/>
    <s v="No"/>
    <n v="0"/>
    <n v="1"/>
    <n v="4"/>
  </r>
  <r>
    <n v="3254"/>
    <s v="Joaquim Barbosa"/>
    <x v="0"/>
    <x v="22"/>
    <x v="0"/>
    <n v="15"/>
    <x v="1"/>
    <s v="Yes"/>
    <x v="0"/>
    <s v="Yes"/>
    <n v="20"/>
    <n v="20"/>
    <n v="45"/>
  </r>
  <r>
    <n v="3255"/>
    <s v="Lara Rocha"/>
    <x v="2"/>
    <x v="23"/>
    <x v="1"/>
    <n v="10"/>
    <x v="0"/>
    <s v="No"/>
    <x v="1"/>
    <s v="Yes"/>
    <n v="20"/>
    <n v="10"/>
    <n v="20"/>
  </r>
  <r>
    <n v="3256"/>
    <s v="Matheus Silva"/>
    <x v="1"/>
    <x v="24"/>
    <x v="0"/>
    <n v="5"/>
    <x v="2"/>
    <s v="No"/>
    <x v="1"/>
    <s v="No"/>
    <n v="0"/>
    <n v="0"/>
    <n v="5"/>
  </r>
  <r>
    <n v="3257"/>
    <s v="Nicole Costa"/>
    <x v="0"/>
    <x v="25"/>
    <x v="1"/>
    <n v="15"/>
    <x v="0"/>
    <s v="Yes"/>
    <x v="0"/>
    <s v="Yes"/>
    <n v="20"/>
    <n v="5"/>
    <n v="60"/>
  </r>
  <r>
    <n v="3258"/>
    <s v="Otávio Mendonça"/>
    <x v="2"/>
    <x v="26"/>
    <x v="0"/>
    <n v="10"/>
    <x v="1"/>
    <s v="No"/>
    <x v="1"/>
    <s v="Yes"/>
    <n v="20"/>
    <n v="15"/>
    <n v="15"/>
  </r>
  <r>
    <n v="3259"/>
    <s v="Paula Ferreira"/>
    <x v="1"/>
    <x v="27"/>
    <x v="1"/>
    <n v="5"/>
    <x v="0"/>
    <s v="No"/>
    <x v="1"/>
    <s v="No"/>
    <n v="0"/>
    <n v="1"/>
    <n v="4"/>
  </r>
  <r>
    <n v="3260"/>
    <s v="Raquel Alves"/>
    <x v="0"/>
    <x v="28"/>
    <x v="0"/>
    <n v="15"/>
    <x v="2"/>
    <s v="Yes"/>
    <x v="0"/>
    <s v="Yes"/>
    <n v="20"/>
    <n v="7"/>
    <n v="58"/>
  </r>
  <r>
    <n v="3261"/>
    <s v="Samuel Pires"/>
    <x v="2"/>
    <x v="29"/>
    <x v="1"/>
    <n v="10"/>
    <x v="0"/>
    <s v="No"/>
    <x v="1"/>
    <s v="Yes"/>
    <n v="20"/>
    <n v="10"/>
    <n v="20"/>
  </r>
  <r>
    <n v="3262"/>
    <s v="Tânia Barros"/>
    <x v="1"/>
    <x v="30"/>
    <x v="0"/>
    <n v="5"/>
    <x v="1"/>
    <s v="No"/>
    <x v="1"/>
    <s v="No"/>
    <n v="0"/>
    <n v="0"/>
    <n v="5"/>
  </r>
  <r>
    <n v="3263"/>
    <s v="Vinicius Lima"/>
    <x v="0"/>
    <x v="31"/>
    <x v="1"/>
    <n v="15"/>
    <x v="0"/>
    <s v="Yes"/>
    <x v="0"/>
    <s v="Yes"/>
    <n v="20"/>
    <n v="3"/>
    <n v="62"/>
  </r>
  <r>
    <n v="3264"/>
    <s v="Yasmin Teixeira"/>
    <x v="2"/>
    <x v="32"/>
    <x v="0"/>
    <n v="10"/>
    <x v="2"/>
    <s v="No"/>
    <x v="1"/>
    <s v="Yes"/>
    <n v="20"/>
    <n v="15"/>
    <n v="15"/>
  </r>
  <r>
    <n v="3265"/>
    <s v="Zé Carlos"/>
    <x v="1"/>
    <x v="33"/>
    <x v="1"/>
    <n v="5"/>
    <x v="0"/>
    <s v="No"/>
    <x v="1"/>
    <s v="No"/>
    <n v="0"/>
    <n v="1"/>
    <n v="4"/>
  </r>
  <r>
    <n v="3266"/>
    <s v="Amanda Nogueira"/>
    <x v="1"/>
    <x v="34"/>
    <x v="0"/>
    <n v="5"/>
    <x v="0"/>
    <s v="No"/>
    <x v="1"/>
    <s v="No"/>
    <n v="0"/>
    <n v="0"/>
    <n v="5"/>
  </r>
  <r>
    <n v="3267"/>
    <s v="Bruno Cavalheiro"/>
    <x v="0"/>
    <x v="35"/>
    <x v="1"/>
    <n v="15"/>
    <x v="2"/>
    <s v="Yes"/>
    <x v="0"/>
    <s v="Yes"/>
    <n v="20"/>
    <n v="7"/>
    <n v="58"/>
  </r>
  <r>
    <n v="3268"/>
    <s v="Carla Dias"/>
    <x v="2"/>
    <x v="36"/>
    <x v="0"/>
    <n v="10"/>
    <x v="1"/>
    <s v="No"/>
    <x v="1"/>
    <s v="Yes"/>
    <n v="20"/>
    <n v="10"/>
    <n v="20"/>
  </r>
  <r>
    <n v="3269"/>
    <s v="Diego Fontes"/>
    <x v="1"/>
    <x v="37"/>
    <x v="1"/>
    <n v="5"/>
    <x v="2"/>
    <s v="No"/>
    <x v="1"/>
    <s v="No"/>
    <n v="0"/>
    <n v="1"/>
    <n v="4"/>
  </r>
  <r>
    <n v="3270"/>
    <s v="Eunice Lima"/>
    <x v="0"/>
    <x v="38"/>
    <x v="0"/>
    <n v="15"/>
    <x v="0"/>
    <s v="Yes"/>
    <x v="0"/>
    <s v="Yes"/>
    <n v="20"/>
    <n v="15"/>
    <n v="50"/>
  </r>
  <r>
    <n v="3271"/>
    <s v="Fábio Martins"/>
    <x v="2"/>
    <x v="39"/>
    <x v="1"/>
    <n v="10"/>
    <x v="0"/>
    <s v="No"/>
    <x v="1"/>
    <s v="Yes"/>
    <n v="20"/>
    <n v="5"/>
    <n v="25"/>
  </r>
  <r>
    <n v="3272"/>
    <s v="Gisele Araújo"/>
    <x v="1"/>
    <x v="40"/>
    <x v="0"/>
    <n v="5"/>
    <x v="1"/>
    <s v="No"/>
    <x v="1"/>
    <s v="No"/>
    <n v="0"/>
    <n v="0"/>
    <n v="5"/>
  </r>
  <r>
    <n v="3273"/>
    <s v="Hélio Castro"/>
    <x v="0"/>
    <x v="41"/>
    <x v="1"/>
    <n v="15"/>
    <x v="2"/>
    <s v="Yes"/>
    <x v="0"/>
    <s v="Yes"/>
    <n v="20"/>
    <n v="20"/>
    <n v="45"/>
  </r>
  <r>
    <n v="3274"/>
    <s v="Ingrid Menezes"/>
    <x v="2"/>
    <x v="42"/>
    <x v="0"/>
    <n v="10"/>
    <x v="2"/>
    <s v="No"/>
    <x v="1"/>
    <s v="Yes"/>
    <n v="20"/>
    <n v="12"/>
    <n v="18"/>
  </r>
  <r>
    <n v="3275"/>
    <s v="Jorge Baptista"/>
    <x v="1"/>
    <x v="43"/>
    <x v="1"/>
    <n v="5"/>
    <x v="0"/>
    <s v="No"/>
    <x v="1"/>
    <s v="No"/>
    <n v="0"/>
    <n v="2"/>
    <n v="3"/>
  </r>
  <r>
    <n v="3276"/>
    <s v="Kléber Oliveira"/>
    <x v="0"/>
    <x v="44"/>
    <x v="0"/>
    <n v="15"/>
    <x v="1"/>
    <s v="Yes"/>
    <x v="0"/>
    <s v="Yes"/>
    <n v="20"/>
    <n v="5"/>
    <n v="60"/>
  </r>
  <r>
    <n v="3277"/>
    <s v="Luciana Freitas"/>
    <x v="2"/>
    <x v="45"/>
    <x v="1"/>
    <n v="10"/>
    <x v="0"/>
    <s v="No"/>
    <x v="1"/>
    <s v="Yes"/>
    <n v="20"/>
    <n v="10"/>
    <n v="20"/>
  </r>
  <r>
    <n v="3278"/>
    <s v="Márcia Eller"/>
    <x v="1"/>
    <x v="46"/>
    <x v="0"/>
    <n v="5"/>
    <x v="2"/>
    <s v="No"/>
    <x v="1"/>
    <s v="No"/>
    <n v="0"/>
    <n v="0"/>
    <n v="5"/>
  </r>
  <r>
    <n v="3279"/>
    <s v="Nilo Peçanha"/>
    <x v="0"/>
    <x v="47"/>
    <x v="1"/>
    <n v="15"/>
    <x v="0"/>
    <s v="Yes"/>
    <x v="0"/>
    <s v="Yes"/>
    <n v="20"/>
    <n v="3"/>
    <n v="62"/>
  </r>
  <r>
    <n v="3280"/>
    <s v="Oscar Neves"/>
    <x v="2"/>
    <x v="48"/>
    <x v="0"/>
    <n v="10"/>
    <x v="1"/>
    <s v="No"/>
    <x v="1"/>
    <s v="Yes"/>
    <n v="20"/>
    <n v="15"/>
    <n v="15"/>
  </r>
  <r>
    <n v="3281"/>
    <s v="Patrícia Soares"/>
    <x v="1"/>
    <x v="49"/>
    <x v="1"/>
    <n v="5"/>
    <x v="0"/>
    <s v="No"/>
    <x v="1"/>
    <s v="No"/>
    <n v="0"/>
    <n v="1"/>
    <n v="4"/>
  </r>
  <r>
    <n v="3282"/>
    <s v="Quirino Gonçalves"/>
    <x v="0"/>
    <x v="50"/>
    <x v="0"/>
    <n v="15"/>
    <x v="2"/>
    <s v="Yes"/>
    <x v="0"/>
    <s v="Yes"/>
    <n v="20"/>
    <n v="7"/>
    <n v="58"/>
  </r>
  <r>
    <n v="3283"/>
    <s v="Raul Machado"/>
    <x v="2"/>
    <x v="51"/>
    <x v="1"/>
    <n v="10"/>
    <x v="0"/>
    <s v="No"/>
    <x v="1"/>
    <s v="Yes"/>
    <n v="20"/>
    <n v="10"/>
    <n v="20"/>
  </r>
  <r>
    <n v="3284"/>
    <s v="Sônia Lobo"/>
    <x v="1"/>
    <x v="52"/>
    <x v="0"/>
    <n v="5"/>
    <x v="1"/>
    <s v="No"/>
    <x v="1"/>
    <s v="No"/>
    <n v="0"/>
    <n v="0"/>
    <n v="5"/>
  </r>
  <r>
    <n v="3285"/>
    <s v="Tiago Ramos"/>
    <x v="0"/>
    <x v="53"/>
    <x v="1"/>
    <n v="15"/>
    <x v="0"/>
    <s v="Yes"/>
    <x v="0"/>
    <s v="Yes"/>
    <n v="20"/>
    <n v="20"/>
    <n v="45"/>
  </r>
  <r>
    <n v="3286"/>
    <s v="Ugo Pires"/>
    <x v="2"/>
    <x v="54"/>
    <x v="0"/>
    <n v="10"/>
    <x v="2"/>
    <s v="No"/>
    <x v="1"/>
    <s v="Yes"/>
    <n v="20"/>
    <n v="15"/>
    <n v="15"/>
  </r>
  <r>
    <n v="3287"/>
    <s v="Valéria Nobre"/>
    <x v="1"/>
    <x v="55"/>
    <x v="1"/>
    <n v="5"/>
    <x v="0"/>
    <s v="No"/>
    <x v="1"/>
    <s v="No"/>
    <n v="0"/>
    <n v="1"/>
    <n v="4"/>
  </r>
  <r>
    <n v="3288"/>
    <s v="William Siqueira"/>
    <x v="0"/>
    <x v="56"/>
    <x v="0"/>
    <n v="15"/>
    <x v="1"/>
    <s v="Yes"/>
    <x v="0"/>
    <s v="Yes"/>
    <n v="20"/>
    <n v="3"/>
    <n v="62"/>
  </r>
  <r>
    <n v="3289"/>
    <s v="Xuxa Meneghel"/>
    <x v="2"/>
    <x v="57"/>
    <x v="1"/>
    <n v="10"/>
    <x v="0"/>
    <s v="No"/>
    <x v="1"/>
    <s v="Yes"/>
    <n v="20"/>
    <n v="10"/>
    <n v="20"/>
  </r>
  <r>
    <n v="3290"/>
    <s v="Yara Figueiredo"/>
    <x v="1"/>
    <x v="58"/>
    <x v="0"/>
    <n v="5"/>
    <x v="2"/>
    <s v="No"/>
    <x v="1"/>
    <s v="No"/>
    <n v="0"/>
    <n v="0"/>
    <n v="5"/>
  </r>
  <r>
    <n v="3291"/>
    <s v="Zacarias Alves"/>
    <x v="0"/>
    <x v="59"/>
    <x v="1"/>
    <n v="15"/>
    <x v="0"/>
    <s v="Yes"/>
    <x v="0"/>
    <s v="Yes"/>
    <n v="20"/>
    <n v="5"/>
    <n v="60"/>
  </r>
  <r>
    <n v="3292"/>
    <s v="Amanda Bynes"/>
    <x v="2"/>
    <x v="60"/>
    <x v="0"/>
    <n v="10"/>
    <x v="1"/>
    <s v="No"/>
    <x v="1"/>
    <s v="Yes"/>
    <n v="20"/>
    <n v="15"/>
    <n v="15"/>
  </r>
  <r>
    <n v="3293"/>
    <s v="Bruno Mars"/>
    <x v="1"/>
    <x v="61"/>
    <x v="1"/>
    <n v="5"/>
    <x v="0"/>
    <s v="No"/>
    <x v="1"/>
    <s v="No"/>
    <n v="0"/>
    <n v="1"/>
    <n v="4"/>
  </r>
  <r>
    <n v="3294"/>
    <s v="Carla Bruni"/>
    <x v="0"/>
    <x v="62"/>
    <x v="0"/>
    <n v="15"/>
    <x v="2"/>
    <s v="Yes"/>
    <x v="0"/>
    <s v="Yes"/>
    <n v="20"/>
    <n v="20"/>
    <n v="45"/>
  </r>
  <r>
    <n v="3295"/>
    <s v="Diego Maradona"/>
    <x v="2"/>
    <x v="63"/>
    <x v="1"/>
    <n v="10"/>
    <x v="0"/>
    <s v="No"/>
    <x v="1"/>
    <s v="Yes"/>
    <n v="20"/>
    <n v="5"/>
    <n v="25"/>
  </r>
  <r>
    <n v="3296"/>
    <s v="Estela Marques"/>
    <x v="1"/>
    <x v="64"/>
    <x v="1"/>
    <n v="5"/>
    <x v="0"/>
    <s v="No"/>
    <x v="1"/>
    <s v="No"/>
    <n v="0"/>
    <n v="0"/>
    <n v="5"/>
  </r>
  <r>
    <n v="3297"/>
    <s v="Fábio Nobre"/>
    <x v="0"/>
    <x v="65"/>
    <x v="0"/>
    <n v="15"/>
    <x v="2"/>
    <s v="Yes"/>
    <x v="0"/>
    <s v="Yes"/>
    <n v="20"/>
    <n v="7"/>
    <n v="58"/>
  </r>
  <r>
    <n v="3298"/>
    <s v="Gabriel Oliveira"/>
    <x v="2"/>
    <x v="66"/>
    <x v="1"/>
    <n v="10"/>
    <x v="1"/>
    <s v="No"/>
    <x v="1"/>
    <s v="Yes"/>
    <n v="20"/>
    <n v="10"/>
    <n v="20"/>
  </r>
  <r>
    <n v="3299"/>
    <s v="Helena Santos"/>
    <x v="1"/>
    <x v="67"/>
    <x v="0"/>
    <n v="5"/>
    <x v="2"/>
    <s v="No"/>
    <x v="1"/>
    <s v="No"/>
    <n v="0"/>
    <n v="1"/>
    <n v="4"/>
  </r>
  <r>
    <n v="3300"/>
    <s v="Ivan Carvalho"/>
    <x v="0"/>
    <x v="68"/>
    <x v="1"/>
    <n v="15"/>
    <x v="0"/>
    <s v="Yes"/>
    <x v="0"/>
    <s v="Yes"/>
    <n v="20"/>
    <n v="15"/>
    <n v="50"/>
  </r>
  <r>
    <n v="3301"/>
    <s v="Júlia Ferreira"/>
    <x v="2"/>
    <x v="69"/>
    <x v="0"/>
    <n v="10"/>
    <x v="0"/>
    <s v="No"/>
    <x v="1"/>
    <s v="Yes"/>
    <n v="20"/>
    <n v="5"/>
    <n v="25"/>
  </r>
  <r>
    <n v="3302"/>
    <s v="Karla Alves"/>
    <x v="1"/>
    <x v="70"/>
    <x v="1"/>
    <n v="5"/>
    <x v="1"/>
    <s v="No"/>
    <x v="1"/>
    <s v="No"/>
    <n v="0"/>
    <n v="0"/>
    <n v="5"/>
  </r>
  <r>
    <n v="3303"/>
    <s v="Lucas Mendes"/>
    <x v="0"/>
    <x v="71"/>
    <x v="0"/>
    <n v="15"/>
    <x v="2"/>
    <s v="Yes"/>
    <x v="0"/>
    <s v="Yes"/>
    <n v="20"/>
    <n v="20"/>
    <n v="45"/>
  </r>
  <r>
    <n v="3304"/>
    <s v="Mônica Gomes"/>
    <x v="2"/>
    <x v="72"/>
    <x v="1"/>
    <n v="10"/>
    <x v="2"/>
    <s v="No"/>
    <x v="1"/>
    <s v="Yes"/>
    <n v="20"/>
    <n v="12"/>
    <n v="18"/>
  </r>
  <r>
    <n v="3305"/>
    <s v="Norberto Queiroz"/>
    <x v="1"/>
    <x v="73"/>
    <x v="0"/>
    <n v="5"/>
    <x v="0"/>
    <s v="No"/>
    <x v="1"/>
    <s v="No"/>
    <n v="0"/>
    <n v="2"/>
    <n v="3"/>
  </r>
  <r>
    <n v="3306"/>
    <s v="Otávio Barros"/>
    <x v="0"/>
    <x v="74"/>
    <x v="1"/>
    <n v="15"/>
    <x v="1"/>
    <s v="Yes"/>
    <x v="0"/>
    <s v="Yes"/>
    <n v="20"/>
    <n v="5"/>
    <n v="60"/>
  </r>
  <r>
    <n v="3307"/>
    <s v="Paula Vieira"/>
    <x v="2"/>
    <x v="75"/>
    <x v="0"/>
    <n v="10"/>
    <x v="0"/>
    <s v="No"/>
    <x v="1"/>
    <s v="Yes"/>
    <n v="20"/>
    <n v="10"/>
    <n v="20"/>
  </r>
  <r>
    <n v="3308"/>
    <s v="Quentin Ramos"/>
    <x v="1"/>
    <x v="76"/>
    <x v="1"/>
    <n v="5"/>
    <x v="2"/>
    <s v="No"/>
    <x v="1"/>
    <s v="No"/>
    <n v="0"/>
    <n v="0"/>
    <n v="5"/>
  </r>
  <r>
    <n v="3309"/>
    <s v="Raquel Novaes"/>
    <x v="0"/>
    <x v="77"/>
    <x v="0"/>
    <n v="15"/>
    <x v="0"/>
    <s v="Yes"/>
    <x v="0"/>
    <s v="Yes"/>
    <n v="20"/>
    <n v="3"/>
    <n v="62"/>
  </r>
  <r>
    <n v="3310"/>
    <s v="Samantha Lopes"/>
    <x v="2"/>
    <x v="78"/>
    <x v="1"/>
    <n v="10"/>
    <x v="1"/>
    <s v="No"/>
    <x v="1"/>
    <s v="Yes"/>
    <n v="20"/>
    <n v="15"/>
    <n v="15"/>
  </r>
  <r>
    <n v="3311"/>
    <s v="Tiago Martins"/>
    <x v="1"/>
    <x v="79"/>
    <x v="0"/>
    <n v="5"/>
    <x v="0"/>
    <s v="No"/>
    <x v="1"/>
    <s v="No"/>
    <n v="0"/>
    <n v="1"/>
    <n v="4"/>
  </r>
  <r>
    <n v="3312"/>
    <s v="Ulysses Guimarães"/>
    <x v="0"/>
    <x v="80"/>
    <x v="1"/>
    <n v="15"/>
    <x v="2"/>
    <s v="Yes"/>
    <x v="0"/>
    <s v="Yes"/>
    <n v="20"/>
    <n v="7"/>
    <n v="58"/>
  </r>
  <r>
    <n v="3313"/>
    <s v="Vanessa Silva"/>
    <x v="2"/>
    <x v="81"/>
    <x v="0"/>
    <n v="10"/>
    <x v="0"/>
    <s v="No"/>
    <x v="1"/>
    <s v="Yes"/>
    <n v="20"/>
    <n v="10"/>
    <n v="20"/>
  </r>
  <r>
    <n v="3314"/>
    <s v="William Carneiro"/>
    <x v="1"/>
    <x v="82"/>
    <x v="1"/>
    <n v="5"/>
    <x v="1"/>
    <s v="No"/>
    <x v="1"/>
    <s v="No"/>
    <n v="0"/>
    <n v="0"/>
    <n v="5"/>
  </r>
  <r>
    <n v="3315"/>
    <s v="Ximena Rocha"/>
    <x v="0"/>
    <x v="83"/>
    <x v="0"/>
    <n v="15"/>
    <x v="0"/>
    <s v="Yes"/>
    <x v="0"/>
    <s v="Yes"/>
    <n v="20"/>
    <n v="20"/>
    <n v="45"/>
  </r>
  <r>
    <n v="3316"/>
    <s v="Yasmin Figueiredo"/>
    <x v="2"/>
    <x v="84"/>
    <x v="1"/>
    <n v="10"/>
    <x v="2"/>
    <s v="No"/>
    <x v="1"/>
    <s v="Yes"/>
    <n v="20"/>
    <n v="15"/>
    <n v="15"/>
  </r>
  <r>
    <n v="3317"/>
    <s v="Zara Cunha"/>
    <x v="1"/>
    <x v="85"/>
    <x v="0"/>
    <n v="5"/>
    <x v="0"/>
    <s v="No"/>
    <x v="1"/>
    <s v="No"/>
    <n v="0"/>
    <n v="1"/>
    <n v="4"/>
  </r>
  <r>
    <n v="3318"/>
    <s v="Alan Teixeira"/>
    <x v="0"/>
    <x v="86"/>
    <x v="1"/>
    <n v="15"/>
    <x v="1"/>
    <s v="Yes"/>
    <x v="0"/>
    <s v="Yes"/>
    <n v="20"/>
    <n v="3"/>
    <n v="62"/>
  </r>
  <r>
    <n v="3319"/>
    <s v="Bárbara Oliveira"/>
    <x v="2"/>
    <x v="87"/>
    <x v="0"/>
    <n v="10"/>
    <x v="0"/>
    <s v="No"/>
    <x v="1"/>
    <s v="Yes"/>
    <n v="20"/>
    <n v="10"/>
    <n v="20"/>
  </r>
  <r>
    <n v="3320"/>
    <s v="Carlos Junqueira"/>
    <x v="1"/>
    <x v="88"/>
    <x v="1"/>
    <n v="5"/>
    <x v="2"/>
    <s v="No"/>
    <x v="1"/>
    <s v="No"/>
    <n v="0"/>
    <n v="0"/>
    <n v="5"/>
  </r>
  <r>
    <n v="3321"/>
    <s v="Daniela Moura"/>
    <x v="0"/>
    <x v="89"/>
    <x v="0"/>
    <n v="15"/>
    <x v="0"/>
    <s v="Yes"/>
    <x v="0"/>
    <s v="Yes"/>
    <n v="20"/>
    <n v="5"/>
    <n v="60"/>
  </r>
  <r>
    <n v="3322"/>
    <s v="Eduardo Lima"/>
    <x v="2"/>
    <x v="90"/>
    <x v="1"/>
    <n v="10"/>
    <x v="1"/>
    <s v="No"/>
    <x v="1"/>
    <s v="Yes"/>
    <n v="20"/>
    <n v="15"/>
    <n v="15"/>
  </r>
  <r>
    <n v="3323"/>
    <s v="Fabiana Araújo"/>
    <x v="1"/>
    <x v="91"/>
    <x v="0"/>
    <n v="5"/>
    <x v="0"/>
    <s v="No"/>
    <x v="1"/>
    <s v="No"/>
    <n v="0"/>
    <n v="1"/>
    <n v="4"/>
  </r>
  <r>
    <n v="3324"/>
    <s v="Geraldo Ribeiro"/>
    <x v="0"/>
    <x v="92"/>
    <x v="1"/>
    <n v="15"/>
    <x v="2"/>
    <s v="Yes"/>
    <x v="0"/>
    <s v="Yes"/>
    <n v="20"/>
    <n v="20"/>
    <n v="45"/>
  </r>
  <r>
    <n v="3325"/>
    <s v="Héctor Vargas"/>
    <x v="2"/>
    <x v="93"/>
    <x v="0"/>
    <n v="10"/>
    <x v="2"/>
    <s v="No"/>
    <x v="1"/>
    <s v="Yes"/>
    <n v="20"/>
    <n v="15"/>
    <n v="15"/>
  </r>
  <r>
    <n v="3326"/>
    <s v="Isabela Fonseca"/>
    <x v="1"/>
    <x v="94"/>
    <x v="1"/>
    <n v="5"/>
    <x v="1"/>
    <s v="No"/>
    <x v="1"/>
    <s v="No"/>
    <n v="0"/>
    <n v="0"/>
    <n v="5"/>
  </r>
  <r>
    <n v="3327"/>
    <s v="João Pedro Almeida"/>
    <x v="0"/>
    <x v="95"/>
    <x v="0"/>
    <n v="15"/>
    <x v="0"/>
    <s v="Yes"/>
    <x v="0"/>
    <s v="Yes"/>
    <n v="20"/>
    <n v="7"/>
    <n v="58"/>
  </r>
  <r>
    <n v="3328"/>
    <s v="Klara Costa"/>
    <x v="2"/>
    <x v="96"/>
    <x v="1"/>
    <n v="10"/>
    <x v="1"/>
    <s v="No"/>
    <x v="1"/>
    <s v="Yes"/>
    <n v="20"/>
    <n v="10"/>
    <n v="20"/>
  </r>
  <r>
    <n v="3329"/>
    <s v="Luciana Mendes"/>
    <x v="1"/>
    <x v="97"/>
    <x v="0"/>
    <n v="5"/>
    <x v="2"/>
    <s v="No"/>
    <x v="1"/>
    <s v="No"/>
    <n v="0"/>
    <n v="1"/>
    <n v="4"/>
  </r>
  <r>
    <n v="3330"/>
    <s v="Marcelo Gouveia"/>
    <x v="0"/>
    <x v="98"/>
    <x v="1"/>
    <n v="15"/>
    <x v="0"/>
    <s v="Yes"/>
    <x v="0"/>
    <s v="Yes"/>
    <n v="20"/>
    <n v="15"/>
    <n v="50"/>
  </r>
  <r>
    <n v="3331"/>
    <s v="Nívea Borges"/>
    <x v="2"/>
    <x v="99"/>
    <x v="0"/>
    <n v="10"/>
    <x v="0"/>
    <s v="No"/>
    <x v="1"/>
    <s v="Yes"/>
    <n v="20"/>
    <n v="5"/>
    <n v="25"/>
  </r>
  <r>
    <n v="3332"/>
    <s v="Oscar Nogueira"/>
    <x v="1"/>
    <x v="100"/>
    <x v="1"/>
    <n v="5"/>
    <x v="1"/>
    <s v="No"/>
    <x v="1"/>
    <s v="No"/>
    <n v="0"/>
    <n v="0"/>
    <n v="5"/>
  </r>
  <r>
    <n v="3333"/>
    <s v="Patrícia Alves"/>
    <x v="0"/>
    <x v="101"/>
    <x v="0"/>
    <n v="15"/>
    <x v="2"/>
    <s v="Yes"/>
    <x v="0"/>
    <s v="Yes"/>
    <n v="20"/>
    <n v="20"/>
    <n v="45"/>
  </r>
  <r>
    <n v="3334"/>
    <s v="Rafaela Silva"/>
    <x v="2"/>
    <x v="102"/>
    <x v="1"/>
    <n v="10"/>
    <x v="2"/>
    <s v="No"/>
    <x v="1"/>
    <s v="Yes"/>
    <n v="20"/>
    <n v="12"/>
    <n v="18"/>
  </r>
  <r>
    <n v="3335"/>
    <s v="Samantha Moraes"/>
    <x v="1"/>
    <x v="103"/>
    <x v="0"/>
    <n v="5"/>
    <x v="0"/>
    <s v="No"/>
    <x v="1"/>
    <s v="No"/>
    <n v="0"/>
    <n v="2"/>
    <n v="3"/>
  </r>
  <r>
    <n v="3336"/>
    <s v="Tatiana Rocha"/>
    <x v="1"/>
    <x v="104"/>
    <x v="0"/>
    <n v="5"/>
    <x v="0"/>
    <s v="No"/>
    <x v="1"/>
    <s v="No"/>
    <n v="0"/>
    <n v="0"/>
    <n v="5"/>
  </r>
  <r>
    <n v="3337"/>
    <s v="Ulisses Tavares"/>
    <x v="0"/>
    <x v="105"/>
    <x v="1"/>
    <n v="15"/>
    <x v="2"/>
    <s v="Yes"/>
    <x v="0"/>
    <s v="Yes"/>
    <n v="20"/>
    <n v="7"/>
    <n v="58"/>
  </r>
  <r>
    <n v="3338"/>
    <s v="Víctor Lemos"/>
    <x v="2"/>
    <x v="106"/>
    <x v="0"/>
    <n v="10"/>
    <x v="1"/>
    <s v="No"/>
    <x v="1"/>
    <s v="Yes"/>
    <n v="20"/>
    <n v="10"/>
    <n v="20"/>
  </r>
  <r>
    <n v="3339"/>
    <s v="Wilma Barros"/>
    <x v="1"/>
    <x v="107"/>
    <x v="1"/>
    <n v="5"/>
    <x v="2"/>
    <s v="No"/>
    <x v="1"/>
    <s v="No"/>
    <n v="0"/>
    <n v="1"/>
    <n v="4"/>
  </r>
  <r>
    <n v="3340"/>
    <s v="Xavier Nascimento"/>
    <x v="0"/>
    <x v="108"/>
    <x v="0"/>
    <n v="15"/>
    <x v="0"/>
    <s v="Yes"/>
    <x v="0"/>
    <s v="Yes"/>
    <n v="20"/>
    <n v="15"/>
    <n v="50"/>
  </r>
  <r>
    <n v="3341"/>
    <s v="Yago Pereira"/>
    <x v="2"/>
    <x v="109"/>
    <x v="1"/>
    <n v="10"/>
    <x v="0"/>
    <s v="No"/>
    <x v="1"/>
    <s v="Yes"/>
    <n v="20"/>
    <n v="5"/>
    <n v="25"/>
  </r>
  <r>
    <n v="3342"/>
    <s v="Zilda Ferreira"/>
    <x v="1"/>
    <x v="110"/>
    <x v="0"/>
    <n v="5"/>
    <x v="1"/>
    <s v="No"/>
    <x v="1"/>
    <s v="No"/>
    <n v="0"/>
    <n v="0"/>
    <n v="5"/>
  </r>
  <r>
    <n v="3343"/>
    <s v="Amanda Lopes"/>
    <x v="0"/>
    <x v="111"/>
    <x v="1"/>
    <n v="15"/>
    <x v="2"/>
    <s v="Yes"/>
    <x v="0"/>
    <s v="Yes"/>
    <n v="20"/>
    <n v="20"/>
    <n v="45"/>
  </r>
  <r>
    <n v="3344"/>
    <s v="Bruno Miranda"/>
    <x v="2"/>
    <x v="112"/>
    <x v="0"/>
    <n v="10"/>
    <x v="2"/>
    <s v="No"/>
    <x v="1"/>
    <s v="Yes"/>
    <n v="20"/>
    <n v="12"/>
    <n v="18"/>
  </r>
  <r>
    <n v="3345"/>
    <s v="Célia Torres"/>
    <x v="1"/>
    <x v="113"/>
    <x v="1"/>
    <n v="5"/>
    <x v="0"/>
    <s v="No"/>
    <x v="1"/>
    <s v="No"/>
    <n v="0"/>
    <n v="2"/>
    <n v="3"/>
  </r>
  <r>
    <n v="3346"/>
    <s v="Diogo Souza"/>
    <x v="0"/>
    <x v="114"/>
    <x v="0"/>
    <n v="15"/>
    <x v="1"/>
    <s v="Yes"/>
    <x v="0"/>
    <s v="Yes"/>
    <n v="20"/>
    <n v="5"/>
    <n v="60"/>
  </r>
  <r>
    <n v="3347"/>
    <s v="Elisa Castro"/>
    <x v="2"/>
    <x v="115"/>
    <x v="1"/>
    <n v="10"/>
    <x v="0"/>
    <s v="No"/>
    <x v="1"/>
    <s v="Yes"/>
    <n v="20"/>
    <n v="10"/>
    <n v="20"/>
  </r>
  <r>
    <n v="3348"/>
    <s v="Fátima Lima"/>
    <x v="1"/>
    <x v="116"/>
    <x v="0"/>
    <n v="5"/>
    <x v="2"/>
    <s v="No"/>
    <x v="1"/>
    <s v="No"/>
    <n v="0"/>
    <n v="0"/>
    <n v="5"/>
  </r>
  <r>
    <n v="3349"/>
    <s v="Geraldo Ribeiro"/>
    <x v="0"/>
    <x v="117"/>
    <x v="1"/>
    <n v="15"/>
    <x v="0"/>
    <s v="Yes"/>
    <x v="0"/>
    <s v="Yes"/>
    <n v="20"/>
    <n v="3"/>
    <n v="62"/>
  </r>
  <r>
    <n v="3350"/>
    <s v="Hélio Martins"/>
    <x v="2"/>
    <x v="118"/>
    <x v="0"/>
    <n v="10"/>
    <x v="1"/>
    <s v="No"/>
    <x v="1"/>
    <s v="Yes"/>
    <n v="20"/>
    <n v="15"/>
    <n v="15"/>
  </r>
  <r>
    <n v="3351"/>
    <s v="Íris Santos"/>
    <x v="1"/>
    <x v="119"/>
    <x v="1"/>
    <n v="5"/>
    <x v="0"/>
    <s v="No"/>
    <x v="1"/>
    <s v="No"/>
    <n v="0"/>
    <n v="1"/>
    <n v="4"/>
  </r>
  <r>
    <n v="3352"/>
    <s v="João Marcelo"/>
    <x v="0"/>
    <x v="120"/>
    <x v="0"/>
    <n v="15"/>
    <x v="2"/>
    <s v="Yes"/>
    <x v="0"/>
    <s v="Yes"/>
    <n v="20"/>
    <n v="7"/>
    <n v="58"/>
  </r>
  <r>
    <n v="3353"/>
    <s v="Larissa Gomes"/>
    <x v="2"/>
    <x v="121"/>
    <x v="1"/>
    <n v="10"/>
    <x v="0"/>
    <s v="No"/>
    <x v="1"/>
    <s v="Yes"/>
    <n v="20"/>
    <n v="10"/>
    <n v="20"/>
  </r>
  <r>
    <n v="3354"/>
    <s v="Márcio Silva"/>
    <x v="1"/>
    <x v="122"/>
    <x v="0"/>
    <n v="5"/>
    <x v="1"/>
    <s v="No"/>
    <x v="1"/>
    <s v="No"/>
    <n v="0"/>
    <n v="0"/>
    <n v="5"/>
  </r>
  <r>
    <n v="3355"/>
    <s v="Nadia Costa"/>
    <x v="0"/>
    <x v="123"/>
    <x v="1"/>
    <n v="15"/>
    <x v="0"/>
    <s v="Yes"/>
    <x v="0"/>
    <s v="Yes"/>
    <n v="20"/>
    <n v="20"/>
    <n v="45"/>
  </r>
  <r>
    <n v="3356"/>
    <s v="Oscar Almeida"/>
    <x v="2"/>
    <x v="124"/>
    <x v="0"/>
    <n v="10"/>
    <x v="2"/>
    <s v="No"/>
    <x v="1"/>
    <s v="Yes"/>
    <n v="20"/>
    <n v="15"/>
    <n v="15"/>
  </r>
  <r>
    <n v="3357"/>
    <s v="Patricia Soares"/>
    <x v="1"/>
    <x v="125"/>
    <x v="1"/>
    <n v="5"/>
    <x v="0"/>
    <s v="No"/>
    <x v="1"/>
    <s v="No"/>
    <n v="0"/>
    <n v="1"/>
    <n v="4"/>
  </r>
  <r>
    <n v="3358"/>
    <s v="Quênia Barros"/>
    <x v="0"/>
    <x v="126"/>
    <x v="0"/>
    <n v="15"/>
    <x v="1"/>
    <s v="Yes"/>
    <x v="0"/>
    <s v="Yes"/>
    <n v="20"/>
    <n v="3"/>
    <n v="62"/>
  </r>
  <r>
    <n v="3359"/>
    <s v="Rafael Torres"/>
    <x v="2"/>
    <x v="127"/>
    <x v="1"/>
    <n v="10"/>
    <x v="0"/>
    <s v="No"/>
    <x v="1"/>
    <s v="Yes"/>
    <n v="20"/>
    <n v="10"/>
    <n v="20"/>
  </r>
  <r>
    <n v="3360"/>
    <s v="Silvia Nascimento"/>
    <x v="1"/>
    <x v="128"/>
    <x v="0"/>
    <n v="5"/>
    <x v="2"/>
    <s v="No"/>
    <x v="1"/>
    <s v="No"/>
    <n v="0"/>
    <n v="0"/>
    <n v="5"/>
  </r>
  <r>
    <n v="3361"/>
    <s v="Tiago Mendes"/>
    <x v="0"/>
    <x v="129"/>
    <x v="1"/>
    <n v="15"/>
    <x v="0"/>
    <s v="Yes"/>
    <x v="0"/>
    <s v="Yes"/>
    <n v="20"/>
    <n v="15"/>
    <n v="50"/>
  </r>
  <r>
    <n v="3362"/>
    <s v="Ursula Silva"/>
    <x v="2"/>
    <x v="130"/>
    <x v="0"/>
    <n v="10"/>
    <x v="1"/>
    <s v="No"/>
    <x v="1"/>
    <s v="Yes"/>
    <n v="20"/>
    <n v="15"/>
    <n v="15"/>
  </r>
  <r>
    <n v="3363"/>
    <s v="Vanessa Moraes"/>
    <x v="1"/>
    <x v="131"/>
    <x v="1"/>
    <n v="5"/>
    <x v="0"/>
    <s v="No"/>
    <x v="1"/>
    <s v="No"/>
    <n v="0"/>
    <n v="1"/>
    <n v="4"/>
  </r>
  <r>
    <n v="3364"/>
    <s v="Waldir Junior"/>
    <x v="0"/>
    <x v="132"/>
    <x v="0"/>
    <n v="15"/>
    <x v="2"/>
    <s v="Yes"/>
    <x v="0"/>
    <s v="Yes"/>
    <n v="20"/>
    <n v="7"/>
    <n v="58"/>
  </r>
  <r>
    <n v="3365"/>
    <s v="Xavier Lopes"/>
    <x v="2"/>
    <x v="133"/>
    <x v="1"/>
    <n v="10"/>
    <x v="0"/>
    <s v="No"/>
    <x v="1"/>
    <s v="Yes"/>
    <n v="20"/>
    <n v="10"/>
    <n v="20"/>
  </r>
  <r>
    <n v="3366"/>
    <s v="Yolanda Freitas"/>
    <x v="1"/>
    <x v="134"/>
    <x v="0"/>
    <n v="5"/>
    <x v="0"/>
    <s v="No"/>
    <x v="1"/>
    <s v="No"/>
    <n v="0"/>
    <n v="0"/>
    <n v="5"/>
  </r>
  <r>
    <n v="3367"/>
    <s v="Zacarias Nunes"/>
    <x v="0"/>
    <x v="135"/>
    <x v="1"/>
    <n v="15"/>
    <x v="2"/>
    <s v="Yes"/>
    <x v="0"/>
    <s v="Yes"/>
    <n v="20"/>
    <n v="7"/>
    <n v="58"/>
  </r>
  <r>
    <n v="3368"/>
    <s v="Ana Clara Barreto"/>
    <x v="2"/>
    <x v="136"/>
    <x v="0"/>
    <n v="10"/>
    <x v="1"/>
    <s v="No"/>
    <x v="1"/>
    <s v="Yes"/>
    <n v="20"/>
    <n v="10"/>
    <n v="20"/>
  </r>
  <r>
    <n v="3369"/>
    <s v="Bruno Henrique"/>
    <x v="1"/>
    <x v="137"/>
    <x v="1"/>
    <n v="5"/>
    <x v="2"/>
    <s v="No"/>
    <x v="1"/>
    <s v="No"/>
    <n v="0"/>
    <n v="1"/>
    <n v="4"/>
  </r>
  <r>
    <n v="3370"/>
    <s v="Carlos Eduardo"/>
    <x v="0"/>
    <x v="138"/>
    <x v="0"/>
    <n v="15"/>
    <x v="0"/>
    <s v="Yes"/>
    <x v="0"/>
    <s v="Yes"/>
    <n v="20"/>
    <n v="15"/>
    <n v="50"/>
  </r>
  <r>
    <n v="3371"/>
    <s v="Débora Lima"/>
    <x v="2"/>
    <x v="139"/>
    <x v="1"/>
    <n v="10"/>
    <x v="0"/>
    <s v="No"/>
    <x v="1"/>
    <s v="Yes"/>
    <n v="20"/>
    <n v="5"/>
    <n v="25"/>
  </r>
  <r>
    <n v="3372"/>
    <s v="Elisa Neves"/>
    <x v="1"/>
    <x v="140"/>
    <x v="0"/>
    <n v="5"/>
    <x v="1"/>
    <s v="No"/>
    <x v="1"/>
    <s v="No"/>
    <n v="0"/>
    <n v="0"/>
    <n v="5"/>
  </r>
  <r>
    <n v="3373"/>
    <s v="Fabiano Gomes"/>
    <x v="0"/>
    <x v="141"/>
    <x v="1"/>
    <n v="15"/>
    <x v="2"/>
    <s v="Yes"/>
    <x v="0"/>
    <s v="Yes"/>
    <n v="20"/>
    <n v="20"/>
    <n v="45"/>
  </r>
  <r>
    <n v="3374"/>
    <s v="Gisele Oliveira"/>
    <x v="2"/>
    <x v="142"/>
    <x v="0"/>
    <n v="10"/>
    <x v="2"/>
    <s v="No"/>
    <x v="1"/>
    <s v="Yes"/>
    <n v="20"/>
    <n v="12"/>
    <n v="18"/>
  </r>
  <r>
    <n v="3375"/>
    <s v="Héctor Silva"/>
    <x v="1"/>
    <x v="143"/>
    <x v="1"/>
    <n v="5"/>
    <x v="0"/>
    <s v="No"/>
    <x v="1"/>
    <s v="No"/>
    <n v="0"/>
    <n v="2"/>
    <n v="3"/>
  </r>
  <r>
    <n v="3376"/>
    <s v="Igor Martins"/>
    <x v="0"/>
    <x v="144"/>
    <x v="0"/>
    <n v="15"/>
    <x v="1"/>
    <s v="Yes"/>
    <x v="0"/>
    <s v="Yes"/>
    <n v="20"/>
    <n v="5"/>
    <n v="60"/>
  </r>
  <r>
    <n v="3377"/>
    <s v="Joana Figueiredo"/>
    <x v="2"/>
    <x v="145"/>
    <x v="1"/>
    <n v="10"/>
    <x v="0"/>
    <s v="No"/>
    <x v="1"/>
    <s v="Yes"/>
    <n v="20"/>
    <n v="10"/>
    <n v="20"/>
  </r>
  <r>
    <n v="3378"/>
    <s v="Kleber Machado"/>
    <x v="1"/>
    <x v="146"/>
    <x v="0"/>
    <n v="5"/>
    <x v="2"/>
    <s v="No"/>
    <x v="1"/>
    <s v="No"/>
    <n v="0"/>
    <n v="0"/>
    <n v="5"/>
  </r>
  <r>
    <n v="3379"/>
    <s v="Luciana Santos"/>
    <x v="0"/>
    <x v="147"/>
    <x v="1"/>
    <n v="15"/>
    <x v="0"/>
    <s v="Yes"/>
    <x v="0"/>
    <s v="Yes"/>
    <n v="20"/>
    <n v="3"/>
    <n v="62"/>
  </r>
  <r>
    <n v="3380"/>
    <s v="Marcos Teixeira"/>
    <x v="2"/>
    <x v="148"/>
    <x v="0"/>
    <n v="10"/>
    <x v="1"/>
    <s v="No"/>
    <x v="1"/>
    <s v="Yes"/>
    <n v="20"/>
    <n v="15"/>
    <n v="15"/>
  </r>
  <r>
    <n v="3381"/>
    <s v="Natalia Costa"/>
    <x v="1"/>
    <x v="149"/>
    <x v="1"/>
    <n v="5"/>
    <x v="0"/>
    <s v="No"/>
    <x v="1"/>
    <s v="No"/>
    <n v="0"/>
    <n v="1"/>
    <n v="4"/>
  </r>
  <r>
    <n v="3382"/>
    <s v="Oscar Ribeiro"/>
    <x v="0"/>
    <x v="150"/>
    <x v="0"/>
    <n v="15"/>
    <x v="2"/>
    <s v="Yes"/>
    <x v="0"/>
    <s v="Yes"/>
    <n v="20"/>
    <n v="7"/>
    <n v="58"/>
  </r>
  <r>
    <n v="3383"/>
    <s v="Patricia Almeida"/>
    <x v="2"/>
    <x v="151"/>
    <x v="1"/>
    <n v="10"/>
    <x v="0"/>
    <s v="No"/>
    <x v="1"/>
    <s v="Yes"/>
    <n v="20"/>
    <n v="10"/>
    <n v="20"/>
  </r>
  <r>
    <n v="3384"/>
    <s v="Quirino Junior"/>
    <x v="1"/>
    <x v="152"/>
    <x v="0"/>
    <n v="5"/>
    <x v="1"/>
    <s v="No"/>
    <x v="1"/>
    <s v="No"/>
    <n v="0"/>
    <n v="0"/>
    <n v="5"/>
  </r>
  <r>
    <n v="3385"/>
    <s v="Renata Machado"/>
    <x v="0"/>
    <x v="153"/>
    <x v="1"/>
    <n v="15"/>
    <x v="0"/>
    <s v="Yes"/>
    <x v="0"/>
    <s v="Yes"/>
    <n v="20"/>
    <n v="20"/>
    <n v="45"/>
  </r>
  <r>
    <n v="3386"/>
    <s v="Sônia Alves"/>
    <x v="2"/>
    <x v="154"/>
    <x v="0"/>
    <n v="10"/>
    <x v="2"/>
    <s v="No"/>
    <x v="1"/>
    <s v="Yes"/>
    <n v="20"/>
    <n v="15"/>
    <n v="15"/>
  </r>
  <r>
    <n v="3387"/>
    <s v="Tiago Nunes"/>
    <x v="1"/>
    <x v="155"/>
    <x v="1"/>
    <n v="5"/>
    <x v="0"/>
    <s v="No"/>
    <x v="1"/>
    <s v="No"/>
    <n v="0"/>
    <n v="1"/>
    <n v="4"/>
  </r>
  <r>
    <n v="3388"/>
    <s v="Ulysses Pereira"/>
    <x v="0"/>
    <x v="156"/>
    <x v="0"/>
    <n v="15"/>
    <x v="1"/>
    <s v="Yes"/>
    <x v="0"/>
    <s v="Yes"/>
    <n v="20"/>
    <n v="3"/>
    <n v="62"/>
  </r>
  <r>
    <n v="3389"/>
    <s v="Vanessa Lima"/>
    <x v="2"/>
    <x v="157"/>
    <x v="1"/>
    <n v="10"/>
    <x v="0"/>
    <s v="No"/>
    <x v="1"/>
    <s v="Yes"/>
    <n v="20"/>
    <n v="10"/>
    <n v="20"/>
  </r>
  <r>
    <n v="3390"/>
    <s v="Wagner Santos"/>
    <x v="1"/>
    <x v="158"/>
    <x v="0"/>
    <n v="5"/>
    <x v="2"/>
    <s v="No"/>
    <x v="1"/>
    <s v="No"/>
    <n v="0"/>
    <n v="0"/>
    <n v="5"/>
  </r>
  <r>
    <n v="3391"/>
    <s v="Xuxa Meneghel"/>
    <x v="0"/>
    <x v="159"/>
    <x v="1"/>
    <n v="15"/>
    <x v="0"/>
    <s v="Yes"/>
    <x v="0"/>
    <s v="Yes"/>
    <n v="20"/>
    <n v="15"/>
    <n v="50"/>
  </r>
  <r>
    <n v="3392"/>
    <s v="Yasmin Silva"/>
    <x v="2"/>
    <x v="160"/>
    <x v="0"/>
    <n v="10"/>
    <x v="1"/>
    <s v="No"/>
    <x v="1"/>
    <s v="Yes"/>
    <n v="20"/>
    <n v="15"/>
    <n v="15"/>
  </r>
  <r>
    <n v="3393"/>
    <s v="Zacarias de Souza"/>
    <x v="1"/>
    <x v="161"/>
    <x v="1"/>
    <n v="5"/>
    <x v="0"/>
    <s v="No"/>
    <x v="1"/>
    <s v="No"/>
    <n v="0"/>
    <n v="1"/>
    <n v="4"/>
  </r>
  <r>
    <n v="3394"/>
    <s v="André Lima"/>
    <x v="0"/>
    <x v="162"/>
    <x v="0"/>
    <n v="15"/>
    <x v="2"/>
    <s v="Yes"/>
    <x v="0"/>
    <s v="Yes"/>
    <n v="20"/>
    <n v="7"/>
    <n v="58"/>
  </r>
  <r>
    <n v="3395"/>
    <s v="Bianca Freitas"/>
    <x v="2"/>
    <x v="163"/>
    <x v="1"/>
    <n v="10"/>
    <x v="0"/>
    <s v="No"/>
    <x v="1"/>
    <s v="Yes"/>
    <n v="20"/>
    <n v="10"/>
    <n v="20"/>
  </r>
  <r>
    <n v="3396"/>
    <s v="Caio Mendes"/>
    <x v="1"/>
    <x v="164"/>
    <x v="0"/>
    <n v="5"/>
    <x v="1"/>
    <s v="No"/>
    <x v="1"/>
    <s v="No"/>
    <n v="0"/>
    <n v="0"/>
    <n v="5"/>
  </r>
  <r>
    <n v="3397"/>
    <s v="Daniela Moura"/>
    <x v="0"/>
    <x v="165"/>
    <x v="1"/>
    <n v="15"/>
    <x v="0"/>
    <s v="Yes"/>
    <x v="0"/>
    <s v="Yes"/>
    <n v="20"/>
    <n v="20"/>
    <n v="45"/>
  </r>
  <r>
    <n v="3398"/>
    <s v="Eduardo Costa"/>
    <x v="2"/>
    <x v="166"/>
    <x v="0"/>
    <n v="10"/>
    <x v="2"/>
    <s v="No"/>
    <x v="1"/>
    <s v="Yes"/>
    <n v="20"/>
    <n v="15"/>
    <n v="15"/>
  </r>
  <r>
    <n v="3399"/>
    <s v="Fernanda Gomes"/>
    <x v="1"/>
    <x v="167"/>
    <x v="1"/>
    <n v="5"/>
    <x v="0"/>
    <s v="No"/>
    <x v="1"/>
    <s v="No"/>
    <n v="0"/>
    <n v="1"/>
    <n v="4"/>
  </r>
  <r>
    <n v="3400"/>
    <s v="Guilherme Souza"/>
    <x v="0"/>
    <x v="168"/>
    <x v="0"/>
    <n v="15"/>
    <x v="1"/>
    <s v="Yes"/>
    <x v="0"/>
    <s v="Yes"/>
    <n v="20"/>
    <n v="5"/>
    <n v="60"/>
  </r>
  <r>
    <n v="3401"/>
    <s v="Helena Ribeiro"/>
    <x v="2"/>
    <x v="169"/>
    <x v="1"/>
    <n v="10"/>
    <x v="0"/>
    <s v="No"/>
    <x v="1"/>
    <s v="Yes"/>
    <n v="20"/>
    <n v="10"/>
    <n v="20"/>
  </r>
  <r>
    <n v="3402"/>
    <s v="Igor Santos"/>
    <x v="1"/>
    <x v="170"/>
    <x v="0"/>
    <n v="5"/>
    <x v="2"/>
    <s v="No"/>
    <x v="1"/>
    <s v="No"/>
    <n v="0"/>
    <n v="0"/>
    <n v="5"/>
  </r>
  <r>
    <n v="3403"/>
    <s v="João Carvalho"/>
    <x v="0"/>
    <x v="171"/>
    <x v="1"/>
    <n v="15"/>
    <x v="0"/>
    <s v="Yes"/>
    <x v="0"/>
    <s v="Yes"/>
    <n v="20"/>
    <n v="3"/>
    <n v="62"/>
  </r>
  <r>
    <n v="3404"/>
    <s v="Klara Fagundes"/>
    <x v="2"/>
    <x v="172"/>
    <x v="0"/>
    <n v="10"/>
    <x v="1"/>
    <s v="No"/>
    <x v="1"/>
    <s v="Yes"/>
    <n v="20"/>
    <n v="15"/>
    <n v="15"/>
  </r>
  <r>
    <n v="3405"/>
    <s v="Lúcia Mendonça"/>
    <x v="1"/>
    <x v="173"/>
    <x v="1"/>
    <n v="5"/>
    <x v="0"/>
    <s v="No"/>
    <x v="1"/>
    <s v="No"/>
    <n v="0"/>
    <n v="1"/>
    <n v="4"/>
  </r>
  <r>
    <n v="3406"/>
    <s v="Marcelo Novaes"/>
    <x v="1"/>
    <x v="174"/>
    <x v="0"/>
    <n v="5"/>
    <x v="0"/>
    <s v="No"/>
    <x v="1"/>
    <s v="No"/>
    <n v="0"/>
    <n v="0"/>
    <n v="5"/>
  </r>
  <r>
    <n v="3407"/>
    <s v="Nina Pacheco"/>
    <x v="0"/>
    <x v="175"/>
    <x v="1"/>
    <n v="15"/>
    <x v="2"/>
    <s v="Yes"/>
    <x v="0"/>
    <s v="Yes"/>
    <n v="20"/>
    <n v="7"/>
    <n v="58"/>
  </r>
  <r>
    <n v="3408"/>
    <s v="Olívia Rios"/>
    <x v="2"/>
    <x v="176"/>
    <x v="0"/>
    <n v="10"/>
    <x v="1"/>
    <s v="No"/>
    <x v="1"/>
    <s v="Yes"/>
    <n v="20"/>
    <n v="10"/>
    <n v="20"/>
  </r>
  <r>
    <n v="3409"/>
    <s v="Paulo Quintana"/>
    <x v="1"/>
    <x v="177"/>
    <x v="1"/>
    <n v="5"/>
    <x v="2"/>
    <s v="No"/>
    <x v="1"/>
    <s v="No"/>
    <n v="0"/>
    <n v="1"/>
    <n v="4"/>
  </r>
  <r>
    <n v="3410"/>
    <s v="Raquel Domingos"/>
    <x v="0"/>
    <x v="178"/>
    <x v="0"/>
    <n v="15"/>
    <x v="0"/>
    <s v="Yes"/>
    <x v="0"/>
    <s v="Yes"/>
    <n v="20"/>
    <n v="15"/>
    <n v="50"/>
  </r>
  <r>
    <n v="3411"/>
    <s v="Samuel Viana"/>
    <x v="2"/>
    <x v="179"/>
    <x v="1"/>
    <n v="10"/>
    <x v="0"/>
    <s v="No"/>
    <x v="1"/>
    <s v="Yes"/>
    <n v="20"/>
    <n v="5"/>
    <n v="25"/>
  </r>
  <r>
    <n v="3412"/>
    <s v="Tatiane Rocha"/>
    <x v="1"/>
    <x v="180"/>
    <x v="0"/>
    <n v="5"/>
    <x v="1"/>
    <s v="No"/>
    <x v="1"/>
    <s v="No"/>
    <n v="0"/>
    <n v="0"/>
    <n v="5"/>
  </r>
  <r>
    <n v="3413"/>
    <s v="Ulysses Farias"/>
    <x v="0"/>
    <x v="181"/>
    <x v="1"/>
    <n v="15"/>
    <x v="2"/>
    <s v="Yes"/>
    <x v="0"/>
    <s v="Yes"/>
    <n v="20"/>
    <n v="20"/>
    <n v="45"/>
  </r>
  <r>
    <n v="3414"/>
    <s v="Vanessa Moreira"/>
    <x v="2"/>
    <x v="182"/>
    <x v="0"/>
    <n v="10"/>
    <x v="2"/>
    <s v="No"/>
    <x v="1"/>
    <s v="Yes"/>
    <n v="20"/>
    <n v="12"/>
    <n v="18"/>
  </r>
  <r>
    <n v="3415"/>
    <s v="William Carvalho"/>
    <x v="1"/>
    <x v="183"/>
    <x v="1"/>
    <n v="5"/>
    <x v="0"/>
    <s v="No"/>
    <x v="1"/>
    <s v="No"/>
    <n v="0"/>
    <n v="2"/>
    <n v="3"/>
  </r>
  <r>
    <n v="3416"/>
    <s v="Ximena Barros"/>
    <x v="0"/>
    <x v="184"/>
    <x v="0"/>
    <n v="15"/>
    <x v="1"/>
    <s v="Yes"/>
    <x v="0"/>
    <s v="Yes"/>
    <n v="20"/>
    <n v="5"/>
    <n v="60"/>
  </r>
  <r>
    <n v="3417"/>
    <s v="Yara Machado"/>
    <x v="2"/>
    <x v="185"/>
    <x v="1"/>
    <n v="10"/>
    <x v="0"/>
    <s v="No"/>
    <x v="1"/>
    <s v="Yes"/>
    <n v="20"/>
    <n v="10"/>
    <n v="20"/>
  </r>
  <r>
    <n v="3418"/>
    <s v="Zacarias Costa"/>
    <x v="1"/>
    <x v="186"/>
    <x v="0"/>
    <n v="5"/>
    <x v="2"/>
    <s v="No"/>
    <x v="1"/>
    <s v="No"/>
    <n v="0"/>
    <n v="0"/>
    <n v="5"/>
  </r>
  <r>
    <n v="3419"/>
    <s v="André Lopes"/>
    <x v="0"/>
    <x v="187"/>
    <x v="1"/>
    <n v="15"/>
    <x v="0"/>
    <s v="Yes"/>
    <x v="0"/>
    <s v="Yes"/>
    <n v="20"/>
    <n v="3"/>
    <n v="62"/>
  </r>
  <r>
    <n v="3420"/>
    <s v="Beatriz Souza"/>
    <x v="2"/>
    <x v="188"/>
    <x v="0"/>
    <n v="10"/>
    <x v="1"/>
    <s v="No"/>
    <x v="1"/>
    <s v="Yes"/>
    <n v="20"/>
    <n v="15"/>
    <n v="15"/>
  </r>
  <r>
    <n v="3421"/>
    <s v="Caio Pereira"/>
    <x v="1"/>
    <x v="189"/>
    <x v="1"/>
    <n v="5"/>
    <x v="0"/>
    <s v="No"/>
    <x v="1"/>
    <s v="No"/>
    <n v="0"/>
    <n v="1"/>
    <n v="4"/>
  </r>
  <r>
    <n v="3422"/>
    <s v="Daniela Araújo"/>
    <x v="0"/>
    <x v="190"/>
    <x v="0"/>
    <n v="15"/>
    <x v="2"/>
    <s v="Yes"/>
    <x v="0"/>
    <s v="Yes"/>
    <n v="20"/>
    <n v="7"/>
    <n v="58"/>
  </r>
  <r>
    <n v="3423"/>
    <s v="Eduardo Santos"/>
    <x v="2"/>
    <x v="191"/>
    <x v="1"/>
    <n v="10"/>
    <x v="0"/>
    <s v="No"/>
    <x v="1"/>
    <s v="Yes"/>
    <n v="20"/>
    <n v="10"/>
    <n v="20"/>
  </r>
  <r>
    <n v="3424"/>
    <s v="Fernanda Lima"/>
    <x v="1"/>
    <x v="192"/>
    <x v="0"/>
    <n v="5"/>
    <x v="1"/>
    <s v="No"/>
    <x v="1"/>
    <s v="No"/>
    <n v="0"/>
    <n v="0"/>
    <n v="5"/>
  </r>
  <r>
    <n v="3425"/>
    <s v="Gabriel Teixeira"/>
    <x v="0"/>
    <x v="193"/>
    <x v="1"/>
    <n v="15"/>
    <x v="0"/>
    <s v="Yes"/>
    <x v="0"/>
    <s v="Yes"/>
    <n v="20"/>
    <n v="20"/>
    <n v="45"/>
  </r>
  <r>
    <n v="3426"/>
    <s v="Helena Ribeiro"/>
    <x v="2"/>
    <x v="194"/>
    <x v="0"/>
    <n v="10"/>
    <x v="2"/>
    <s v="No"/>
    <x v="1"/>
    <s v="Yes"/>
    <n v="20"/>
    <n v="15"/>
    <n v="15"/>
  </r>
  <r>
    <n v="3427"/>
    <s v="Igor Mendes"/>
    <x v="1"/>
    <x v="195"/>
    <x v="1"/>
    <n v="5"/>
    <x v="0"/>
    <s v="No"/>
    <x v="1"/>
    <s v="No"/>
    <n v="0"/>
    <n v="1"/>
    <n v="4"/>
  </r>
  <r>
    <n v="3428"/>
    <s v="Joana Silveira"/>
    <x v="0"/>
    <x v="196"/>
    <x v="0"/>
    <n v="15"/>
    <x v="1"/>
    <s v="Yes"/>
    <x v="0"/>
    <s v="Yes"/>
    <n v="20"/>
    <n v="3"/>
    <n v="62"/>
  </r>
  <r>
    <n v="3429"/>
    <s v="Lucas Martins"/>
    <x v="2"/>
    <x v="197"/>
    <x v="1"/>
    <n v="10"/>
    <x v="0"/>
    <s v="No"/>
    <x v="1"/>
    <s v="Yes"/>
    <n v="20"/>
    <n v="10"/>
    <n v="20"/>
  </r>
  <r>
    <n v="3430"/>
    <s v="Marcela Gouveia"/>
    <x v="1"/>
    <x v="198"/>
    <x v="0"/>
    <n v="5"/>
    <x v="2"/>
    <s v="No"/>
    <x v="1"/>
    <s v="No"/>
    <n v="0"/>
    <n v="0"/>
    <n v="5"/>
  </r>
  <r>
    <n v="3431"/>
    <s v="Nicolas Borges"/>
    <x v="0"/>
    <x v="199"/>
    <x v="1"/>
    <n v="15"/>
    <x v="0"/>
    <s v="Yes"/>
    <x v="0"/>
    <s v="Yes"/>
    <n v="20"/>
    <n v="15"/>
    <n v="50"/>
  </r>
  <r>
    <n v="3432"/>
    <s v="Olivia Freitas"/>
    <x v="2"/>
    <x v="200"/>
    <x v="0"/>
    <n v="10"/>
    <x v="1"/>
    <s v="No"/>
    <x v="1"/>
    <s v="Yes"/>
    <n v="20"/>
    <n v="15"/>
    <n v="15"/>
  </r>
  <r>
    <n v="3433"/>
    <s v="Paulo Nogueira"/>
    <x v="1"/>
    <x v="201"/>
    <x v="1"/>
    <n v="5"/>
    <x v="0"/>
    <s v="No"/>
    <x v="1"/>
    <s v="No"/>
    <n v="0"/>
    <n v="1"/>
    <n v="4"/>
  </r>
  <r>
    <n v="3434"/>
    <s v="Raquel Andrade"/>
    <x v="0"/>
    <x v="202"/>
    <x v="0"/>
    <n v="15"/>
    <x v="2"/>
    <s v="Yes"/>
    <x v="0"/>
    <s v="Yes"/>
    <n v="20"/>
    <n v="7"/>
    <n v="58"/>
  </r>
  <r>
    <n v="3435"/>
    <s v="Sônia Carvalho"/>
    <x v="2"/>
    <x v="203"/>
    <x v="1"/>
    <n v="10"/>
    <x v="0"/>
    <s v="No"/>
    <x v="1"/>
    <s v="Yes"/>
    <n v="20"/>
    <n v="10"/>
    <n v="20"/>
  </r>
  <r>
    <n v="3436"/>
    <s v="Tiago Rodrigues"/>
    <x v="1"/>
    <x v="204"/>
    <x v="0"/>
    <n v="5"/>
    <x v="0"/>
    <s v="No"/>
    <x v="1"/>
    <s v="No"/>
    <n v="0"/>
    <n v="0"/>
    <n v="5"/>
  </r>
  <r>
    <n v="3437"/>
    <s v="Ursula Monteiro"/>
    <x v="0"/>
    <x v="205"/>
    <x v="1"/>
    <n v="15"/>
    <x v="2"/>
    <s v="Yes"/>
    <x v="0"/>
    <s v="Yes"/>
    <n v="20"/>
    <n v="7"/>
    <n v="58"/>
  </r>
  <r>
    <n v="3438"/>
    <s v="Vanessa Pereira"/>
    <x v="2"/>
    <x v="206"/>
    <x v="0"/>
    <n v="10"/>
    <x v="1"/>
    <s v="No"/>
    <x v="1"/>
    <s v="Yes"/>
    <n v="20"/>
    <n v="10"/>
    <n v="20"/>
  </r>
  <r>
    <n v="3439"/>
    <s v="Walter Silva"/>
    <x v="1"/>
    <x v="207"/>
    <x v="1"/>
    <n v="5"/>
    <x v="2"/>
    <s v="No"/>
    <x v="1"/>
    <s v="No"/>
    <n v="0"/>
    <n v="1"/>
    <n v="4"/>
  </r>
  <r>
    <n v="3440"/>
    <s v="Xavier Almeida"/>
    <x v="0"/>
    <x v="208"/>
    <x v="0"/>
    <n v="15"/>
    <x v="0"/>
    <s v="Yes"/>
    <x v="0"/>
    <s v="Yes"/>
    <n v="20"/>
    <n v="15"/>
    <n v="50"/>
  </r>
  <r>
    <n v="3441"/>
    <s v="Yasmine Correia"/>
    <x v="2"/>
    <x v="209"/>
    <x v="1"/>
    <n v="10"/>
    <x v="0"/>
    <s v="No"/>
    <x v="1"/>
    <s v="Yes"/>
    <n v="20"/>
    <n v="5"/>
    <n v="25"/>
  </r>
  <r>
    <n v="3442"/>
    <s v="Zacarias Almeida"/>
    <x v="1"/>
    <x v="210"/>
    <x v="0"/>
    <n v="5"/>
    <x v="1"/>
    <s v="No"/>
    <x v="1"/>
    <s v="No"/>
    <n v="0"/>
    <n v="0"/>
    <n v="5"/>
  </r>
  <r>
    <n v="3443"/>
    <s v="Amanda Costa"/>
    <x v="0"/>
    <x v="211"/>
    <x v="1"/>
    <n v="15"/>
    <x v="2"/>
    <s v="Yes"/>
    <x v="0"/>
    <s v="Yes"/>
    <n v="20"/>
    <n v="20"/>
    <n v="45"/>
  </r>
  <r>
    <n v="3444"/>
    <s v="Bruno Ferreira"/>
    <x v="2"/>
    <x v="212"/>
    <x v="0"/>
    <n v="10"/>
    <x v="2"/>
    <s v="No"/>
    <x v="1"/>
    <s v="Yes"/>
    <n v="20"/>
    <n v="12"/>
    <n v="18"/>
  </r>
  <r>
    <n v="3445"/>
    <s v="Carla Dias"/>
    <x v="1"/>
    <x v="213"/>
    <x v="1"/>
    <n v="5"/>
    <x v="0"/>
    <s v="No"/>
    <x v="1"/>
    <s v="No"/>
    <n v="0"/>
    <n v="2"/>
    <n v="3"/>
  </r>
  <r>
    <n v="3446"/>
    <s v="Diogo Martins"/>
    <x v="0"/>
    <x v="214"/>
    <x v="0"/>
    <n v="15"/>
    <x v="1"/>
    <s v="Yes"/>
    <x v="0"/>
    <s v="Yes"/>
    <n v="20"/>
    <n v="5"/>
    <n v="60"/>
  </r>
  <r>
    <n v="3447"/>
    <s v="Elisa Campos"/>
    <x v="2"/>
    <x v="215"/>
    <x v="1"/>
    <n v="10"/>
    <x v="0"/>
    <s v="No"/>
    <x v="1"/>
    <s v="Yes"/>
    <n v="20"/>
    <n v="10"/>
    <n v="20"/>
  </r>
  <r>
    <n v="3448"/>
    <s v="Fabiana Lima"/>
    <x v="1"/>
    <x v="216"/>
    <x v="0"/>
    <n v="5"/>
    <x v="2"/>
    <s v="No"/>
    <x v="1"/>
    <s v="No"/>
    <n v="0"/>
    <n v="0"/>
    <n v="5"/>
  </r>
  <r>
    <n v="3449"/>
    <s v="Gabriel Santos"/>
    <x v="0"/>
    <x v="217"/>
    <x v="1"/>
    <n v="15"/>
    <x v="0"/>
    <s v="Yes"/>
    <x v="0"/>
    <s v="Yes"/>
    <n v="20"/>
    <n v="3"/>
    <n v="62"/>
  </r>
  <r>
    <n v="3450"/>
    <s v="Helena Ferreira"/>
    <x v="2"/>
    <x v="218"/>
    <x v="0"/>
    <n v="10"/>
    <x v="1"/>
    <s v="No"/>
    <x v="1"/>
    <s v="Yes"/>
    <n v="20"/>
    <n v="15"/>
    <n v="15"/>
  </r>
  <r>
    <n v="3451"/>
    <s v="Ígor Nunes"/>
    <x v="1"/>
    <x v="219"/>
    <x v="1"/>
    <n v="5"/>
    <x v="0"/>
    <s v="No"/>
    <x v="1"/>
    <s v="No"/>
    <n v="0"/>
    <n v="1"/>
    <n v="4"/>
  </r>
  <r>
    <n v="3452"/>
    <s v="Joana Silveira"/>
    <x v="0"/>
    <x v="220"/>
    <x v="0"/>
    <n v="15"/>
    <x v="2"/>
    <s v="Yes"/>
    <x v="0"/>
    <s v="Yes"/>
    <n v="20"/>
    <n v="7"/>
    <n v="58"/>
  </r>
  <r>
    <n v="3453"/>
    <s v="Kléber Oliveira"/>
    <x v="2"/>
    <x v="221"/>
    <x v="1"/>
    <n v="10"/>
    <x v="0"/>
    <s v="No"/>
    <x v="1"/>
    <s v="Yes"/>
    <n v="20"/>
    <n v="10"/>
    <n v="20"/>
  </r>
  <r>
    <n v="3454"/>
    <s v="Luciana Morais"/>
    <x v="1"/>
    <x v="222"/>
    <x v="0"/>
    <n v="5"/>
    <x v="1"/>
    <s v="No"/>
    <x v="1"/>
    <s v="No"/>
    <n v="0"/>
    <n v="0"/>
    <n v="5"/>
  </r>
  <r>
    <n v="3455"/>
    <s v="Marcos Vinícius"/>
    <x v="0"/>
    <x v="223"/>
    <x v="1"/>
    <n v="15"/>
    <x v="0"/>
    <s v="Yes"/>
    <x v="0"/>
    <s v="Yes"/>
    <n v="20"/>
    <n v="20"/>
    <n v="45"/>
  </r>
  <r>
    <n v="3456"/>
    <s v="Natália Barros"/>
    <x v="2"/>
    <x v="224"/>
    <x v="0"/>
    <n v="10"/>
    <x v="2"/>
    <s v="No"/>
    <x v="1"/>
    <s v="Yes"/>
    <n v="20"/>
    <n v="15"/>
    <n v="15"/>
  </r>
  <r>
    <n v="3457"/>
    <s v="Oscar Sampaio"/>
    <x v="1"/>
    <x v="225"/>
    <x v="1"/>
    <n v="5"/>
    <x v="0"/>
    <s v="No"/>
    <x v="1"/>
    <s v="No"/>
    <n v="0"/>
    <n v="1"/>
    <n v="4"/>
  </r>
  <r>
    <n v="3458"/>
    <s v="Patrícia Leite"/>
    <x v="0"/>
    <x v="226"/>
    <x v="0"/>
    <n v="15"/>
    <x v="1"/>
    <s v="Yes"/>
    <x v="0"/>
    <s v="Yes"/>
    <n v="20"/>
    <n v="3"/>
    <n v="62"/>
  </r>
  <r>
    <n v="3459"/>
    <s v="Quênia Rocha"/>
    <x v="2"/>
    <x v="227"/>
    <x v="1"/>
    <n v="10"/>
    <x v="0"/>
    <s v="No"/>
    <x v="1"/>
    <s v="Yes"/>
    <n v="20"/>
    <n v="10"/>
    <n v="20"/>
  </r>
  <r>
    <n v="3460"/>
    <s v="Rafael Torres"/>
    <x v="1"/>
    <x v="228"/>
    <x v="0"/>
    <n v="5"/>
    <x v="2"/>
    <s v="No"/>
    <x v="1"/>
    <s v="No"/>
    <n v="0"/>
    <n v="0"/>
    <n v="5"/>
  </r>
  <r>
    <n v="3461"/>
    <s v="Sandra Gouveia"/>
    <x v="0"/>
    <x v="229"/>
    <x v="1"/>
    <n v="15"/>
    <x v="0"/>
    <s v="Yes"/>
    <x v="0"/>
    <s v="Yes"/>
    <n v="20"/>
    <n v="15"/>
    <n v="50"/>
  </r>
  <r>
    <n v="3462"/>
    <s v="Tiago Lacerda"/>
    <x v="2"/>
    <x v="230"/>
    <x v="0"/>
    <n v="10"/>
    <x v="1"/>
    <s v="No"/>
    <x v="1"/>
    <s v="Yes"/>
    <n v="20"/>
    <n v="15"/>
    <n v="15"/>
  </r>
  <r>
    <n v="3463"/>
    <s v="Ursula Fonseca"/>
    <x v="1"/>
    <x v="231"/>
    <x v="1"/>
    <n v="5"/>
    <x v="0"/>
    <s v="No"/>
    <x v="1"/>
    <s v="No"/>
    <n v="0"/>
    <n v="1"/>
    <n v="4"/>
  </r>
  <r>
    <n v="3464"/>
    <s v="Vanessa Andrade"/>
    <x v="0"/>
    <x v="232"/>
    <x v="0"/>
    <n v="15"/>
    <x v="2"/>
    <s v="Yes"/>
    <x v="0"/>
    <s v="Yes"/>
    <n v="20"/>
    <n v="7"/>
    <n v="58"/>
  </r>
  <r>
    <n v="3465"/>
    <s v="William Castro"/>
    <x v="2"/>
    <x v="233"/>
    <x v="1"/>
    <n v="10"/>
    <x v="0"/>
    <s v="No"/>
    <x v="1"/>
    <s v="Yes"/>
    <n v="20"/>
    <n v="10"/>
    <n v="20"/>
  </r>
  <r>
    <n v="3466"/>
    <s v="Xavier Monteiro"/>
    <x v="1"/>
    <x v="234"/>
    <x v="0"/>
    <n v="5"/>
    <x v="1"/>
    <s v="No"/>
    <x v="1"/>
    <s v="No"/>
    <n v="0"/>
    <n v="0"/>
    <n v="5"/>
  </r>
  <r>
    <n v="3467"/>
    <s v="Yasmin Figueira"/>
    <x v="0"/>
    <x v="235"/>
    <x v="1"/>
    <n v="15"/>
    <x v="0"/>
    <s v="Yes"/>
    <x v="0"/>
    <s v="Yes"/>
    <n v="20"/>
    <n v="15"/>
    <n v="50"/>
  </r>
  <r>
    <n v="3468"/>
    <s v="Zacarias Mendonça"/>
    <x v="2"/>
    <x v="236"/>
    <x v="0"/>
    <n v="10"/>
    <x v="2"/>
    <s v="No"/>
    <x v="1"/>
    <s v="Yes"/>
    <n v="20"/>
    <n v="12"/>
    <n v="18"/>
  </r>
  <r>
    <n v="3469"/>
    <s v="Amanda Menezes"/>
    <x v="1"/>
    <x v="237"/>
    <x v="1"/>
    <n v="5"/>
    <x v="0"/>
    <s v="No"/>
    <x v="1"/>
    <s v="No"/>
    <n v="0"/>
    <n v="2"/>
    <n v="3"/>
  </r>
  <r>
    <n v="3470"/>
    <s v="Bruno Santos"/>
    <x v="0"/>
    <x v="238"/>
    <x v="0"/>
    <n v="15"/>
    <x v="1"/>
    <s v="Yes"/>
    <x v="0"/>
    <s v="Yes"/>
    <n v="20"/>
    <n v="5"/>
    <n v="60"/>
  </r>
  <r>
    <n v="3471"/>
    <s v="Carla Ferreira"/>
    <x v="2"/>
    <x v="239"/>
    <x v="1"/>
    <n v="10"/>
    <x v="0"/>
    <s v="No"/>
    <x v="1"/>
    <s v="Yes"/>
    <n v="20"/>
    <n v="10"/>
    <n v="20"/>
  </r>
  <r>
    <n v="3472"/>
    <s v="Diogo Alves"/>
    <x v="1"/>
    <x v="240"/>
    <x v="0"/>
    <n v="5"/>
    <x v="2"/>
    <s v="No"/>
    <x v="1"/>
    <s v="No"/>
    <n v="0"/>
    <n v="0"/>
    <n v="5"/>
  </r>
  <r>
    <n v="3473"/>
    <s v="Elisa Neves"/>
    <x v="0"/>
    <x v="241"/>
    <x v="1"/>
    <n v="15"/>
    <x v="0"/>
    <s v="Yes"/>
    <x v="0"/>
    <s v="Yes"/>
    <n v="20"/>
    <n v="3"/>
    <n v="62"/>
  </r>
  <r>
    <n v="3474"/>
    <s v="Fabiano Pires"/>
    <x v="2"/>
    <x v="242"/>
    <x v="0"/>
    <n v="10"/>
    <x v="1"/>
    <s v="No"/>
    <x v="1"/>
    <s v="Yes"/>
    <n v="20"/>
    <n v="15"/>
    <n v="15"/>
  </r>
  <r>
    <n v="3475"/>
    <s v="Giovana Ribeiro"/>
    <x v="1"/>
    <x v="243"/>
    <x v="1"/>
    <n v="5"/>
    <x v="0"/>
    <s v="No"/>
    <x v="1"/>
    <s v="No"/>
    <n v="0"/>
    <n v="1"/>
    <n v="4"/>
  </r>
  <r>
    <n v="3476"/>
    <s v="Hélio Costa"/>
    <x v="0"/>
    <x v="244"/>
    <x v="0"/>
    <n v="15"/>
    <x v="2"/>
    <s v="Yes"/>
    <x v="0"/>
    <s v="Yes"/>
    <n v="20"/>
    <n v="7"/>
    <n v="58"/>
  </r>
  <r>
    <n v="3477"/>
    <s v="Íris Loureiro"/>
    <x v="2"/>
    <x v="245"/>
    <x v="1"/>
    <n v="10"/>
    <x v="0"/>
    <s v="No"/>
    <x v="1"/>
    <s v="Yes"/>
    <n v="20"/>
    <n v="10"/>
    <n v="20"/>
  </r>
  <r>
    <n v="3478"/>
    <s v="João Pereira"/>
    <x v="1"/>
    <x v="246"/>
    <x v="0"/>
    <n v="5"/>
    <x v="1"/>
    <s v="No"/>
    <x v="1"/>
    <s v="No"/>
    <n v="0"/>
    <n v="0"/>
    <n v="5"/>
  </r>
  <r>
    <n v="3479"/>
    <s v="Klara Silva"/>
    <x v="0"/>
    <x v="247"/>
    <x v="1"/>
    <n v="15"/>
    <x v="0"/>
    <s v="Yes"/>
    <x v="0"/>
    <s v="Yes"/>
    <n v="20"/>
    <n v="20"/>
    <n v="45"/>
  </r>
  <r>
    <n v="3480"/>
    <s v="Luciana Barros"/>
    <x v="2"/>
    <x v="248"/>
    <x v="0"/>
    <n v="10"/>
    <x v="2"/>
    <s v="No"/>
    <x v="1"/>
    <s v="Yes"/>
    <n v="20"/>
    <n v="15"/>
    <n v="15"/>
  </r>
  <r>
    <n v="3481"/>
    <s v="Marcos Gomes"/>
    <x v="1"/>
    <x v="249"/>
    <x v="1"/>
    <n v="5"/>
    <x v="0"/>
    <s v="No"/>
    <x v="1"/>
    <s v="No"/>
    <n v="0"/>
    <n v="1"/>
    <n v="4"/>
  </r>
  <r>
    <n v="3482"/>
    <s v="Natália Soares"/>
    <x v="0"/>
    <x v="250"/>
    <x v="0"/>
    <n v="15"/>
    <x v="1"/>
    <s v="Yes"/>
    <x v="0"/>
    <s v="Yes"/>
    <n v="20"/>
    <n v="3"/>
    <n v="62"/>
  </r>
  <r>
    <n v="3483"/>
    <s v="Oscar Machado"/>
    <x v="2"/>
    <x v="251"/>
    <x v="1"/>
    <n v="10"/>
    <x v="0"/>
    <s v="No"/>
    <x v="1"/>
    <s v="Yes"/>
    <n v="20"/>
    <n v="10"/>
    <n v="20"/>
  </r>
  <r>
    <n v="3484"/>
    <s v="Patrícia Lima"/>
    <x v="1"/>
    <x v="252"/>
    <x v="0"/>
    <n v="5"/>
    <x v="2"/>
    <s v="No"/>
    <x v="1"/>
    <s v="No"/>
    <n v="0"/>
    <n v="0"/>
    <n v="5"/>
  </r>
  <r>
    <n v="3485"/>
    <s v="Quirino Neto"/>
    <x v="0"/>
    <x v="253"/>
    <x v="1"/>
    <n v="15"/>
    <x v="0"/>
    <s v="Yes"/>
    <x v="0"/>
    <s v="Yes"/>
    <n v="20"/>
    <n v="15"/>
    <n v="50"/>
  </r>
  <r>
    <n v="3486"/>
    <s v="Rafaela Souza"/>
    <x v="1"/>
    <x v="254"/>
    <x v="0"/>
    <n v="5"/>
    <x v="0"/>
    <s v="No"/>
    <x v="1"/>
    <s v="No"/>
    <n v="0"/>
    <n v="0"/>
    <n v="5"/>
  </r>
  <r>
    <n v="3487"/>
    <s v="Sandro Almeida"/>
    <x v="0"/>
    <x v="255"/>
    <x v="1"/>
    <n v="15"/>
    <x v="2"/>
    <s v="Yes"/>
    <x v="0"/>
    <s v="Yes"/>
    <n v="20"/>
    <n v="7"/>
    <n v="58"/>
  </r>
  <r>
    <n v="3488"/>
    <s v="Tânia Ribeiro"/>
    <x v="2"/>
    <x v="256"/>
    <x v="0"/>
    <n v="10"/>
    <x v="1"/>
    <s v="No"/>
    <x v="1"/>
    <s v="Yes"/>
    <n v="20"/>
    <n v="10"/>
    <n v="20"/>
  </r>
  <r>
    <n v="3489"/>
    <s v="Ugo Dias"/>
    <x v="1"/>
    <x v="257"/>
    <x v="1"/>
    <n v="5"/>
    <x v="2"/>
    <s v="No"/>
    <x v="1"/>
    <s v="No"/>
    <n v="0"/>
    <n v="1"/>
    <n v="4"/>
  </r>
  <r>
    <n v="3490"/>
    <s v="Valéria Lima"/>
    <x v="0"/>
    <x v="258"/>
    <x v="0"/>
    <n v="15"/>
    <x v="0"/>
    <s v="Yes"/>
    <x v="0"/>
    <s v="Yes"/>
    <n v="20"/>
    <n v="15"/>
    <n v="50"/>
  </r>
  <r>
    <n v="3491"/>
    <s v="William Fernandes"/>
    <x v="2"/>
    <x v="259"/>
    <x v="1"/>
    <n v="10"/>
    <x v="0"/>
    <s v="No"/>
    <x v="1"/>
    <s v="Yes"/>
    <n v="20"/>
    <n v="5"/>
    <n v="25"/>
  </r>
  <r>
    <n v="3492"/>
    <s v="Xuxa Mendes"/>
    <x v="1"/>
    <x v="260"/>
    <x v="0"/>
    <n v="5"/>
    <x v="1"/>
    <s v="No"/>
    <x v="1"/>
    <s v="No"/>
    <n v="0"/>
    <n v="0"/>
    <n v="5"/>
  </r>
  <r>
    <n v="3493"/>
    <s v="Ygor Farias"/>
    <x v="0"/>
    <x v="261"/>
    <x v="1"/>
    <n v="15"/>
    <x v="2"/>
    <s v="Yes"/>
    <x v="0"/>
    <s v="Yes"/>
    <n v="20"/>
    <n v="20"/>
    <n v="45"/>
  </r>
  <r>
    <n v="3494"/>
    <s v="Zilda Barros"/>
    <x v="2"/>
    <x v="262"/>
    <x v="0"/>
    <n v="10"/>
    <x v="2"/>
    <s v="No"/>
    <x v="1"/>
    <s v="Yes"/>
    <n v="20"/>
    <n v="12"/>
    <n v="18"/>
  </r>
  <r>
    <n v="3495"/>
    <s v="Amanda Santos"/>
    <x v="1"/>
    <x v="263"/>
    <x v="1"/>
    <n v="5"/>
    <x v="0"/>
    <s v="No"/>
    <x v="1"/>
    <s v="No"/>
    <n v="0"/>
    <n v="2"/>
    <n v="3"/>
  </r>
  <r>
    <n v="3496"/>
    <s v="Bruno Costa"/>
    <x v="0"/>
    <x v="264"/>
    <x v="0"/>
    <n v="15"/>
    <x v="1"/>
    <s v="Yes"/>
    <x v="0"/>
    <s v="Yes"/>
    <n v="20"/>
    <n v="5"/>
    <n v="60"/>
  </r>
  <r>
    <n v="3497"/>
    <s v="Carla Rodrigues"/>
    <x v="2"/>
    <x v="265"/>
    <x v="1"/>
    <n v="10"/>
    <x v="0"/>
    <s v="No"/>
    <x v="1"/>
    <s v="Yes"/>
    <n v="20"/>
    <n v="10"/>
    <n v="20"/>
  </r>
  <r>
    <n v="3498"/>
    <s v="Diogo Pereira"/>
    <x v="1"/>
    <x v="266"/>
    <x v="0"/>
    <n v="5"/>
    <x v="2"/>
    <s v="No"/>
    <x v="1"/>
    <s v="No"/>
    <n v="0"/>
    <n v="0"/>
    <n v="5"/>
  </r>
  <r>
    <n v="3499"/>
    <s v="Elisa Correia"/>
    <x v="0"/>
    <x v="267"/>
    <x v="1"/>
    <n v="15"/>
    <x v="0"/>
    <s v="Yes"/>
    <x v="0"/>
    <s v="Yes"/>
    <n v="20"/>
    <n v="3"/>
    <n v="62"/>
  </r>
  <r>
    <n v="3500"/>
    <s v="Fábio Lourenço"/>
    <x v="2"/>
    <x v="268"/>
    <x v="0"/>
    <n v="10"/>
    <x v="1"/>
    <s v="No"/>
    <x v="1"/>
    <s v="Yes"/>
    <n v="20"/>
    <n v="15"/>
    <n v="15"/>
  </r>
  <r>
    <n v="3501"/>
    <s v="Gabriela Neves"/>
    <x v="1"/>
    <x v="269"/>
    <x v="1"/>
    <n v="5"/>
    <x v="0"/>
    <s v="No"/>
    <x v="1"/>
    <s v="No"/>
    <n v="0"/>
    <n v="1"/>
    <n v="4"/>
  </r>
  <r>
    <n v="3502"/>
    <s v="Henrique Gonçalves"/>
    <x v="0"/>
    <x v="270"/>
    <x v="0"/>
    <n v="15"/>
    <x v="2"/>
    <s v="Yes"/>
    <x v="0"/>
    <s v="Yes"/>
    <n v="20"/>
    <n v="7"/>
    <n v="58"/>
  </r>
  <r>
    <n v="3503"/>
    <s v="Íris Santos"/>
    <x v="2"/>
    <x v="271"/>
    <x v="1"/>
    <n v="10"/>
    <x v="0"/>
    <s v="No"/>
    <x v="1"/>
    <s v="Yes"/>
    <n v="20"/>
    <n v="10"/>
    <n v="20"/>
  </r>
  <r>
    <n v="3504"/>
    <s v="João Marcelo Alves"/>
    <x v="1"/>
    <x v="272"/>
    <x v="0"/>
    <n v="5"/>
    <x v="1"/>
    <s v="No"/>
    <x v="1"/>
    <s v="No"/>
    <n v="0"/>
    <n v="0"/>
    <n v="5"/>
  </r>
  <r>
    <n v="3505"/>
    <s v="Klara Fonseca"/>
    <x v="0"/>
    <x v="273"/>
    <x v="1"/>
    <n v="15"/>
    <x v="0"/>
    <s v="Yes"/>
    <x v="0"/>
    <s v="Yes"/>
    <n v="20"/>
    <n v="20"/>
    <n v="45"/>
  </r>
  <r>
    <n v="3506"/>
    <s v="Lucas Mendonça"/>
    <x v="2"/>
    <x v="274"/>
    <x v="0"/>
    <n v="10"/>
    <x v="2"/>
    <s v="No"/>
    <x v="1"/>
    <s v="Yes"/>
    <n v="20"/>
    <n v="15"/>
    <n v="15"/>
  </r>
  <r>
    <n v="3507"/>
    <s v="Marcela Torres"/>
    <x v="1"/>
    <x v="275"/>
    <x v="1"/>
    <n v="5"/>
    <x v="0"/>
    <s v="No"/>
    <x v="1"/>
    <s v="No"/>
    <n v="0"/>
    <n v="1"/>
    <n v="4"/>
  </r>
  <r>
    <n v="3508"/>
    <s v="Natália Castro"/>
    <x v="0"/>
    <x v="276"/>
    <x v="0"/>
    <n v="15"/>
    <x v="1"/>
    <s v="Yes"/>
    <x v="0"/>
    <s v="Yes"/>
    <n v="20"/>
    <n v="3"/>
    <n v="62"/>
  </r>
  <r>
    <n v="3509"/>
    <s v="Oscar Martins"/>
    <x v="2"/>
    <x v="277"/>
    <x v="1"/>
    <n v="10"/>
    <x v="0"/>
    <s v="No"/>
    <x v="1"/>
    <s v="Yes"/>
    <n v="20"/>
    <n v="10"/>
    <n v="20"/>
  </r>
  <r>
    <n v="3510"/>
    <s v="Patrícia Oliveira"/>
    <x v="1"/>
    <x v="278"/>
    <x v="0"/>
    <n v="5"/>
    <x v="2"/>
    <s v="No"/>
    <x v="1"/>
    <s v="No"/>
    <n v="0"/>
    <n v="0"/>
    <n v="5"/>
  </r>
  <r>
    <n v="3511"/>
    <s v="Quentin Nogueira"/>
    <x v="0"/>
    <x v="279"/>
    <x v="1"/>
    <n v="15"/>
    <x v="0"/>
    <s v="Yes"/>
    <x v="0"/>
    <s v="Yes"/>
    <n v="20"/>
    <n v="15"/>
    <n v="50"/>
  </r>
  <r>
    <n v="3512"/>
    <s v="Raquel Silva"/>
    <x v="2"/>
    <x v="280"/>
    <x v="0"/>
    <n v="10"/>
    <x v="1"/>
    <s v="No"/>
    <x v="1"/>
    <s v="Yes"/>
    <n v="20"/>
    <n v="15"/>
    <n v="15"/>
  </r>
  <r>
    <n v="3513"/>
    <s v="Sandro Gomes"/>
    <x v="1"/>
    <x v="281"/>
    <x v="1"/>
    <n v="5"/>
    <x v="0"/>
    <s v="No"/>
    <x v="1"/>
    <s v="No"/>
    <n v="0"/>
    <n v="1"/>
    <n v="4"/>
  </r>
  <r>
    <n v="3514"/>
    <s v="Tânia Machado"/>
    <x v="0"/>
    <x v="282"/>
    <x v="0"/>
    <n v="15"/>
    <x v="2"/>
    <s v="Yes"/>
    <x v="0"/>
    <s v="Yes"/>
    <n v="20"/>
    <n v="7"/>
    <n v="58"/>
  </r>
  <r>
    <n v="3515"/>
    <s v="Ursula Silva"/>
    <x v="2"/>
    <x v="283"/>
    <x v="1"/>
    <n v="10"/>
    <x v="0"/>
    <s v="No"/>
    <x v="1"/>
    <s v="Yes"/>
    <n v="20"/>
    <n v="10"/>
    <n v="20"/>
  </r>
  <r>
    <n v="3516"/>
    <s v="Vanessa Moraes"/>
    <x v="1"/>
    <x v="284"/>
    <x v="0"/>
    <n v="5"/>
    <x v="1"/>
    <s v="No"/>
    <x v="1"/>
    <s v="No"/>
    <n v="0"/>
    <n v="0"/>
    <n v="5"/>
  </r>
  <r>
    <n v="3517"/>
    <s v="William Carvalho"/>
    <x v="0"/>
    <x v="285"/>
    <x v="1"/>
    <n v="15"/>
    <x v="0"/>
    <s v="Yes"/>
    <x v="0"/>
    <s v="Yes"/>
    <n v="20"/>
    <n v="20"/>
    <n v="45"/>
  </r>
  <r>
    <n v="3518"/>
    <s v="Xavier Reis"/>
    <x v="2"/>
    <x v="286"/>
    <x v="0"/>
    <n v="10"/>
    <x v="2"/>
    <s v="No"/>
    <x v="1"/>
    <s v="Yes"/>
    <n v="20"/>
    <n v="12"/>
    <n v="18"/>
  </r>
  <r>
    <n v="3519"/>
    <s v="Yasmin Rocha"/>
    <x v="1"/>
    <x v="287"/>
    <x v="1"/>
    <n v="5"/>
    <x v="0"/>
    <s v="No"/>
    <x v="1"/>
    <s v="No"/>
    <n v="0"/>
    <n v="2"/>
    <n v="3"/>
  </r>
  <r>
    <n v="3520"/>
    <s v="Zacarias Duarte"/>
    <x v="0"/>
    <x v="288"/>
    <x v="0"/>
    <n v="15"/>
    <x v="1"/>
    <s v="Yes"/>
    <x v="0"/>
    <s v="Yes"/>
    <n v="20"/>
    <n v="5"/>
    <n v="60"/>
  </r>
  <r>
    <n v="3521"/>
    <s v="Amanda Freitas"/>
    <x v="2"/>
    <x v="289"/>
    <x v="1"/>
    <n v="10"/>
    <x v="0"/>
    <s v="No"/>
    <x v="1"/>
    <s v="Yes"/>
    <n v="20"/>
    <n v="10"/>
    <n v="20"/>
  </r>
  <r>
    <n v="3522"/>
    <s v="Bruno Almeida"/>
    <x v="1"/>
    <x v="290"/>
    <x v="0"/>
    <n v="5"/>
    <x v="2"/>
    <s v="No"/>
    <x v="1"/>
    <s v="No"/>
    <n v="0"/>
    <n v="0"/>
    <n v="5"/>
  </r>
  <r>
    <n v="3523"/>
    <s v="Carla Siqueira"/>
    <x v="0"/>
    <x v="291"/>
    <x v="1"/>
    <n v="15"/>
    <x v="0"/>
    <s v="Yes"/>
    <x v="0"/>
    <s v="Yes"/>
    <n v="20"/>
    <n v="3"/>
    <n v="62"/>
  </r>
  <r>
    <n v="3524"/>
    <s v="Diogo Ramos"/>
    <x v="2"/>
    <x v="292"/>
    <x v="0"/>
    <n v="10"/>
    <x v="1"/>
    <s v="No"/>
    <x v="1"/>
    <s v="Yes"/>
    <n v="20"/>
    <n v="15"/>
    <n v="15"/>
  </r>
  <r>
    <n v="3525"/>
    <s v="Elisa Magalhães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04CB5-365B-4039-8082-7819251F97A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53:C66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Total Value" fld="12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CA477-E004-41B4-A9AD-F67B78B134BC}" name="tbl_faturamento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B34" firstHeaderRow="1" firstDataRow="1" firstDataCol="0"/>
  <pivotFields count="15">
    <pivotField showAll="0"/>
    <pivotField showAll="0"/>
    <pivotField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4F4CB-EE88-4318-AB07-8C0DF5FAAAE6}" name="tbl_minecraftseason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1">
      <pivotArea dataOnly="0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A022F-B066-4EBC-B7BD-73470AD5D88D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4" firstHeaderRow="1" firstDataRow="1" firstDataCol="1" rowPageCount="1" colPageCount="1"/>
  <pivotFields count="15">
    <pivotField showAll="0"/>
    <pivotField showAll="0"/>
    <pivotField axis="axisRow"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2">
      <pivotArea dataOnly="0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4BBD6-6ABB-4F1B-B3C0-02022BAA077A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:C7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4">
    <format dxfId="6">
      <pivotArea collapsedLevelsAreSubtotals="1" fieldPosition="0">
        <references count="1">
          <reference field="4" count="1">
            <x v="0"/>
          </reference>
        </references>
      </pivotArea>
    </format>
    <format dxfId="5">
      <pivotArea collapsedLevelsAreSubtotals="1" fieldPosition="0">
        <references count="1">
          <reference field="4" count="1"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outline="0" axis="axisValues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C3525-8DB4-4829-B7F1-CF4A0A0AEA01}" name="tbl_total_assinatur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1:C45" firstHeaderRow="1" firstDataRow="1" firstDataCol="1"/>
  <pivotFields count="15">
    <pivotField dataField="1"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0" baseItem="0" numFmtId="1"/>
  </dataFields>
  <formats count="1">
    <format dxfId="7">
      <pivotArea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6FC5B76-BDFA-4B68-9F2C-BA54C3F08372}" sourceName="Subscription Type">
  <pivotTables>
    <pivotTable tabId="3" name="tbl_annual_total"/>
    <pivotTable tabId="3" name="tbl_easeasonpass_total"/>
    <pivotTable tabId="3" name="tbl_minecraftseason_total"/>
    <pivotTable tabId="3" name="Tabela dinâmica1"/>
  </pivotTables>
  <data>
    <tabular pivotCacheId="11450240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185D5ED-C9B7-4325-83B1-1FB7D5A7278B}" cache="SegmentaçãodeDados_Subscription_Type" caption="Subscription Type" style="SlicerStyleLight6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/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T25" sqref="T2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T25" sqref="T2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1.7109375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66"/>
  <sheetViews>
    <sheetView showGridLines="0" topLeftCell="A49" workbookViewId="0">
      <selection activeCell="T25" sqref="T25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19.28515625" bestFit="1" customWidth="1"/>
    <col min="5" max="5" width="16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5" x14ac:dyDescent="0.25">
      <c r="B2" s="14" t="s">
        <v>16</v>
      </c>
      <c r="C2" t="s">
        <v>322</v>
      </c>
    </row>
    <row r="4" spans="2:5" x14ac:dyDescent="0.25">
      <c r="B4" s="14" t="s">
        <v>315</v>
      </c>
      <c r="C4" s="19" t="s">
        <v>314</v>
      </c>
    </row>
    <row r="5" spans="2:5" x14ac:dyDescent="0.25">
      <c r="B5" s="15" t="s">
        <v>23</v>
      </c>
      <c r="C5" s="19">
        <v>3847</v>
      </c>
    </row>
    <row r="6" spans="2:5" x14ac:dyDescent="0.25">
      <c r="B6" s="15" t="s">
        <v>19</v>
      </c>
      <c r="C6" s="19">
        <v>3786</v>
      </c>
    </row>
    <row r="7" spans="2:5" x14ac:dyDescent="0.25">
      <c r="B7" s="15" t="s">
        <v>316</v>
      </c>
      <c r="C7" s="19">
        <v>7633</v>
      </c>
    </row>
    <row r="10" spans="2:5" x14ac:dyDescent="0.25">
      <c r="B10" s="14" t="s">
        <v>16</v>
      </c>
      <c r="C10" s="19" t="s">
        <v>322</v>
      </c>
    </row>
    <row r="12" spans="2:5" x14ac:dyDescent="0.25">
      <c r="B12" s="14" t="s">
        <v>315</v>
      </c>
      <c r="C12" t="s">
        <v>317</v>
      </c>
    </row>
    <row r="13" spans="2:5" x14ac:dyDescent="0.25">
      <c r="B13" s="15" t="s">
        <v>18</v>
      </c>
      <c r="C13" s="19">
        <v>2940</v>
      </c>
    </row>
    <row r="14" spans="2:5" x14ac:dyDescent="0.25">
      <c r="B14" s="15" t="s">
        <v>316</v>
      </c>
      <c r="C14" s="19">
        <v>2940</v>
      </c>
    </row>
    <row r="16" spans="2:5" x14ac:dyDescent="0.25">
      <c r="E16" s="18">
        <f>GETPIVOTDATA("EA Play Season Pass
Price",$B$12)</f>
        <v>2940</v>
      </c>
    </row>
    <row r="20" spans="2:5" x14ac:dyDescent="0.25">
      <c r="B20" s="14" t="s">
        <v>16</v>
      </c>
      <c r="C20" s="19" t="s">
        <v>322</v>
      </c>
    </row>
    <row r="22" spans="2:5" x14ac:dyDescent="0.25">
      <c r="B22" s="14" t="s">
        <v>315</v>
      </c>
      <c r="C22" t="s">
        <v>318</v>
      </c>
    </row>
    <row r="23" spans="2:5" x14ac:dyDescent="0.25">
      <c r="B23" s="15" t="s">
        <v>22</v>
      </c>
      <c r="C23" s="19">
        <v>0</v>
      </c>
    </row>
    <row r="24" spans="2:5" x14ac:dyDescent="0.25">
      <c r="B24" s="15" t="s">
        <v>26</v>
      </c>
      <c r="C24" s="19">
        <v>1920</v>
      </c>
    </row>
    <row r="25" spans="2:5" x14ac:dyDescent="0.25">
      <c r="B25" s="15" t="s">
        <v>18</v>
      </c>
      <c r="C25" s="19">
        <v>1960</v>
      </c>
    </row>
    <row r="26" spans="2:5" x14ac:dyDescent="0.25">
      <c r="B26" s="15" t="s">
        <v>316</v>
      </c>
      <c r="C26" s="19">
        <v>3880</v>
      </c>
      <c r="E26" s="20">
        <f>GETPIVOTDATA("Minecraft Season Pass Price",$B$22)</f>
        <v>3880</v>
      </c>
    </row>
    <row r="29" spans="2:5" x14ac:dyDescent="0.25">
      <c r="B29" s="15" t="s">
        <v>319</v>
      </c>
    </row>
    <row r="31" spans="2:5" x14ac:dyDescent="0.25">
      <c r="E31" s="19"/>
    </row>
    <row r="33" spans="2:5" x14ac:dyDescent="0.25">
      <c r="B33" t="s">
        <v>314</v>
      </c>
    </row>
    <row r="34" spans="2:5" x14ac:dyDescent="0.25">
      <c r="B34" s="19">
        <v>7633</v>
      </c>
      <c r="E34" s="20">
        <f>GETPIVOTDATA("Total Value",$B$33)</f>
        <v>7633</v>
      </c>
    </row>
    <row r="38" spans="2:5" x14ac:dyDescent="0.25">
      <c r="B38" t="s">
        <v>320</v>
      </c>
    </row>
    <row r="41" spans="2:5" x14ac:dyDescent="0.25">
      <c r="B41" s="14" t="s">
        <v>315</v>
      </c>
      <c r="C41" t="s">
        <v>321</v>
      </c>
    </row>
    <row r="42" spans="2:5" x14ac:dyDescent="0.25">
      <c r="B42" s="15" t="s">
        <v>22</v>
      </c>
      <c r="C42" s="21">
        <v>101</v>
      </c>
      <c r="E42">
        <f>GETPIVOTDATA("Subscriber ID",$B$41)</f>
        <v>295</v>
      </c>
    </row>
    <row r="43" spans="2:5" x14ac:dyDescent="0.25">
      <c r="B43" s="15" t="s">
        <v>26</v>
      </c>
      <c r="C43" s="21">
        <v>96</v>
      </c>
    </row>
    <row r="44" spans="2:5" x14ac:dyDescent="0.25">
      <c r="B44" s="15" t="s">
        <v>18</v>
      </c>
      <c r="C44" s="21">
        <v>98</v>
      </c>
    </row>
    <row r="45" spans="2:5" x14ac:dyDescent="0.25">
      <c r="B45" s="15" t="s">
        <v>316</v>
      </c>
      <c r="C45" s="21">
        <v>295</v>
      </c>
    </row>
    <row r="51" spans="2:3" x14ac:dyDescent="0.25">
      <c r="B51" s="14" t="s">
        <v>13</v>
      </c>
      <c r="C51" t="s">
        <v>18</v>
      </c>
    </row>
    <row r="53" spans="2:3" x14ac:dyDescent="0.25">
      <c r="B53" s="14" t="s">
        <v>315</v>
      </c>
      <c r="C53" t="s">
        <v>314</v>
      </c>
    </row>
    <row r="54" spans="2:3" x14ac:dyDescent="0.25">
      <c r="B54" s="15" t="s">
        <v>323</v>
      </c>
      <c r="C54" s="22">
        <v>60</v>
      </c>
    </row>
    <row r="55" spans="2:3" x14ac:dyDescent="0.25">
      <c r="B55" s="15" t="s">
        <v>324</v>
      </c>
      <c r="C55" s="22">
        <v>62</v>
      </c>
    </row>
    <row r="56" spans="2:3" x14ac:dyDescent="0.25">
      <c r="B56" s="15" t="s">
        <v>325</v>
      </c>
      <c r="C56" s="22">
        <v>562</v>
      </c>
    </row>
    <row r="57" spans="2:3" x14ac:dyDescent="0.25">
      <c r="B57" s="15" t="s">
        <v>326</v>
      </c>
      <c r="C57" s="22">
        <v>545</v>
      </c>
    </row>
    <row r="58" spans="2:3" x14ac:dyDescent="0.25">
      <c r="B58" s="15" t="s">
        <v>327</v>
      </c>
      <c r="C58" s="22">
        <v>545</v>
      </c>
    </row>
    <row r="59" spans="2:3" x14ac:dyDescent="0.25">
      <c r="B59" s="15" t="s">
        <v>328</v>
      </c>
      <c r="C59" s="22">
        <v>531</v>
      </c>
    </row>
    <row r="60" spans="2:3" x14ac:dyDescent="0.25">
      <c r="B60" s="15" t="s">
        <v>329</v>
      </c>
      <c r="C60" s="22">
        <v>548</v>
      </c>
    </row>
    <row r="61" spans="2:3" x14ac:dyDescent="0.25">
      <c r="B61" s="15" t="s">
        <v>330</v>
      </c>
      <c r="C61" s="22">
        <v>550</v>
      </c>
    </row>
    <row r="62" spans="2:3" x14ac:dyDescent="0.25">
      <c r="B62" s="15" t="s">
        <v>331</v>
      </c>
      <c r="C62" s="22">
        <v>548</v>
      </c>
    </row>
    <row r="63" spans="2:3" x14ac:dyDescent="0.25">
      <c r="B63" s="15" t="s">
        <v>332</v>
      </c>
      <c r="C63" s="22">
        <v>610</v>
      </c>
    </row>
    <row r="64" spans="2:3" x14ac:dyDescent="0.25">
      <c r="B64" s="15" t="s">
        <v>333</v>
      </c>
      <c r="C64" s="22">
        <v>552</v>
      </c>
    </row>
    <row r="65" spans="2:3" x14ac:dyDescent="0.25">
      <c r="B65" s="15" t="s">
        <v>334</v>
      </c>
      <c r="C65" s="22">
        <v>275</v>
      </c>
    </row>
    <row r="66" spans="2:3" x14ac:dyDescent="0.25">
      <c r="B66" s="15" t="s">
        <v>316</v>
      </c>
      <c r="C66" s="22">
        <v>5388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160"/>
  <sheetViews>
    <sheetView showGridLines="0" showRowColHeaders="0" tabSelected="1" topLeftCell="E1" zoomScale="80" zoomScaleNormal="80" workbookViewId="0">
      <selection activeCell="P3" sqref="P3:Q3"/>
    </sheetView>
  </sheetViews>
  <sheetFormatPr defaultColWidth="11.140625" defaultRowHeight="21.75" customHeight="1" x14ac:dyDescent="0.25"/>
  <cols>
    <col min="1" max="1" width="11.28515625" customWidth="1"/>
    <col min="2" max="2" width="12.7109375" customWidth="1"/>
    <col min="27" max="27" width="11.140625" style="17"/>
  </cols>
  <sheetData>
    <row r="1" spans="1:27" s="4" customFormat="1" ht="42" customHeight="1" x14ac:dyDescent="0.25">
      <c r="AA1" s="16"/>
    </row>
    <row r="2" spans="1:27" s="4" customFormat="1" ht="28.5" customHeight="1" thickBot="1" x14ac:dyDescent="0.35">
      <c r="B2" s="12" t="s">
        <v>313</v>
      </c>
      <c r="C2" s="13"/>
      <c r="D2" s="13"/>
      <c r="E2" s="13"/>
      <c r="F2" s="13"/>
      <c r="G2" s="13"/>
      <c r="AA2" s="16"/>
    </row>
    <row r="3" spans="1:27" s="4" customFormat="1" ht="28.5" customHeight="1" thickTop="1" x14ac:dyDescent="0.25">
      <c r="AA3" s="16"/>
    </row>
    <row r="4" spans="1:27" s="4" customFormat="1" ht="27" customHeight="1" x14ac:dyDescent="0.25">
      <c r="AA4" s="16"/>
    </row>
    <row r="5" spans="1:27" ht="21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ht="21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ht="21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7" ht="21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7" ht="21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7" ht="21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7" ht="21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7" ht="21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7" ht="21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7" ht="21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7" ht="21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7" ht="21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1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1.7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1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1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1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1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1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1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1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1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1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1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1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1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1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1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1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1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1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1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1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1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1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1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1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1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1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1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1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1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1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1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1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1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1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1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1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1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1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1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1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1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1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1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1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1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1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1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1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1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1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1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1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1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1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1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1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1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1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1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1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1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1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1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Everson Daniel Santos</cp:lastModifiedBy>
  <dcterms:created xsi:type="dcterms:W3CDTF">2024-12-19T13:13:10Z</dcterms:created>
  <dcterms:modified xsi:type="dcterms:W3CDTF">2025-02-25T19:45:58Z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