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verton.amorim/private-projects/cppi/"/>
    </mc:Choice>
  </mc:AlternateContent>
  <bookViews>
    <workbookView xWindow="25600" yWindow="460" windowWidth="32000" windowHeight="17460" tabRatio="500"/>
  </bookViews>
  <sheets>
    <sheet name="Pesca" sheetId="1" r:id="rId1"/>
    <sheet name="Lancamento" sheetId="3" r:id="rId2"/>
    <sheet name="Atletas" sheetId="4" r:id="rId3"/>
    <sheet name="Equipes" sheetId="5" r:id="rId4"/>
  </sheets>
  <definedNames>
    <definedName name="_xlnm._FilterDatabase" localSheetId="1" hidden="1">Lancamento!$A$1:$F$1</definedName>
    <definedName name="_xlnm._FilterDatabase" localSheetId="0" hidden="1">Pesca!$A$1:$M$128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J131" i="1"/>
  <c r="O131" i="1"/>
  <c r="J130" i="1"/>
  <c r="O130" i="1"/>
  <c r="J129" i="1"/>
  <c r="O129" i="1"/>
  <c r="J128" i="1"/>
  <c r="O128" i="1"/>
  <c r="J127" i="1"/>
  <c r="O127" i="1"/>
  <c r="J126" i="1"/>
  <c r="O126" i="1"/>
  <c r="J125" i="1"/>
  <c r="O125" i="1"/>
  <c r="J124" i="1"/>
  <c r="O124" i="1"/>
  <c r="J123" i="1"/>
  <c r="O123" i="1"/>
  <c r="J122" i="1"/>
  <c r="O122" i="1"/>
  <c r="J121" i="1"/>
  <c r="O121" i="1"/>
  <c r="J120" i="1"/>
  <c r="O120" i="1"/>
  <c r="J119" i="1"/>
  <c r="O119" i="1"/>
  <c r="J118" i="1"/>
  <c r="O118" i="1"/>
  <c r="J117" i="1"/>
  <c r="O117" i="1"/>
  <c r="J116" i="1"/>
  <c r="O116" i="1"/>
  <c r="J115" i="1"/>
  <c r="O115" i="1"/>
  <c r="J114" i="1"/>
  <c r="O114" i="1"/>
  <c r="J113" i="1"/>
  <c r="O113" i="1"/>
  <c r="J112" i="1"/>
  <c r="O112" i="1"/>
  <c r="J111" i="1"/>
  <c r="O111" i="1"/>
  <c r="J110" i="1"/>
  <c r="O110" i="1"/>
  <c r="J109" i="1"/>
  <c r="O109" i="1"/>
  <c r="J108" i="1"/>
  <c r="O108" i="1"/>
  <c r="J107" i="1"/>
  <c r="O107" i="1"/>
  <c r="J106" i="1"/>
  <c r="O106" i="1"/>
  <c r="J105" i="1"/>
  <c r="O105" i="1"/>
  <c r="J104" i="1"/>
  <c r="O104" i="1"/>
  <c r="J103" i="1"/>
  <c r="O103" i="1"/>
  <c r="J102" i="1"/>
  <c r="O102" i="1"/>
  <c r="J101" i="1"/>
  <c r="O101" i="1"/>
  <c r="J100" i="1"/>
  <c r="O100" i="1"/>
  <c r="J99" i="1"/>
  <c r="O99" i="1"/>
  <c r="J98" i="1"/>
  <c r="O98" i="1"/>
  <c r="J97" i="1"/>
  <c r="O97" i="1"/>
  <c r="J96" i="1"/>
  <c r="O96" i="1"/>
  <c r="J95" i="1"/>
  <c r="O95" i="1"/>
  <c r="J94" i="1"/>
  <c r="O94" i="1"/>
  <c r="J93" i="1"/>
  <c r="O93" i="1"/>
  <c r="J92" i="1"/>
  <c r="O92" i="1"/>
  <c r="J91" i="1"/>
  <c r="O91" i="1"/>
  <c r="J90" i="1"/>
  <c r="O90" i="1"/>
  <c r="J89" i="1"/>
  <c r="O89" i="1"/>
  <c r="J88" i="1"/>
  <c r="O88" i="1"/>
  <c r="J87" i="1"/>
  <c r="O87" i="1"/>
  <c r="J86" i="1"/>
  <c r="O86" i="1"/>
  <c r="J85" i="1"/>
  <c r="O85" i="1"/>
  <c r="J84" i="1"/>
  <c r="O84" i="1"/>
  <c r="J83" i="1"/>
  <c r="O83" i="1"/>
  <c r="J82" i="1"/>
  <c r="O82" i="1"/>
  <c r="J81" i="1"/>
  <c r="O81" i="1"/>
  <c r="J80" i="1"/>
  <c r="O80" i="1"/>
  <c r="J79" i="1"/>
  <c r="O79" i="1"/>
  <c r="J78" i="1"/>
  <c r="O78" i="1"/>
  <c r="J77" i="1"/>
  <c r="O77" i="1"/>
  <c r="J76" i="1"/>
  <c r="O76" i="1"/>
  <c r="J75" i="1"/>
  <c r="O75" i="1"/>
  <c r="J74" i="1"/>
  <c r="O74" i="1"/>
  <c r="J73" i="1"/>
  <c r="O73" i="1"/>
  <c r="J72" i="1"/>
  <c r="O72" i="1"/>
  <c r="J71" i="1"/>
  <c r="O71" i="1"/>
  <c r="J70" i="1"/>
  <c r="O70" i="1"/>
  <c r="J69" i="1"/>
  <c r="O69" i="1"/>
  <c r="J68" i="1"/>
  <c r="O68" i="1"/>
  <c r="J67" i="1"/>
  <c r="O67" i="1"/>
  <c r="J66" i="1"/>
  <c r="O66" i="1"/>
  <c r="J65" i="1"/>
  <c r="O65" i="1"/>
  <c r="J64" i="1"/>
  <c r="O64" i="1"/>
  <c r="J63" i="1"/>
  <c r="O63" i="1"/>
  <c r="J62" i="1"/>
  <c r="O62" i="1"/>
  <c r="J61" i="1"/>
  <c r="O61" i="1"/>
  <c r="J60" i="1"/>
  <c r="O60" i="1"/>
  <c r="J59" i="1"/>
  <c r="O59" i="1"/>
  <c r="J58" i="1"/>
  <c r="O58" i="1"/>
  <c r="J57" i="1"/>
  <c r="O57" i="1"/>
  <c r="J56" i="1"/>
  <c r="O56" i="1"/>
  <c r="J55" i="1"/>
  <c r="O55" i="1"/>
  <c r="J54" i="1"/>
  <c r="O54" i="1"/>
  <c r="J53" i="1"/>
  <c r="O53" i="1"/>
  <c r="J52" i="1"/>
  <c r="O52" i="1"/>
  <c r="J51" i="1"/>
  <c r="O51" i="1"/>
  <c r="J50" i="1"/>
  <c r="O50" i="1"/>
  <c r="J49" i="1"/>
  <c r="O49" i="1"/>
  <c r="J48" i="1"/>
  <c r="O48" i="1"/>
  <c r="J47" i="1"/>
  <c r="O47" i="1"/>
  <c r="J46" i="1"/>
  <c r="O46" i="1"/>
  <c r="J45" i="1"/>
  <c r="O45" i="1"/>
  <c r="J44" i="1"/>
  <c r="O44" i="1"/>
  <c r="J43" i="1"/>
  <c r="O43" i="1"/>
  <c r="J42" i="1"/>
  <c r="O42" i="1"/>
  <c r="J41" i="1"/>
  <c r="O41" i="1"/>
  <c r="J40" i="1"/>
  <c r="O40" i="1"/>
  <c r="J39" i="1"/>
  <c r="O39" i="1"/>
  <c r="J38" i="1"/>
  <c r="O38" i="1"/>
  <c r="J37" i="1"/>
  <c r="O37" i="1"/>
  <c r="J36" i="1"/>
  <c r="O36" i="1"/>
  <c r="J35" i="1"/>
  <c r="O35" i="1"/>
  <c r="J34" i="1"/>
  <c r="O34" i="1"/>
  <c r="J33" i="1"/>
  <c r="O33" i="1"/>
  <c r="J32" i="1"/>
  <c r="O32" i="1"/>
  <c r="J31" i="1"/>
  <c r="O31" i="1"/>
  <c r="J30" i="1"/>
  <c r="O30" i="1"/>
  <c r="J29" i="1"/>
  <c r="O29" i="1"/>
  <c r="J28" i="1"/>
  <c r="O28" i="1"/>
  <c r="J27" i="1"/>
  <c r="O27" i="1"/>
  <c r="J26" i="1"/>
  <c r="O26" i="1"/>
  <c r="J25" i="1"/>
  <c r="O25" i="1"/>
  <c r="J24" i="1"/>
  <c r="O24" i="1"/>
  <c r="J23" i="1"/>
  <c r="O23" i="1"/>
  <c r="J22" i="1"/>
  <c r="O22" i="1"/>
  <c r="J21" i="1"/>
  <c r="O21" i="1"/>
  <c r="J20" i="1"/>
  <c r="O20" i="1"/>
  <c r="J19" i="1"/>
  <c r="O19" i="1"/>
  <c r="J18" i="1"/>
  <c r="O18" i="1"/>
  <c r="J17" i="1"/>
  <c r="O17" i="1"/>
  <c r="J16" i="1"/>
  <c r="O16" i="1"/>
  <c r="J15" i="1"/>
  <c r="O15" i="1"/>
  <c r="J14" i="1"/>
  <c r="O14" i="1"/>
  <c r="J13" i="1"/>
  <c r="O13" i="1"/>
  <c r="J12" i="1"/>
  <c r="O12" i="1"/>
  <c r="J11" i="1"/>
  <c r="O11" i="1"/>
  <c r="J10" i="1"/>
  <c r="O10" i="1"/>
  <c r="J9" i="1"/>
  <c r="O9" i="1"/>
  <c r="J8" i="1"/>
  <c r="O8" i="1"/>
  <c r="J7" i="1"/>
  <c r="O7" i="1"/>
  <c r="J6" i="1"/>
  <c r="O6" i="1"/>
  <c r="J5" i="1"/>
  <c r="O5" i="1"/>
  <c r="J3" i="1"/>
  <c r="O3" i="1"/>
  <c r="J2" i="1"/>
  <c r="O2" i="1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E119" i="4"/>
  <c r="F119" i="4"/>
  <c r="E118" i="4"/>
  <c r="F118" i="4"/>
  <c r="E117" i="4"/>
  <c r="F117" i="4"/>
  <c r="E116" i="4"/>
  <c r="F116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5" i="4"/>
  <c r="F105" i="4"/>
  <c r="E104" i="4"/>
  <c r="F104" i="4"/>
  <c r="E103" i="4"/>
  <c r="F103" i="4"/>
  <c r="E102" i="4"/>
  <c r="F102" i="4"/>
  <c r="E101" i="4"/>
  <c r="F101" i="4"/>
  <c r="E100" i="4"/>
  <c r="F100" i="4"/>
  <c r="E99" i="4"/>
  <c r="F99" i="4"/>
  <c r="E98" i="4"/>
  <c r="F98" i="4"/>
  <c r="E97" i="4"/>
  <c r="F97" i="4"/>
  <c r="E96" i="4"/>
  <c r="F96" i="4"/>
  <c r="E95" i="4"/>
  <c r="F95" i="4"/>
  <c r="E94" i="4"/>
  <c r="F94" i="4"/>
  <c r="E93" i="4"/>
  <c r="F93" i="4"/>
  <c r="E92" i="4"/>
  <c r="F92" i="4"/>
  <c r="E91" i="4"/>
  <c r="F91" i="4"/>
  <c r="E90" i="4"/>
  <c r="F90" i="4"/>
  <c r="E89" i="4"/>
  <c r="F89" i="4"/>
  <c r="E88" i="4"/>
  <c r="F88" i="4"/>
  <c r="E87" i="4"/>
  <c r="F87" i="4"/>
  <c r="E86" i="4"/>
  <c r="F86" i="4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</calcChain>
</file>

<file path=xl/sharedStrings.xml><?xml version="1.0" encoding="utf-8"?>
<sst xmlns="http://schemas.openxmlformats.org/spreadsheetml/2006/main" count="955" uniqueCount="189">
  <si>
    <t>Jailton Martins</t>
  </si>
  <si>
    <t>Andorinhas</t>
  </si>
  <si>
    <t>Cláudio Viegas Júnior</t>
  </si>
  <si>
    <t>Anzol de Ouro</t>
  </si>
  <si>
    <t>Atlantico Sul</t>
  </si>
  <si>
    <t>José F. Schneider Júnior</t>
  </si>
  <si>
    <t>Marcelo Benedetti</t>
  </si>
  <si>
    <t xml:space="preserve">Márcio Kasuo Saito </t>
  </si>
  <si>
    <t>Brasa</t>
  </si>
  <si>
    <t>Marcus Ioty</t>
  </si>
  <si>
    <t>Casa das Beiras</t>
  </si>
  <si>
    <t>Herbert Kurzawe</t>
  </si>
  <si>
    <t xml:space="preserve">Civa </t>
  </si>
  <si>
    <t>Selenito Meneguelli</t>
  </si>
  <si>
    <t>Antelino Alencar Júnior</t>
  </si>
  <si>
    <t>Cpevap</t>
  </si>
  <si>
    <t>Augusto Iwato</t>
  </si>
  <si>
    <t>Carlos Alberto Gatto</t>
  </si>
  <si>
    <t>Conrad Bachtold</t>
  </si>
  <si>
    <t>Joinville</t>
  </si>
  <si>
    <t>Harald Bachtold</t>
  </si>
  <si>
    <t>Osmar Gonçalves</t>
  </si>
  <si>
    <t>Eduardo Metzger</t>
  </si>
  <si>
    <t>Fernando Silvino</t>
  </si>
  <si>
    <t>Lindoia</t>
  </si>
  <si>
    <t>Jorge Luiz Borba Gazul</t>
  </si>
  <si>
    <t>Marcelo Ekuni</t>
  </si>
  <si>
    <t>Linha Fina</t>
  </si>
  <si>
    <t>Márcio Takehiro Kay</t>
  </si>
  <si>
    <t>Rodrigo Siqueira de Oliveira</t>
  </si>
  <si>
    <t>Marcelo Gil Ferreira</t>
  </si>
  <si>
    <t>Lobos do Mar</t>
  </si>
  <si>
    <t>Marcelo Gil Ferreira Júnior</t>
  </si>
  <si>
    <t>Paulo Afonso G. Cabral Júnior</t>
  </si>
  <si>
    <t>Raphael Gil Soares Ferreira</t>
  </si>
  <si>
    <t xml:space="preserve">Vagner da Silva </t>
  </si>
  <si>
    <t xml:space="preserve">Marlin Negro </t>
  </si>
  <si>
    <t xml:space="preserve">Paulo Sano </t>
  </si>
  <si>
    <t>Maua</t>
  </si>
  <si>
    <t xml:space="preserve">Paulo Shiosi </t>
  </si>
  <si>
    <t>Lucas Brasil</t>
  </si>
  <si>
    <t>O Arpao</t>
  </si>
  <si>
    <t>Marck Solla</t>
  </si>
  <si>
    <t>Plínio Brasil</t>
  </si>
  <si>
    <t>Jorge Luiz dos Santos Moita</t>
  </si>
  <si>
    <t>Rio Grande</t>
  </si>
  <si>
    <t>Luiz Carlos Bastos Sena</t>
  </si>
  <si>
    <t>Eduardo Shiguetomi</t>
  </si>
  <si>
    <t>Suzanpesca</t>
  </si>
  <si>
    <t>Daniel Colla</t>
  </si>
  <si>
    <t>Tortuga</t>
  </si>
  <si>
    <t xml:space="preserve">Edson Silva </t>
  </si>
  <si>
    <t>Luiz Carlos Aguiar</t>
  </si>
  <si>
    <t>Marcos Kersten</t>
  </si>
  <si>
    <t xml:space="preserve">Alex Novo </t>
  </si>
  <si>
    <t xml:space="preserve">Tres Anzois </t>
  </si>
  <si>
    <t xml:space="preserve">Luiz Garcia </t>
  </si>
  <si>
    <t>Gaivotas</t>
  </si>
  <si>
    <t>Neilton Costa</t>
  </si>
  <si>
    <t>Pampo</t>
  </si>
  <si>
    <t>Andre Atilio</t>
  </si>
  <si>
    <t>Caovi</t>
  </si>
  <si>
    <t>Sorteio</t>
  </si>
  <si>
    <t>ATLETA</t>
  </si>
  <si>
    <t>CLUBE</t>
  </si>
  <si>
    <t>Ademir Schwalbe</t>
  </si>
  <si>
    <t>Irineu Borba</t>
  </si>
  <si>
    <t>Enio Petry</t>
  </si>
  <si>
    <t>Gerson Siqueira</t>
  </si>
  <si>
    <t xml:space="preserve">Sérgio Beal </t>
  </si>
  <si>
    <t xml:space="preserve">Paulo Viegas </t>
  </si>
  <si>
    <t>Roberto Rossi</t>
  </si>
  <si>
    <t>Nagamatsu Saito</t>
  </si>
  <si>
    <t xml:space="preserve">Brasa </t>
  </si>
  <si>
    <t>Nelson de Mello</t>
  </si>
  <si>
    <t>Leonor Antonio Beling</t>
  </si>
  <si>
    <t xml:space="preserve">Valdir Baumer </t>
  </si>
  <si>
    <t xml:space="preserve">Altair Cruz </t>
  </si>
  <si>
    <t>Civa</t>
  </si>
  <si>
    <t>Celso Mário Mathias</t>
  </si>
  <si>
    <t>Delphino Antoniassi</t>
  </si>
  <si>
    <t>Francisco de Assis R. da Silva</t>
  </si>
  <si>
    <t>Hugo Nozaki</t>
  </si>
  <si>
    <t>Kihatiro Tsuji</t>
  </si>
  <si>
    <t xml:space="preserve">Agostinho Coan </t>
  </si>
  <si>
    <t>Elase</t>
  </si>
  <si>
    <t>Carlos Alberto M. de Lima</t>
  </si>
  <si>
    <t>Nestor Jorge de Conto</t>
  </si>
  <si>
    <t xml:space="preserve">Telmo Antonini Schissi </t>
  </si>
  <si>
    <t>Nobuhilo Watanabe</t>
  </si>
  <si>
    <t>Gaivota</t>
  </si>
  <si>
    <t>Valdir Olivieri</t>
  </si>
  <si>
    <t>Carlos Horn</t>
  </si>
  <si>
    <t>Douglas Fonseca Veronez</t>
  </si>
  <si>
    <t>Norberto Blanco</t>
  </si>
  <si>
    <t xml:space="preserve">Bruno Suelp </t>
  </si>
  <si>
    <t xml:space="preserve">Linha Fina </t>
  </si>
  <si>
    <t>Sérgio Kobayashi</t>
  </si>
  <si>
    <t xml:space="preserve">Maua </t>
  </si>
  <si>
    <t>Hamilton Nascimento</t>
  </si>
  <si>
    <t>Edison Kweko</t>
  </si>
  <si>
    <t xml:space="preserve">Rio Grande </t>
  </si>
  <si>
    <t>Carlos Tanabe</t>
  </si>
  <si>
    <t>Rubens Prado</t>
  </si>
  <si>
    <t xml:space="preserve">Júlio Cesar Bork </t>
  </si>
  <si>
    <t xml:space="preserve">Silvestre O. dos Anjos </t>
  </si>
  <si>
    <t xml:space="preserve">Edson Alves </t>
  </si>
  <si>
    <t xml:space="preserve">Piratas da Ilha </t>
  </si>
  <si>
    <t xml:space="preserve">Jorge dos Reis </t>
  </si>
  <si>
    <t xml:space="preserve">Rogério Scotti </t>
  </si>
  <si>
    <t>Sérgio Bersano</t>
  </si>
  <si>
    <t>Clóvis Fioravanzo</t>
  </si>
  <si>
    <t>Fernando Bonifácio</t>
  </si>
  <si>
    <t xml:space="preserve">Gérson Leu </t>
  </si>
  <si>
    <t>Jacinto Iwato</t>
  </si>
  <si>
    <t>José Batista Barbosa</t>
  </si>
  <si>
    <t>Valdecir Stucchi Antoniassi</t>
  </si>
  <si>
    <t>Jorge Hasegawa</t>
  </si>
  <si>
    <t xml:space="preserve">Paulo Cruz </t>
  </si>
  <si>
    <t>Paulo Renato Rodrigues</t>
  </si>
  <si>
    <t>Deoclésio Gil Ferreira Júnior</t>
  </si>
  <si>
    <t>Mário Ribeiro</t>
  </si>
  <si>
    <t>Marlin Negro</t>
  </si>
  <si>
    <t>João Leivas</t>
  </si>
  <si>
    <t>Silvio da Silva</t>
  </si>
  <si>
    <t>Alex Solla</t>
  </si>
  <si>
    <t>Marcos Petrelli</t>
  </si>
  <si>
    <t>Holavo Salum Cardoso</t>
  </si>
  <si>
    <t>Evaldo Gomes</t>
  </si>
  <si>
    <t xml:space="preserve">Fortunato E. Tidres </t>
  </si>
  <si>
    <t xml:space="preserve">Gabriel Vieira </t>
  </si>
  <si>
    <t>Jorge Maldini</t>
  </si>
  <si>
    <t>Elisabete Bendini</t>
  </si>
  <si>
    <t xml:space="preserve">Sandra Cunha e Silva </t>
  </si>
  <si>
    <t>Helena dos Reis</t>
  </si>
  <si>
    <t xml:space="preserve">Daniela Araújo </t>
  </si>
  <si>
    <t>Rejane Assis Fraga</t>
  </si>
  <si>
    <t>Rosalba Della Flora</t>
  </si>
  <si>
    <t>Mariza Hasegawa</t>
  </si>
  <si>
    <t>Rosa Watanabe</t>
  </si>
  <si>
    <t xml:space="preserve">Amanda Alchieri </t>
  </si>
  <si>
    <t xml:space="preserve">Ivete Vicentini </t>
  </si>
  <si>
    <t>Magali Gazul</t>
  </si>
  <si>
    <t>Fabiana Marques</t>
  </si>
  <si>
    <t xml:space="preserve">Branca Etelvina. R. Silva </t>
  </si>
  <si>
    <t>Luiza Shiyoko Shinohara Sano</t>
  </si>
  <si>
    <t xml:space="preserve">Júlia dos Santos </t>
  </si>
  <si>
    <t>Rosângela Costa</t>
  </si>
  <si>
    <t>Denise Paschoal de Camargo</t>
  </si>
  <si>
    <t>Elvira Zattar Guerra</t>
  </si>
  <si>
    <t>Jerusa Vallasky</t>
  </si>
  <si>
    <t xml:space="preserve">Cátia Reis </t>
  </si>
  <si>
    <t xml:space="preserve">Margareth Maldini </t>
  </si>
  <si>
    <t xml:space="preserve">Carlos Eduardo </t>
  </si>
  <si>
    <t>Renan Ourives</t>
  </si>
  <si>
    <t>Renan Oliveira</t>
  </si>
  <si>
    <t xml:space="preserve">Victor Stadinicky </t>
  </si>
  <si>
    <t>Louise Gil Soares Ferreira</t>
  </si>
  <si>
    <t xml:space="preserve">Igor Garcia </t>
  </si>
  <si>
    <t>1º Lance</t>
  </si>
  <si>
    <t>2º Lance</t>
  </si>
  <si>
    <t>3º Lance</t>
  </si>
  <si>
    <t>ARR</t>
  </si>
  <si>
    <t>FD</t>
  </si>
  <si>
    <t>FE</t>
  </si>
  <si>
    <t>NC</t>
  </si>
  <si>
    <t>PEÇAS VARIDAS</t>
  </si>
  <si>
    <t>PESO VARIADAS</t>
  </si>
  <si>
    <t>MAIOR PECA VARIADA</t>
  </si>
  <si>
    <t>PEÇAS ESPECIFICAS</t>
  </si>
  <si>
    <t>PESO TOTAL ESPECIFICA</t>
  </si>
  <si>
    <t>MAIOR PEÇA ESPECIFICA</t>
  </si>
  <si>
    <t>ID</t>
  </si>
  <si>
    <t>Júlia Zattar Guerra</t>
  </si>
  <si>
    <t xml:space="preserve">Vinicius Bachtold </t>
  </si>
  <si>
    <t xml:space="preserve">Joinville </t>
  </si>
  <si>
    <t>Sara Costa</t>
  </si>
  <si>
    <t>Nome</t>
  </si>
  <si>
    <t>Id</t>
  </si>
  <si>
    <t>Piratas da ilha</t>
  </si>
  <si>
    <t>Tres Anzois</t>
  </si>
  <si>
    <t>Pacu Cua</t>
  </si>
  <si>
    <t>Piratas da Ilha</t>
  </si>
  <si>
    <t>Claiton Ribeiro</t>
  </si>
  <si>
    <t>Clube</t>
  </si>
  <si>
    <t>Categoria ID</t>
  </si>
  <si>
    <t>Clube ID</t>
  </si>
  <si>
    <t>SQL</t>
  </si>
  <si>
    <t>sorteio Lancamento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</si>
</sst>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Lucida Grande"/>
    </font>
    <font>
      <sz val="14"/>
      <color rgb="FF000000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abSelected="1" workbookViewId="0">
      <selection activeCell="A2" sqref="A2"/>
    </sheetView>
  </sheetViews>
  <sheetFormatPr baseColWidth="10" defaultRowHeight="16" x14ac:dyDescent="0.2"/>
  <cols>
    <col min="4" max="9" width="10.83203125" style="1"/>
    <col min="14" max="14" width="17.33203125" bestFit="1" customWidth="1"/>
  </cols>
  <sheetData>
    <row r="1" spans="1:15" x14ac:dyDescent="0.2">
      <c r="A1" t="s">
        <v>62</v>
      </c>
      <c r="B1" t="s">
        <v>63</v>
      </c>
      <c r="C1" t="s">
        <v>64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t="s">
        <v>172</v>
      </c>
      <c r="K1" t="s">
        <v>159</v>
      </c>
      <c r="L1" t="s">
        <v>160</v>
      </c>
      <c r="M1" t="s">
        <v>161</v>
      </c>
      <c r="N1" t="s">
        <v>188</v>
      </c>
      <c r="O1" t="s">
        <v>187</v>
      </c>
    </row>
    <row r="2" spans="1:15" x14ac:dyDescent="0.2">
      <c r="A2">
        <v>39</v>
      </c>
      <c r="B2" t="s">
        <v>0</v>
      </c>
      <c r="C2" t="s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f>VLOOKUP($B2,Atletas!$A$2:$B$131,2,FALSE)</f>
        <v>1</v>
      </c>
      <c r="K2">
        <v>0</v>
      </c>
      <c r="L2">
        <v>0</v>
      </c>
      <c r="M2">
        <v>154.03</v>
      </c>
      <c r="N2">
        <v>54</v>
      </c>
      <c r="O2" t="str">
        <f>CONCATENATE("UPDATE Participantes SET lance_1=",K2,",lance_2=",L2,",lance_3=",M2,",total_pecas_variada=",D2,",peso_total_variada=",E2,",maior_peca_variada=",F2,",sorteio_lancamento=",N2,",sorteio_1a_etapa_variada=",A2,",total_pecas_especifica=",G2,",peso_total_especifica=",H2,",maior_peca_especifica=",I2," WHERE atleta_id =",J2,";")</f>
        <v>UPDATE Participantes SET lance_1=0,lance_2=0,lance_3=154.03,total_pecas_variada=0,peso_total_variada=0,maior_peca_variada=0,sorteio_lancamento=54,sorteio_1a_etapa_variada=39,total_pecas_especifica=0,peso_total_especifica=0,maior_peca_especifica=0 WHERE atleta_id =1;</v>
      </c>
    </row>
    <row r="3" spans="1:15" x14ac:dyDescent="0.2">
      <c r="A3">
        <v>12</v>
      </c>
      <c r="B3" t="s">
        <v>2</v>
      </c>
      <c r="C3" t="s">
        <v>3</v>
      </c>
      <c r="D3" s="1">
        <v>15</v>
      </c>
      <c r="E3" s="1">
        <v>655</v>
      </c>
      <c r="F3" s="1">
        <v>80</v>
      </c>
      <c r="G3" s="1">
        <v>6</v>
      </c>
      <c r="H3" s="1">
        <v>415</v>
      </c>
      <c r="I3" s="1">
        <v>242</v>
      </c>
      <c r="J3">
        <f>VLOOKUP($B3,Atletas!$A$2:$B$131,2,FALSE)</f>
        <v>2</v>
      </c>
      <c r="K3">
        <v>170.91</v>
      </c>
      <c r="L3">
        <v>175.41</v>
      </c>
      <c r="M3">
        <v>0</v>
      </c>
      <c r="N3">
        <v>27</v>
      </c>
      <c r="O3" t="str">
        <f t="shared" ref="O3:O67" si="0">CONCATENATE("UPDATE Participantes SET lance_1=",K3,",lance_2=",L3,",lance_3=",M3,",total_pecas_variada=",D3,",peso_total_variada=",E3,",maior_peca_variada=",F3,",sorteio_lancamento=",N3,",sorteio_1a_etapa_variada=",A3,",total_pecas_especifica=",G3,",peso_total_especifica=",H3,",maior_peca_especifica=",I3," WHERE atleta_id =",J3,";")</f>
        <v>UPDATE Participantes SET lance_1=170.91,lance_2=175.41,lance_3=0,total_pecas_variada=15,peso_total_variada=655,maior_peca_variada=80,sorteio_lancamento=27,sorteio_1a_etapa_variada=12,total_pecas_especifica=6,peso_total_especifica=415,maior_peca_especifica=242 WHERE atleta_id =2;</v>
      </c>
    </row>
    <row r="4" spans="1:15" x14ac:dyDescent="0.2">
      <c r="A4">
        <v>4</v>
      </c>
      <c r="B4" t="s">
        <v>183</v>
      </c>
      <c r="C4" t="s">
        <v>4</v>
      </c>
      <c r="D4" s="1">
        <v>8</v>
      </c>
      <c r="E4" s="1">
        <v>471</v>
      </c>
      <c r="F4" s="1">
        <v>195</v>
      </c>
      <c r="G4" s="1">
        <v>1</v>
      </c>
      <c r="H4" s="1">
        <v>351</v>
      </c>
      <c r="I4" s="1">
        <v>351</v>
      </c>
      <c r="J4" s="1">
        <v>3</v>
      </c>
      <c r="K4" s="1">
        <v>183.74</v>
      </c>
      <c r="L4" s="1">
        <v>186.99</v>
      </c>
      <c r="M4">
        <v>0</v>
      </c>
      <c r="N4" s="1">
        <v>28</v>
      </c>
      <c r="O4" t="str">
        <f t="shared" si="0"/>
        <v>UPDATE Participantes SET lance_1=183.74,lance_2=186.99,lance_3=0,total_pecas_variada=8,peso_total_variada=471,maior_peca_variada=195,sorteio_lancamento=28,sorteio_1a_etapa_variada=4,total_pecas_especifica=1,peso_total_especifica=351,maior_peca_especifica=351 WHERE atleta_id =3;</v>
      </c>
    </row>
    <row r="5" spans="1:15" x14ac:dyDescent="0.2">
      <c r="A5">
        <v>36</v>
      </c>
      <c r="B5" t="s">
        <v>5</v>
      </c>
      <c r="C5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f>VLOOKUP($B5,Atletas!$A$2:$B$131,2,FALSE)</f>
        <v>4</v>
      </c>
      <c r="K5">
        <v>190.8</v>
      </c>
      <c r="L5">
        <v>213.04</v>
      </c>
      <c r="M5">
        <v>210.14</v>
      </c>
      <c r="N5">
        <v>40</v>
      </c>
      <c r="O5" t="str">
        <f t="shared" si="0"/>
        <v>UPDATE Participantes SET lance_1=190.8,lance_2=213.04,lance_3=210.14,total_pecas_variada=0,peso_total_variada=0,maior_peca_variada=0,sorteio_lancamento=40,sorteio_1a_etapa_variada=36,total_pecas_especifica=0,peso_total_especifica=0,maior_peca_especifica=0 WHERE atleta_id =4;</v>
      </c>
    </row>
    <row r="6" spans="1:15" x14ac:dyDescent="0.2">
      <c r="A6">
        <v>14</v>
      </c>
      <c r="B6" t="s">
        <v>6</v>
      </c>
      <c r="C6" t="s">
        <v>4</v>
      </c>
      <c r="D6" s="1">
        <v>12</v>
      </c>
      <c r="E6" s="1">
        <v>656</v>
      </c>
      <c r="F6" s="1">
        <v>193</v>
      </c>
      <c r="G6" s="1">
        <v>3</v>
      </c>
      <c r="H6" s="1">
        <v>158</v>
      </c>
      <c r="I6" s="1">
        <v>79</v>
      </c>
      <c r="J6">
        <f>VLOOKUP($B6,Atletas!$A$2:$B$131,2,FALSE)</f>
        <v>5</v>
      </c>
      <c r="K6">
        <v>0</v>
      </c>
      <c r="L6">
        <v>0</v>
      </c>
      <c r="M6">
        <v>152.77000000000001</v>
      </c>
      <c r="N6">
        <v>38</v>
      </c>
      <c r="O6" t="str">
        <f t="shared" si="0"/>
        <v>UPDATE Participantes SET lance_1=0,lance_2=0,lance_3=152.77,total_pecas_variada=12,peso_total_variada=656,maior_peca_variada=193,sorteio_lancamento=38,sorteio_1a_etapa_variada=14,total_pecas_especifica=3,peso_total_especifica=158,maior_peca_especifica=79 WHERE atleta_id =5;</v>
      </c>
    </row>
    <row r="7" spans="1:15" x14ac:dyDescent="0.2">
      <c r="A7">
        <v>16</v>
      </c>
      <c r="B7" t="s">
        <v>7</v>
      </c>
      <c r="C7" t="s">
        <v>8</v>
      </c>
      <c r="D7" s="1">
        <v>16</v>
      </c>
      <c r="E7" s="1">
        <v>935</v>
      </c>
      <c r="F7" s="1">
        <v>174</v>
      </c>
      <c r="G7" s="1">
        <v>2</v>
      </c>
      <c r="H7" s="1">
        <v>284</v>
      </c>
      <c r="I7" s="1">
        <v>248</v>
      </c>
      <c r="J7">
        <f>VLOOKUP($B7,Atletas!$A$2:$B$131,2,FALSE)</f>
        <v>6</v>
      </c>
      <c r="K7">
        <v>205.12</v>
      </c>
      <c r="L7">
        <v>200.7</v>
      </c>
      <c r="M7">
        <v>209.66</v>
      </c>
      <c r="N7">
        <v>51</v>
      </c>
      <c r="O7" t="str">
        <f t="shared" si="0"/>
        <v>UPDATE Participantes SET lance_1=205.12,lance_2=200.7,lance_3=209.66,total_pecas_variada=16,peso_total_variada=935,maior_peca_variada=174,sorteio_lancamento=51,sorteio_1a_etapa_variada=16,total_pecas_especifica=2,peso_total_especifica=284,maior_peca_especifica=248 WHERE atleta_id =6;</v>
      </c>
    </row>
    <row r="8" spans="1:15" x14ac:dyDescent="0.2">
      <c r="A8">
        <v>5</v>
      </c>
      <c r="B8" t="s">
        <v>9</v>
      </c>
      <c r="C8" t="s">
        <v>10</v>
      </c>
      <c r="D8" s="1">
        <v>3</v>
      </c>
      <c r="E8" s="1">
        <v>314</v>
      </c>
      <c r="F8" s="1">
        <v>230</v>
      </c>
      <c r="G8" s="1">
        <v>0</v>
      </c>
      <c r="H8" s="1">
        <v>0</v>
      </c>
      <c r="I8" s="1">
        <v>0</v>
      </c>
      <c r="J8">
        <f>VLOOKUP($B8,Atletas!$A$2:$B$131,2,FALSE)</f>
        <v>7</v>
      </c>
      <c r="K8">
        <v>0</v>
      </c>
      <c r="L8">
        <v>175.51</v>
      </c>
      <c r="M8">
        <v>0</v>
      </c>
      <c r="N8">
        <v>43</v>
      </c>
      <c r="O8" t="str">
        <f t="shared" si="0"/>
        <v>UPDATE Participantes SET lance_1=0,lance_2=175.51,lance_3=0,total_pecas_variada=3,peso_total_variada=314,maior_peca_variada=230,sorteio_lancamento=43,sorteio_1a_etapa_variada=5,total_pecas_especifica=0,peso_total_especifica=0,maior_peca_especifica=0 WHERE atleta_id =7;</v>
      </c>
    </row>
    <row r="9" spans="1:15" x14ac:dyDescent="0.2">
      <c r="A9">
        <v>30</v>
      </c>
      <c r="B9" t="s">
        <v>11</v>
      </c>
      <c r="C9" t="s">
        <v>12</v>
      </c>
      <c r="D9" s="1">
        <v>16</v>
      </c>
      <c r="E9" s="1">
        <v>1004</v>
      </c>
      <c r="F9" s="1">
        <v>190</v>
      </c>
      <c r="G9" s="1">
        <v>6</v>
      </c>
      <c r="H9" s="1">
        <v>207</v>
      </c>
      <c r="I9" s="1">
        <v>78</v>
      </c>
      <c r="J9">
        <f>VLOOKUP($B9,Atletas!$A$2:$B$131,2,FALSE)</f>
        <v>8</v>
      </c>
      <c r="K9">
        <v>172.98</v>
      </c>
      <c r="L9">
        <v>0</v>
      </c>
      <c r="M9">
        <v>169.11</v>
      </c>
      <c r="N9">
        <v>44</v>
      </c>
      <c r="O9" t="str">
        <f t="shared" si="0"/>
        <v>UPDATE Participantes SET lance_1=172.98,lance_2=0,lance_3=169.11,total_pecas_variada=16,peso_total_variada=1004,maior_peca_variada=190,sorteio_lancamento=44,sorteio_1a_etapa_variada=30,total_pecas_especifica=6,peso_total_especifica=207,maior_peca_especifica=78 WHERE atleta_id =8;</v>
      </c>
    </row>
    <row r="10" spans="1:15" x14ac:dyDescent="0.2">
      <c r="A10">
        <v>21</v>
      </c>
      <c r="B10" t="s">
        <v>13</v>
      </c>
      <c r="C10" t="s">
        <v>12</v>
      </c>
      <c r="D10" s="1">
        <v>11</v>
      </c>
      <c r="E10" s="1">
        <v>1047</v>
      </c>
      <c r="F10" s="1">
        <v>320</v>
      </c>
      <c r="G10" s="1">
        <v>2</v>
      </c>
      <c r="H10" s="1">
        <v>340</v>
      </c>
      <c r="I10" s="1">
        <v>211</v>
      </c>
      <c r="J10">
        <f>VLOOKUP($B10,Atletas!$A$2:$B$131,2,FALSE)</f>
        <v>9</v>
      </c>
      <c r="K10">
        <v>173.65</v>
      </c>
      <c r="L10">
        <v>171.2</v>
      </c>
      <c r="M10">
        <v>176.33</v>
      </c>
      <c r="N10">
        <v>24</v>
      </c>
      <c r="O10" t="str">
        <f t="shared" si="0"/>
        <v>UPDATE Participantes SET lance_1=173.65,lance_2=171.2,lance_3=176.33,total_pecas_variada=11,peso_total_variada=1047,maior_peca_variada=320,sorteio_lancamento=24,sorteio_1a_etapa_variada=21,total_pecas_especifica=2,peso_total_especifica=340,maior_peca_especifica=211 WHERE atleta_id =9;</v>
      </c>
    </row>
    <row r="11" spans="1:15" x14ac:dyDescent="0.2">
      <c r="A11">
        <v>15</v>
      </c>
      <c r="B11" t="s">
        <v>14</v>
      </c>
      <c r="C1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>
        <f>VLOOKUP($B11,Atletas!$A$2:$B$131,2,FALSE)</f>
        <v>10</v>
      </c>
      <c r="K11">
        <v>0</v>
      </c>
      <c r="L11">
        <v>207.54</v>
      </c>
      <c r="M11">
        <v>219.59</v>
      </c>
      <c r="N11">
        <v>41</v>
      </c>
      <c r="O11" t="str">
        <f t="shared" si="0"/>
        <v>UPDATE Participantes SET lance_1=0,lance_2=207.54,lance_3=219.59,total_pecas_variada=0,peso_total_variada=0,maior_peca_variada=0,sorteio_lancamento=41,sorteio_1a_etapa_variada=15,total_pecas_especifica=0,peso_total_especifica=0,maior_peca_especifica=0 WHERE atleta_id =10;</v>
      </c>
    </row>
    <row r="12" spans="1:15" x14ac:dyDescent="0.2">
      <c r="A12">
        <v>11</v>
      </c>
      <c r="B12" t="s">
        <v>16</v>
      </c>
      <c r="C12" t="s">
        <v>15</v>
      </c>
      <c r="D12" s="1">
        <v>21</v>
      </c>
      <c r="E12" s="1">
        <v>1028</v>
      </c>
      <c r="F12" s="1">
        <v>232</v>
      </c>
      <c r="G12" s="1">
        <v>4</v>
      </c>
      <c r="H12" s="1">
        <v>183</v>
      </c>
      <c r="I12" s="1">
        <v>73</v>
      </c>
      <c r="J12">
        <f>VLOOKUP($B12,Atletas!$A$2:$B$131,2,FALSE)</f>
        <v>11</v>
      </c>
      <c r="K12">
        <v>0</v>
      </c>
      <c r="L12">
        <v>217.94</v>
      </c>
      <c r="M12">
        <v>225.07</v>
      </c>
      <c r="N12">
        <v>42</v>
      </c>
      <c r="O12" t="str">
        <f t="shared" si="0"/>
        <v>UPDATE Participantes SET lance_1=0,lance_2=217.94,lance_3=225.07,total_pecas_variada=21,peso_total_variada=1028,maior_peca_variada=232,sorteio_lancamento=42,sorteio_1a_etapa_variada=11,total_pecas_especifica=4,peso_total_especifica=183,maior_peca_especifica=73 WHERE atleta_id =11;</v>
      </c>
    </row>
    <row r="13" spans="1:15" x14ac:dyDescent="0.2">
      <c r="A13">
        <v>17</v>
      </c>
      <c r="B13" t="s">
        <v>17</v>
      </c>
      <c r="C13" t="s">
        <v>15</v>
      </c>
      <c r="D13" s="1">
        <v>11</v>
      </c>
      <c r="E13" s="1">
        <v>558</v>
      </c>
      <c r="F13" s="1">
        <v>123</v>
      </c>
      <c r="G13" s="1">
        <v>1</v>
      </c>
      <c r="H13" s="1">
        <v>74</v>
      </c>
      <c r="I13" s="1">
        <v>74</v>
      </c>
      <c r="J13">
        <f>VLOOKUP($B13,Atletas!$A$2:$B$131,2,FALSE)</f>
        <v>12</v>
      </c>
      <c r="K13">
        <v>180.42</v>
      </c>
      <c r="L13">
        <v>0</v>
      </c>
      <c r="M13">
        <v>182.86</v>
      </c>
      <c r="N13">
        <v>45</v>
      </c>
      <c r="O13" t="str">
        <f t="shared" si="0"/>
        <v>UPDATE Participantes SET lance_1=180.42,lance_2=0,lance_3=182.86,total_pecas_variada=11,peso_total_variada=558,maior_peca_variada=123,sorteio_lancamento=45,sorteio_1a_etapa_variada=17,total_pecas_especifica=1,peso_total_especifica=74,maior_peca_especifica=74 WHERE atleta_id =12;</v>
      </c>
    </row>
    <row r="14" spans="1:15" x14ac:dyDescent="0.2">
      <c r="A14">
        <v>8</v>
      </c>
      <c r="B14" t="s">
        <v>18</v>
      </c>
      <c r="C14" t="s">
        <v>19</v>
      </c>
      <c r="D14" s="1">
        <v>8</v>
      </c>
      <c r="E14" s="1">
        <v>342</v>
      </c>
      <c r="F14" s="1">
        <v>106</v>
      </c>
      <c r="G14" s="1">
        <v>1</v>
      </c>
      <c r="H14" s="1">
        <v>312</v>
      </c>
      <c r="I14" s="1">
        <v>312</v>
      </c>
      <c r="J14">
        <f>VLOOKUP($B14,Atletas!$A$2:$B$131,2,FALSE)</f>
        <v>13</v>
      </c>
      <c r="K14">
        <v>0</v>
      </c>
      <c r="L14">
        <v>164.6</v>
      </c>
      <c r="M14">
        <v>0</v>
      </c>
      <c r="N14">
        <v>25</v>
      </c>
      <c r="O14" t="str">
        <f t="shared" si="0"/>
        <v>UPDATE Participantes SET lance_1=0,lance_2=164.6,lance_3=0,total_pecas_variada=8,peso_total_variada=342,maior_peca_variada=106,sorteio_lancamento=25,sorteio_1a_etapa_variada=8,total_pecas_especifica=1,peso_total_especifica=312,maior_peca_especifica=312 WHERE atleta_id =13;</v>
      </c>
    </row>
    <row r="15" spans="1:15" x14ac:dyDescent="0.2">
      <c r="A15">
        <v>27</v>
      </c>
      <c r="B15" t="s">
        <v>20</v>
      </c>
      <c r="C15" t="s">
        <v>19</v>
      </c>
      <c r="D15" s="1">
        <v>8</v>
      </c>
      <c r="E15" s="1">
        <v>532</v>
      </c>
      <c r="F15" s="1">
        <v>183</v>
      </c>
      <c r="G15" s="1">
        <v>3</v>
      </c>
      <c r="H15" s="1">
        <v>801</v>
      </c>
      <c r="I15" s="1">
        <v>342</v>
      </c>
      <c r="J15">
        <f>VLOOKUP($B15,Atletas!$A$2:$B$131,2,FALSE)</f>
        <v>14</v>
      </c>
      <c r="K15">
        <v>155.9</v>
      </c>
      <c r="L15">
        <v>0</v>
      </c>
      <c r="M15">
        <v>167.72</v>
      </c>
      <c r="N15">
        <v>32</v>
      </c>
      <c r="O15" t="str">
        <f t="shared" si="0"/>
        <v>UPDATE Participantes SET lance_1=155.9,lance_2=0,lance_3=167.72,total_pecas_variada=8,peso_total_variada=532,maior_peca_variada=183,sorteio_lancamento=32,sorteio_1a_etapa_variada=27,total_pecas_especifica=3,peso_total_especifica=801,maior_peca_especifica=342 WHERE atleta_id =14;</v>
      </c>
    </row>
    <row r="16" spans="1:15" x14ac:dyDescent="0.2">
      <c r="A16">
        <v>19</v>
      </c>
      <c r="B16" t="s">
        <v>21</v>
      </c>
      <c r="C16" t="s">
        <v>19</v>
      </c>
      <c r="D16" s="1">
        <v>19</v>
      </c>
      <c r="E16" s="1">
        <v>836</v>
      </c>
      <c r="F16" s="1">
        <v>152</v>
      </c>
      <c r="G16" s="1">
        <v>7</v>
      </c>
      <c r="H16" s="1">
        <v>376</v>
      </c>
      <c r="I16" s="1">
        <v>92</v>
      </c>
      <c r="J16">
        <f>VLOOKUP($B16,Atletas!$A$2:$B$131,2,FALSE)</f>
        <v>15</v>
      </c>
      <c r="K16">
        <v>0</v>
      </c>
      <c r="L16">
        <v>182.68</v>
      </c>
      <c r="M16">
        <v>196.81</v>
      </c>
      <c r="N16">
        <v>49</v>
      </c>
      <c r="O16" t="str">
        <f t="shared" si="0"/>
        <v>UPDATE Participantes SET lance_1=0,lance_2=182.68,lance_3=196.81,total_pecas_variada=19,peso_total_variada=836,maior_peca_variada=152,sorteio_lancamento=49,sorteio_1a_etapa_variada=19,total_pecas_especifica=7,peso_total_especifica=376,maior_peca_especifica=92 WHERE atleta_id =15;</v>
      </c>
    </row>
    <row r="17" spans="1:15" x14ac:dyDescent="0.2">
      <c r="A17">
        <v>25</v>
      </c>
      <c r="B17" t="s">
        <v>22</v>
      </c>
      <c r="C17" t="s">
        <v>19</v>
      </c>
      <c r="D17" s="1">
        <v>14</v>
      </c>
      <c r="E17" s="1">
        <v>806</v>
      </c>
      <c r="F17" s="1">
        <v>175</v>
      </c>
      <c r="G17" s="1">
        <v>1</v>
      </c>
      <c r="H17" s="1">
        <v>293</v>
      </c>
      <c r="I17" s="1">
        <v>293</v>
      </c>
      <c r="J17">
        <f>VLOOKUP($B17,Atletas!$A$2:$B$131,2,FALSE)</f>
        <v>16</v>
      </c>
      <c r="K17">
        <v>198.96</v>
      </c>
      <c r="L17">
        <v>0</v>
      </c>
      <c r="M17">
        <v>199.29</v>
      </c>
      <c r="N17">
        <v>59</v>
      </c>
      <c r="O17" t="str">
        <f t="shared" si="0"/>
        <v>UPDATE Participantes SET lance_1=198.96,lance_2=0,lance_3=199.29,total_pecas_variada=14,peso_total_variada=806,maior_peca_variada=175,sorteio_lancamento=59,sorteio_1a_etapa_variada=25,total_pecas_especifica=1,peso_total_especifica=293,maior_peca_especifica=293 WHERE atleta_id =16;</v>
      </c>
    </row>
    <row r="18" spans="1:15" x14ac:dyDescent="0.2">
      <c r="A18">
        <v>37</v>
      </c>
      <c r="B18" t="s">
        <v>23</v>
      </c>
      <c r="C18" t="s">
        <v>24</v>
      </c>
      <c r="D18" s="1">
        <v>12</v>
      </c>
      <c r="E18" s="1">
        <v>1721</v>
      </c>
      <c r="F18" s="1">
        <v>339</v>
      </c>
      <c r="G18" s="1">
        <v>3</v>
      </c>
      <c r="H18" s="1">
        <v>775</v>
      </c>
      <c r="I18" s="1">
        <v>356</v>
      </c>
      <c r="J18">
        <f>VLOOKUP($B18,Atletas!$A$2:$B$131,2,FALSE)</f>
        <v>17</v>
      </c>
      <c r="K18">
        <v>151.85</v>
      </c>
      <c r="L18">
        <v>0</v>
      </c>
      <c r="M18">
        <v>180.07</v>
      </c>
      <c r="N18">
        <v>55</v>
      </c>
      <c r="O18" t="str">
        <f t="shared" si="0"/>
        <v>UPDATE Participantes SET lance_1=151.85,lance_2=0,lance_3=180.07,total_pecas_variada=12,peso_total_variada=1721,maior_peca_variada=339,sorteio_lancamento=55,sorteio_1a_etapa_variada=37,total_pecas_especifica=3,peso_total_especifica=775,maior_peca_especifica=356 WHERE atleta_id =17;</v>
      </c>
    </row>
    <row r="19" spans="1:15" x14ac:dyDescent="0.2">
      <c r="A19">
        <v>33</v>
      </c>
      <c r="B19" t="s">
        <v>25</v>
      </c>
      <c r="C19" t="s">
        <v>24</v>
      </c>
      <c r="D19" s="1">
        <v>16</v>
      </c>
      <c r="E19" s="1">
        <v>2714</v>
      </c>
      <c r="F19" s="1">
        <v>402</v>
      </c>
      <c r="G19" s="1">
        <v>2</v>
      </c>
      <c r="H19" s="1">
        <v>406</v>
      </c>
      <c r="I19" s="1">
        <v>259</v>
      </c>
      <c r="J19">
        <f>VLOOKUP($B19,Atletas!$A$2:$B$131,2,FALSE)</f>
        <v>18</v>
      </c>
      <c r="K19">
        <v>199.21</v>
      </c>
      <c r="L19">
        <v>195.5</v>
      </c>
      <c r="M19">
        <v>0</v>
      </c>
      <c r="N19">
        <v>36</v>
      </c>
      <c r="O19" t="str">
        <f t="shared" si="0"/>
        <v>UPDATE Participantes SET lance_1=199.21,lance_2=195.5,lance_3=0,total_pecas_variada=16,peso_total_variada=2714,maior_peca_variada=402,sorteio_lancamento=36,sorteio_1a_etapa_variada=33,total_pecas_especifica=2,peso_total_especifica=406,maior_peca_especifica=259 WHERE atleta_id =18;</v>
      </c>
    </row>
    <row r="20" spans="1:15" x14ac:dyDescent="0.2">
      <c r="A20">
        <v>6</v>
      </c>
      <c r="B20" t="s">
        <v>26</v>
      </c>
      <c r="C20" t="s">
        <v>27</v>
      </c>
      <c r="D20" s="1">
        <v>10</v>
      </c>
      <c r="E20" s="1">
        <v>406</v>
      </c>
      <c r="F20" s="1">
        <v>126</v>
      </c>
      <c r="G20" s="1">
        <v>2</v>
      </c>
      <c r="H20" s="1">
        <v>97</v>
      </c>
      <c r="I20" s="1">
        <v>69</v>
      </c>
      <c r="J20">
        <f>VLOOKUP($B20,Atletas!$A$2:$B$131,2,FALSE)</f>
        <v>19</v>
      </c>
      <c r="K20">
        <v>0</v>
      </c>
      <c r="L20">
        <v>133.56</v>
      </c>
      <c r="M20">
        <v>148.91</v>
      </c>
      <c r="N20">
        <v>35</v>
      </c>
      <c r="O20" t="str">
        <f t="shared" si="0"/>
        <v>UPDATE Participantes SET lance_1=0,lance_2=133.56,lance_3=148.91,total_pecas_variada=10,peso_total_variada=406,maior_peca_variada=126,sorteio_lancamento=35,sorteio_1a_etapa_variada=6,total_pecas_especifica=2,peso_total_especifica=97,maior_peca_especifica=69 WHERE atleta_id =19;</v>
      </c>
    </row>
    <row r="21" spans="1:15" x14ac:dyDescent="0.2">
      <c r="A21">
        <v>28</v>
      </c>
      <c r="B21" t="s">
        <v>28</v>
      </c>
      <c r="C21" t="s">
        <v>27</v>
      </c>
      <c r="D21" s="1">
        <v>4</v>
      </c>
      <c r="E21" s="1">
        <v>240</v>
      </c>
      <c r="F21" s="1">
        <v>111</v>
      </c>
      <c r="G21" s="1">
        <v>2</v>
      </c>
      <c r="H21" s="1">
        <v>96</v>
      </c>
      <c r="I21" s="1">
        <v>78</v>
      </c>
      <c r="J21">
        <f>VLOOKUP($B21,Atletas!$A$2:$B$131,2,FALSE)</f>
        <v>20</v>
      </c>
      <c r="K21">
        <v>0</v>
      </c>
      <c r="L21">
        <v>0</v>
      </c>
      <c r="M21">
        <v>139.27000000000001</v>
      </c>
      <c r="N21">
        <v>57</v>
      </c>
      <c r="O21" t="str">
        <f t="shared" si="0"/>
        <v>UPDATE Participantes SET lance_1=0,lance_2=0,lance_3=139.27,total_pecas_variada=4,peso_total_variada=240,maior_peca_variada=111,sorteio_lancamento=57,sorteio_1a_etapa_variada=28,total_pecas_especifica=2,peso_total_especifica=96,maior_peca_especifica=78 WHERE atleta_id =20;</v>
      </c>
    </row>
    <row r="22" spans="1:15" x14ac:dyDescent="0.2">
      <c r="A22">
        <v>41</v>
      </c>
      <c r="B22" t="s">
        <v>29</v>
      </c>
      <c r="C22" t="s">
        <v>27</v>
      </c>
      <c r="D22" s="1">
        <v>12</v>
      </c>
      <c r="E22" s="1">
        <v>492</v>
      </c>
      <c r="F22" s="1">
        <v>111</v>
      </c>
      <c r="G22" s="1">
        <v>0</v>
      </c>
      <c r="H22" s="1">
        <v>0</v>
      </c>
      <c r="I22" s="1">
        <v>0</v>
      </c>
      <c r="J22">
        <f>VLOOKUP($B22,Atletas!$A$2:$B$131,2,FALSE)</f>
        <v>21</v>
      </c>
      <c r="K22">
        <v>0</v>
      </c>
      <c r="L22">
        <v>0</v>
      </c>
      <c r="M22">
        <v>0</v>
      </c>
      <c r="N22">
        <v>34</v>
      </c>
      <c r="O22" t="str">
        <f t="shared" si="0"/>
        <v>UPDATE Participantes SET lance_1=0,lance_2=0,lance_3=0,total_pecas_variada=12,peso_total_variada=492,maior_peca_variada=111,sorteio_lancamento=34,sorteio_1a_etapa_variada=41,total_pecas_especifica=0,peso_total_especifica=0,maior_peca_especifica=0 WHERE atleta_id =21;</v>
      </c>
    </row>
    <row r="23" spans="1:15" x14ac:dyDescent="0.2">
      <c r="A23">
        <v>1</v>
      </c>
      <c r="B23" t="s">
        <v>30</v>
      </c>
      <c r="C23" t="s">
        <v>31</v>
      </c>
      <c r="D23" s="1">
        <v>11</v>
      </c>
      <c r="E23" s="1">
        <v>538</v>
      </c>
      <c r="F23" s="1">
        <v>166</v>
      </c>
      <c r="G23" s="1">
        <v>5</v>
      </c>
      <c r="H23" s="1">
        <v>275</v>
      </c>
      <c r="I23" s="1">
        <v>89</v>
      </c>
      <c r="J23">
        <f>VLOOKUP($B23,Atletas!$A$2:$B$131,2,FALSE)</f>
        <v>22</v>
      </c>
      <c r="K23">
        <v>170.22</v>
      </c>
      <c r="L23">
        <v>176.27</v>
      </c>
      <c r="M23">
        <v>172.82</v>
      </c>
      <c r="N23">
        <v>58</v>
      </c>
      <c r="O23" t="str">
        <f t="shared" si="0"/>
        <v>UPDATE Participantes SET lance_1=170.22,lance_2=176.27,lance_3=172.82,total_pecas_variada=11,peso_total_variada=538,maior_peca_variada=166,sorteio_lancamento=58,sorteio_1a_etapa_variada=1,total_pecas_especifica=5,peso_total_especifica=275,maior_peca_especifica=89 WHERE atleta_id =22;</v>
      </c>
    </row>
    <row r="24" spans="1:15" x14ac:dyDescent="0.2">
      <c r="A24">
        <v>29</v>
      </c>
      <c r="B24" t="s">
        <v>32</v>
      </c>
      <c r="C24" t="s">
        <v>31</v>
      </c>
      <c r="D24" s="1">
        <v>10</v>
      </c>
      <c r="E24" s="1">
        <v>434</v>
      </c>
      <c r="F24" s="1">
        <v>96</v>
      </c>
      <c r="G24" s="1">
        <v>1</v>
      </c>
      <c r="H24" s="1">
        <v>58</v>
      </c>
      <c r="I24" s="1">
        <v>58</v>
      </c>
      <c r="J24">
        <f>VLOOKUP($B24,Atletas!$A$2:$B$131,2,FALSE)</f>
        <v>23</v>
      </c>
      <c r="K24">
        <v>0</v>
      </c>
      <c r="L24">
        <v>185.6</v>
      </c>
      <c r="M24">
        <v>0</v>
      </c>
      <c r="N24">
        <v>53</v>
      </c>
      <c r="O24" t="str">
        <f t="shared" si="0"/>
        <v>UPDATE Participantes SET lance_1=0,lance_2=185.6,lance_3=0,total_pecas_variada=10,peso_total_variada=434,maior_peca_variada=96,sorteio_lancamento=53,sorteio_1a_etapa_variada=29,total_pecas_especifica=1,peso_total_especifica=58,maior_peca_especifica=58 WHERE atleta_id =23;</v>
      </c>
    </row>
    <row r="25" spans="1:15" x14ac:dyDescent="0.2">
      <c r="A25">
        <v>40</v>
      </c>
      <c r="B25" t="s">
        <v>33</v>
      </c>
      <c r="C25" t="s">
        <v>31</v>
      </c>
      <c r="D25" s="1">
        <v>21</v>
      </c>
      <c r="E25" s="1">
        <v>1124</v>
      </c>
      <c r="F25" s="1">
        <v>176</v>
      </c>
      <c r="G25" s="1">
        <v>7</v>
      </c>
      <c r="H25" s="1">
        <v>325</v>
      </c>
      <c r="I25" s="1">
        <v>92</v>
      </c>
      <c r="J25">
        <f>VLOOKUP($B25,Atletas!$A$2:$B$131,2,FALSE)</f>
        <v>24</v>
      </c>
      <c r="K25">
        <v>0</v>
      </c>
      <c r="L25">
        <v>185.56</v>
      </c>
      <c r="M25">
        <v>0</v>
      </c>
      <c r="N25">
        <v>37</v>
      </c>
      <c r="O25" t="str">
        <f t="shared" si="0"/>
        <v>UPDATE Participantes SET lance_1=0,lance_2=185.56,lance_3=0,total_pecas_variada=21,peso_total_variada=1124,maior_peca_variada=176,sorteio_lancamento=37,sorteio_1a_etapa_variada=40,total_pecas_especifica=7,peso_total_especifica=325,maior_peca_especifica=92 WHERE atleta_id =24;</v>
      </c>
    </row>
    <row r="26" spans="1:15" x14ac:dyDescent="0.2">
      <c r="A26">
        <v>18</v>
      </c>
      <c r="B26" t="s">
        <v>34</v>
      </c>
      <c r="C26" t="s">
        <v>31</v>
      </c>
      <c r="D26" s="1">
        <v>11</v>
      </c>
      <c r="E26" s="1">
        <v>577</v>
      </c>
      <c r="F26" s="1">
        <v>149</v>
      </c>
      <c r="G26" s="1">
        <v>5</v>
      </c>
      <c r="H26" s="1">
        <v>223</v>
      </c>
      <c r="I26" s="1">
        <v>81</v>
      </c>
      <c r="J26">
        <f>VLOOKUP($B26,Atletas!$A$2:$B$131,2,FALSE)</f>
        <v>25</v>
      </c>
      <c r="K26">
        <v>0</v>
      </c>
      <c r="L26">
        <v>180.59</v>
      </c>
      <c r="M26">
        <v>180.61</v>
      </c>
      <c r="N26">
        <v>60</v>
      </c>
      <c r="O26" t="str">
        <f t="shared" si="0"/>
        <v>UPDATE Participantes SET lance_1=0,lance_2=180.59,lance_3=180.61,total_pecas_variada=11,peso_total_variada=577,maior_peca_variada=149,sorteio_lancamento=60,sorteio_1a_etapa_variada=18,total_pecas_especifica=5,peso_total_especifica=223,maior_peca_especifica=81 WHERE atleta_id =25;</v>
      </c>
    </row>
    <row r="27" spans="1:15" x14ac:dyDescent="0.2">
      <c r="A27">
        <v>7</v>
      </c>
      <c r="B27" t="s">
        <v>35</v>
      </c>
      <c r="C27" t="s">
        <v>36</v>
      </c>
      <c r="D27" s="1">
        <v>3</v>
      </c>
      <c r="E27" s="1">
        <v>333</v>
      </c>
      <c r="F27" s="1">
        <v>150</v>
      </c>
      <c r="G27" s="1">
        <v>0</v>
      </c>
      <c r="H27" s="1">
        <v>0</v>
      </c>
      <c r="I27" s="1">
        <v>0</v>
      </c>
      <c r="J27">
        <f>VLOOKUP($B27,Atletas!$A$2:$B$131,2,FALSE)</f>
        <v>26</v>
      </c>
      <c r="K27">
        <v>0</v>
      </c>
      <c r="L27">
        <v>0</v>
      </c>
      <c r="M27">
        <v>0</v>
      </c>
      <c r="N27">
        <v>66</v>
      </c>
      <c r="O27" t="str">
        <f t="shared" si="0"/>
        <v>UPDATE Participantes SET lance_1=0,lance_2=0,lance_3=0,total_pecas_variada=3,peso_total_variada=333,maior_peca_variada=150,sorteio_lancamento=66,sorteio_1a_etapa_variada=7,total_pecas_especifica=0,peso_total_especifica=0,maior_peca_especifica=0 WHERE atleta_id =26;</v>
      </c>
    </row>
    <row r="28" spans="1:15" x14ac:dyDescent="0.2">
      <c r="A28">
        <v>38</v>
      </c>
      <c r="B28" t="s">
        <v>37</v>
      </c>
      <c r="C28" t="s">
        <v>38</v>
      </c>
      <c r="D28" s="1">
        <v>15</v>
      </c>
      <c r="E28" s="1">
        <v>549</v>
      </c>
      <c r="F28" s="1">
        <v>84</v>
      </c>
      <c r="G28" s="1">
        <v>5</v>
      </c>
      <c r="H28" s="1">
        <v>244</v>
      </c>
      <c r="I28" s="1">
        <v>96</v>
      </c>
      <c r="J28">
        <f>VLOOKUP($B28,Atletas!$A$2:$B$131,2,FALSE)</f>
        <v>27</v>
      </c>
      <c r="K28">
        <v>0</v>
      </c>
      <c r="L28">
        <v>0</v>
      </c>
      <c r="M28">
        <v>177.59</v>
      </c>
      <c r="N28">
        <v>46</v>
      </c>
      <c r="O28" t="str">
        <f t="shared" si="0"/>
        <v>UPDATE Participantes SET lance_1=0,lance_2=0,lance_3=177.59,total_pecas_variada=15,peso_total_variada=549,maior_peca_variada=84,sorteio_lancamento=46,sorteio_1a_etapa_variada=38,total_pecas_especifica=5,peso_total_especifica=244,maior_peca_especifica=96 WHERE atleta_id =27;</v>
      </c>
    </row>
    <row r="29" spans="1:15" x14ac:dyDescent="0.2">
      <c r="A29">
        <v>34</v>
      </c>
      <c r="B29" t="s">
        <v>39</v>
      </c>
      <c r="C29" t="s">
        <v>38</v>
      </c>
      <c r="D29" s="1">
        <v>11</v>
      </c>
      <c r="E29" s="1">
        <v>619</v>
      </c>
      <c r="F29" s="1">
        <v>238</v>
      </c>
      <c r="G29" s="1">
        <v>0</v>
      </c>
      <c r="H29" s="1">
        <v>0</v>
      </c>
      <c r="I29" s="1">
        <v>0</v>
      </c>
      <c r="J29">
        <f>VLOOKUP($B29,Atletas!$A$2:$B$131,2,FALSE)</f>
        <v>28</v>
      </c>
      <c r="K29">
        <v>0</v>
      </c>
      <c r="L29">
        <v>143.88</v>
      </c>
      <c r="M29">
        <v>0</v>
      </c>
      <c r="N29">
        <v>26</v>
      </c>
      <c r="O29" t="str">
        <f t="shared" si="0"/>
        <v>UPDATE Participantes SET lance_1=0,lance_2=143.88,lance_3=0,total_pecas_variada=11,peso_total_variada=619,maior_peca_variada=238,sorteio_lancamento=26,sorteio_1a_etapa_variada=34,total_pecas_especifica=0,peso_total_especifica=0,maior_peca_especifica=0 WHERE atleta_id =28;</v>
      </c>
    </row>
    <row r="30" spans="1:15" x14ac:dyDescent="0.2">
      <c r="A30">
        <v>20</v>
      </c>
      <c r="B30" t="s">
        <v>40</v>
      </c>
      <c r="C30" t="s">
        <v>41</v>
      </c>
      <c r="D30" s="1">
        <v>14</v>
      </c>
      <c r="E30" s="1">
        <v>739</v>
      </c>
      <c r="F30" s="1">
        <v>157</v>
      </c>
      <c r="G30" s="1">
        <v>6</v>
      </c>
      <c r="H30" s="1">
        <v>1157</v>
      </c>
      <c r="I30" s="1">
        <v>404</v>
      </c>
      <c r="J30">
        <f>VLOOKUP($B30,Atletas!$A$2:$B$131,2,FALSE)</f>
        <v>29</v>
      </c>
      <c r="K30">
        <v>0</v>
      </c>
      <c r="L30">
        <v>0</v>
      </c>
      <c r="M30">
        <v>147.6</v>
      </c>
      <c r="N30">
        <v>39</v>
      </c>
      <c r="O30" t="str">
        <f t="shared" si="0"/>
        <v>UPDATE Participantes SET lance_1=0,lance_2=0,lance_3=147.6,total_pecas_variada=14,peso_total_variada=739,maior_peca_variada=157,sorteio_lancamento=39,sorteio_1a_etapa_variada=20,total_pecas_especifica=6,peso_total_especifica=1157,maior_peca_especifica=404 WHERE atleta_id =29;</v>
      </c>
    </row>
    <row r="31" spans="1:15" x14ac:dyDescent="0.2">
      <c r="A31">
        <v>24</v>
      </c>
      <c r="B31" t="s">
        <v>42</v>
      </c>
      <c r="C31" t="s">
        <v>41</v>
      </c>
      <c r="D31" s="1">
        <v>19</v>
      </c>
      <c r="E31" s="1">
        <v>916</v>
      </c>
      <c r="F31" s="1">
        <v>129</v>
      </c>
      <c r="G31" s="1">
        <v>2</v>
      </c>
      <c r="H31" s="1">
        <v>221</v>
      </c>
      <c r="I31" s="1">
        <v>186</v>
      </c>
      <c r="J31">
        <f>VLOOKUP($B31,Atletas!$A$2:$B$131,2,FALSE)</f>
        <v>30</v>
      </c>
      <c r="K31">
        <v>135.36000000000001</v>
      </c>
      <c r="L31">
        <v>149.55000000000001</v>
      </c>
      <c r="M31">
        <v>0</v>
      </c>
      <c r="N31">
        <v>62</v>
      </c>
      <c r="O31" t="str">
        <f t="shared" si="0"/>
        <v>UPDATE Participantes SET lance_1=135.36,lance_2=149.55,lance_3=0,total_pecas_variada=19,peso_total_variada=916,maior_peca_variada=129,sorteio_lancamento=62,sorteio_1a_etapa_variada=24,total_pecas_especifica=2,peso_total_especifica=221,maior_peca_especifica=186 WHERE atleta_id =30;</v>
      </c>
    </row>
    <row r="32" spans="1:15" x14ac:dyDescent="0.2">
      <c r="A32">
        <v>22</v>
      </c>
      <c r="B32" t="s">
        <v>43</v>
      </c>
      <c r="C32" t="s">
        <v>41</v>
      </c>
      <c r="D32" s="1">
        <v>19</v>
      </c>
      <c r="E32" s="1">
        <v>888</v>
      </c>
      <c r="F32" s="1">
        <v>193</v>
      </c>
      <c r="G32" s="1">
        <v>1</v>
      </c>
      <c r="H32" s="1">
        <v>53</v>
      </c>
      <c r="I32" s="1">
        <v>53</v>
      </c>
      <c r="J32">
        <f>VLOOKUP($B32,Atletas!$A$2:$B$131,2,FALSE)</f>
        <v>31</v>
      </c>
      <c r="K32">
        <v>124.95</v>
      </c>
      <c r="L32">
        <v>122</v>
      </c>
      <c r="M32">
        <v>132.18</v>
      </c>
      <c r="N32">
        <v>50</v>
      </c>
      <c r="O32" t="str">
        <f t="shared" si="0"/>
        <v>UPDATE Participantes SET lance_1=124.95,lance_2=122,lance_3=132.18,total_pecas_variada=19,peso_total_variada=888,maior_peca_variada=193,sorteio_lancamento=50,sorteio_1a_etapa_variada=22,total_pecas_especifica=1,peso_total_especifica=53,maior_peca_especifica=53 WHERE atleta_id =31;</v>
      </c>
    </row>
    <row r="33" spans="1:15" x14ac:dyDescent="0.2">
      <c r="A33">
        <v>31</v>
      </c>
      <c r="B33" t="s">
        <v>44</v>
      </c>
      <c r="C33" t="s">
        <v>45</v>
      </c>
      <c r="D33" s="1">
        <v>17</v>
      </c>
      <c r="E33" s="1">
        <v>746</v>
      </c>
      <c r="F33" s="1">
        <v>116</v>
      </c>
      <c r="G33" s="1">
        <v>2</v>
      </c>
      <c r="H33" s="1">
        <v>312</v>
      </c>
      <c r="I33" s="1">
        <v>294</v>
      </c>
      <c r="J33">
        <f>VLOOKUP($B33,Atletas!$A$2:$B$131,2,FALSE)</f>
        <v>32</v>
      </c>
      <c r="K33">
        <v>0</v>
      </c>
      <c r="L33">
        <v>179.03</v>
      </c>
      <c r="M33">
        <v>173.2</v>
      </c>
      <c r="N33">
        <v>48</v>
      </c>
      <c r="O33" t="str">
        <f t="shared" si="0"/>
        <v>UPDATE Participantes SET lance_1=0,lance_2=179.03,lance_3=173.2,total_pecas_variada=17,peso_total_variada=746,maior_peca_variada=116,sorteio_lancamento=48,sorteio_1a_etapa_variada=31,total_pecas_especifica=2,peso_total_especifica=312,maior_peca_especifica=294 WHERE atleta_id =32;</v>
      </c>
    </row>
    <row r="34" spans="1:15" x14ac:dyDescent="0.2">
      <c r="A34">
        <v>10</v>
      </c>
      <c r="B34" t="s">
        <v>46</v>
      </c>
      <c r="C34" t="s">
        <v>45</v>
      </c>
      <c r="D34" s="1">
        <v>6</v>
      </c>
      <c r="E34" s="1">
        <v>281</v>
      </c>
      <c r="F34" s="1">
        <v>97</v>
      </c>
      <c r="G34" s="1">
        <v>1</v>
      </c>
      <c r="H34" s="1">
        <v>90</v>
      </c>
      <c r="I34" s="1">
        <v>90</v>
      </c>
      <c r="J34">
        <f>VLOOKUP($B34,Atletas!$A$2:$B$131,2,FALSE)</f>
        <v>33</v>
      </c>
      <c r="K34">
        <v>174.96</v>
      </c>
      <c r="L34">
        <v>187.45</v>
      </c>
      <c r="M34">
        <v>176.12</v>
      </c>
      <c r="N34">
        <v>47</v>
      </c>
      <c r="O34" t="str">
        <f t="shared" si="0"/>
        <v>UPDATE Participantes SET lance_1=174.96,lance_2=187.45,lance_3=176.12,total_pecas_variada=6,peso_total_variada=281,maior_peca_variada=97,sorteio_lancamento=47,sorteio_1a_etapa_variada=10,total_pecas_especifica=1,peso_total_especifica=90,maior_peca_especifica=90 WHERE atleta_id =33;</v>
      </c>
    </row>
    <row r="35" spans="1:15" x14ac:dyDescent="0.2">
      <c r="A35">
        <v>13</v>
      </c>
      <c r="B35" t="s">
        <v>47</v>
      </c>
      <c r="C35" t="s">
        <v>48</v>
      </c>
      <c r="D35" s="1">
        <v>21</v>
      </c>
      <c r="E35" s="1">
        <v>760</v>
      </c>
      <c r="F35" s="1">
        <v>91</v>
      </c>
      <c r="G35" s="1">
        <v>8</v>
      </c>
      <c r="H35" s="1">
        <v>302</v>
      </c>
      <c r="I35" s="1">
        <v>77</v>
      </c>
      <c r="J35">
        <f>VLOOKUP($B35,Atletas!$A$2:$B$131,2,FALSE)</f>
        <v>34</v>
      </c>
      <c r="K35">
        <v>176.89</v>
      </c>
      <c r="L35">
        <v>180.84</v>
      </c>
      <c r="M35">
        <v>0</v>
      </c>
      <c r="N35">
        <v>56</v>
      </c>
      <c r="O35" t="str">
        <f t="shared" si="0"/>
        <v>UPDATE Participantes SET lance_1=176.89,lance_2=180.84,lance_3=0,total_pecas_variada=21,peso_total_variada=760,maior_peca_variada=91,sorteio_lancamento=56,sorteio_1a_etapa_variada=13,total_pecas_especifica=8,peso_total_especifica=302,maior_peca_especifica=77 WHERE atleta_id =34;</v>
      </c>
    </row>
    <row r="36" spans="1:15" x14ac:dyDescent="0.2">
      <c r="A36">
        <v>2</v>
      </c>
      <c r="B36" t="s">
        <v>49</v>
      </c>
      <c r="C36" t="s">
        <v>50</v>
      </c>
      <c r="D36" s="1">
        <v>10</v>
      </c>
      <c r="E36" s="1">
        <v>484</v>
      </c>
      <c r="F36" s="1">
        <v>91</v>
      </c>
      <c r="G36" s="1">
        <v>1</v>
      </c>
      <c r="H36" s="1">
        <v>344</v>
      </c>
      <c r="I36" s="1">
        <v>344</v>
      </c>
      <c r="J36">
        <f>VLOOKUP($B36,Atletas!$A$2:$B$131,2,FALSE)</f>
        <v>35</v>
      </c>
      <c r="K36">
        <v>190.35</v>
      </c>
      <c r="L36">
        <v>199.09</v>
      </c>
      <c r="M36">
        <v>183.35</v>
      </c>
      <c r="N36">
        <v>61</v>
      </c>
      <c r="O36" t="str">
        <f t="shared" si="0"/>
        <v>UPDATE Participantes SET lance_1=190.35,lance_2=199.09,lance_3=183.35,total_pecas_variada=10,peso_total_variada=484,maior_peca_variada=91,sorteio_lancamento=61,sorteio_1a_etapa_variada=2,total_pecas_especifica=1,peso_total_especifica=344,maior_peca_especifica=344 WHERE atleta_id =35;</v>
      </c>
    </row>
    <row r="37" spans="1:15" x14ac:dyDescent="0.2">
      <c r="A37">
        <v>32</v>
      </c>
      <c r="B37" t="s">
        <v>51</v>
      </c>
      <c r="C37" t="s">
        <v>50</v>
      </c>
      <c r="D37" s="1">
        <v>22</v>
      </c>
      <c r="E37" s="1">
        <v>856</v>
      </c>
      <c r="F37" s="1">
        <v>105</v>
      </c>
      <c r="G37" s="1">
        <v>1</v>
      </c>
      <c r="H37" s="1">
        <v>89</v>
      </c>
      <c r="I37" s="1">
        <v>89</v>
      </c>
      <c r="J37">
        <f>VLOOKUP($B37,Atletas!$A$2:$B$131,2,FALSE)</f>
        <v>36</v>
      </c>
      <c r="K37">
        <v>152.69999999999999</v>
      </c>
      <c r="L37">
        <v>0</v>
      </c>
      <c r="M37">
        <v>51.65</v>
      </c>
      <c r="N37">
        <v>65</v>
      </c>
      <c r="O37" t="str">
        <f t="shared" si="0"/>
        <v>UPDATE Participantes SET lance_1=152.7,lance_2=0,lance_3=51.65,total_pecas_variada=22,peso_total_variada=856,maior_peca_variada=105,sorteio_lancamento=65,sorteio_1a_etapa_variada=32,total_pecas_especifica=1,peso_total_especifica=89,maior_peca_especifica=89 WHERE atleta_id =36;</v>
      </c>
    </row>
    <row r="38" spans="1:15" x14ac:dyDescent="0.2">
      <c r="A38">
        <v>9</v>
      </c>
      <c r="B38" t="s">
        <v>52</v>
      </c>
      <c r="C38" t="s">
        <v>50</v>
      </c>
      <c r="D38" s="1">
        <v>14</v>
      </c>
      <c r="E38" s="1">
        <v>647</v>
      </c>
      <c r="F38" s="1">
        <v>159</v>
      </c>
      <c r="G38" s="1">
        <v>2</v>
      </c>
      <c r="H38" s="1">
        <v>117</v>
      </c>
      <c r="I38" s="1">
        <v>81</v>
      </c>
      <c r="J38">
        <f>VLOOKUP($B38,Atletas!$A$2:$B$131,2,FALSE)</f>
        <v>37</v>
      </c>
      <c r="K38">
        <v>0</v>
      </c>
      <c r="L38">
        <v>161.44</v>
      </c>
      <c r="M38">
        <v>190.72</v>
      </c>
      <c r="N38">
        <v>31</v>
      </c>
      <c r="O38" t="str">
        <f t="shared" si="0"/>
        <v>UPDATE Participantes SET lance_1=0,lance_2=161.44,lance_3=190.72,total_pecas_variada=14,peso_total_variada=647,maior_peca_variada=159,sorteio_lancamento=31,sorteio_1a_etapa_variada=9,total_pecas_especifica=2,peso_total_especifica=117,maior_peca_especifica=81 WHERE atleta_id =37;</v>
      </c>
    </row>
    <row r="39" spans="1:15" x14ac:dyDescent="0.2">
      <c r="A39">
        <v>23</v>
      </c>
      <c r="B39" t="s">
        <v>53</v>
      </c>
      <c r="C39" t="s">
        <v>50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>
        <f>VLOOKUP($B39,Atletas!$A$2:$B$131,2,FALSE)</f>
        <v>38</v>
      </c>
      <c r="K39">
        <v>190.37</v>
      </c>
      <c r="L39">
        <v>194.36</v>
      </c>
      <c r="M39">
        <v>0</v>
      </c>
      <c r="N39">
        <v>30</v>
      </c>
      <c r="O39" t="str">
        <f t="shared" si="0"/>
        <v>UPDATE Participantes SET lance_1=190.37,lance_2=194.36,lance_3=0,total_pecas_variada=0,peso_total_variada=0,maior_peca_variada=0,sorteio_lancamento=30,sorteio_1a_etapa_variada=23,total_pecas_especifica=0,peso_total_especifica=0,maior_peca_especifica=0 WHERE atleta_id =38;</v>
      </c>
    </row>
    <row r="40" spans="1:15" x14ac:dyDescent="0.2">
      <c r="A40">
        <v>3</v>
      </c>
      <c r="B40" t="s">
        <v>54</v>
      </c>
      <c r="C40" t="s">
        <v>55</v>
      </c>
      <c r="D40" s="1">
        <v>9</v>
      </c>
      <c r="E40" s="1">
        <v>1142</v>
      </c>
      <c r="F40" s="1">
        <v>299</v>
      </c>
      <c r="G40" s="1">
        <v>2</v>
      </c>
      <c r="H40" s="1">
        <v>335</v>
      </c>
      <c r="I40" s="1">
        <v>200</v>
      </c>
      <c r="J40">
        <f>VLOOKUP($B40,Atletas!$A$2:$B$131,2,FALSE)</f>
        <v>39</v>
      </c>
      <c r="K40">
        <v>0</v>
      </c>
      <c r="L40">
        <v>192.13</v>
      </c>
      <c r="M40">
        <v>191.04</v>
      </c>
      <c r="N40">
        <v>33</v>
      </c>
      <c r="O40" t="str">
        <f t="shared" si="0"/>
        <v>UPDATE Participantes SET lance_1=0,lance_2=192.13,lance_3=191.04,total_pecas_variada=9,peso_total_variada=1142,maior_peca_variada=299,sorteio_lancamento=33,sorteio_1a_etapa_variada=3,total_pecas_especifica=2,peso_total_especifica=335,maior_peca_especifica=200 WHERE atleta_id =39;</v>
      </c>
    </row>
    <row r="41" spans="1:15" x14ac:dyDescent="0.2">
      <c r="A41">
        <v>35</v>
      </c>
      <c r="B41" t="s">
        <v>56</v>
      </c>
      <c r="C41" t="s">
        <v>57</v>
      </c>
      <c r="D41" s="1">
        <v>16</v>
      </c>
      <c r="E41" s="1">
        <v>753</v>
      </c>
      <c r="F41" s="1">
        <v>251</v>
      </c>
      <c r="G41" s="1">
        <v>0</v>
      </c>
      <c r="H41" s="1">
        <v>0</v>
      </c>
      <c r="I41" s="1">
        <v>0</v>
      </c>
      <c r="J41">
        <f>VLOOKUP($B41,Atletas!$A$2:$B$131,2,FALSE)</f>
        <v>40</v>
      </c>
      <c r="K41">
        <v>120.74</v>
      </c>
      <c r="L41">
        <v>0</v>
      </c>
      <c r="M41">
        <v>124.84</v>
      </c>
      <c r="N41">
        <v>29</v>
      </c>
      <c r="O41" t="str">
        <f t="shared" si="0"/>
        <v>UPDATE Participantes SET lance_1=120.74,lance_2=0,lance_3=124.84,total_pecas_variada=16,peso_total_variada=753,maior_peca_variada=251,sorteio_lancamento=29,sorteio_1a_etapa_variada=35,total_pecas_especifica=0,peso_total_especifica=0,maior_peca_especifica=0 WHERE atleta_id =40;</v>
      </c>
    </row>
    <row r="42" spans="1:15" x14ac:dyDescent="0.2">
      <c r="A42">
        <v>26</v>
      </c>
      <c r="B42" t="s">
        <v>58</v>
      </c>
      <c r="C42" t="s">
        <v>59</v>
      </c>
      <c r="D42" s="1">
        <v>13</v>
      </c>
      <c r="E42" s="1">
        <v>691</v>
      </c>
      <c r="F42" s="1">
        <v>246</v>
      </c>
      <c r="G42" s="1">
        <v>0</v>
      </c>
      <c r="H42" s="1">
        <v>0</v>
      </c>
      <c r="I42" s="1">
        <v>0</v>
      </c>
      <c r="J42">
        <f>VLOOKUP($B42,Atletas!$A$2:$B$131,2,FALSE)</f>
        <v>41</v>
      </c>
      <c r="K42">
        <v>175.41</v>
      </c>
      <c r="L42">
        <v>179.31</v>
      </c>
      <c r="M42">
        <v>178.74</v>
      </c>
      <c r="N42">
        <v>52</v>
      </c>
      <c r="O42" t="str">
        <f t="shared" si="0"/>
        <v>UPDATE Participantes SET lance_1=175.41,lance_2=179.31,lance_3=178.74,total_pecas_variada=13,peso_total_variada=691,maior_peca_variada=246,sorteio_lancamento=52,sorteio_1a_etapa_variada=26,total_pecas_especifica=0,peso_total_especifica=0,maior_peca_especifica=0 WHERE atleta_id =41;</v>
      </c>
    </row>
    <row r="43" spans="1:15" x14ac:dyDescent="0.2">
      <c r="A43">
        <v>999</v>
      </c>
      <c r="B43" t="s">
        <v>60</v>
      </c>
      <c r="C43" t="s">
        <v>61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>
        <f>VLOOKUP($B43,Atletas!$A$2:$B$131,2,FALSE)</f>
        <v>42</v>
      </c>
      <c r="K43">
        <v>166.5</v>
      </c>
      <c r="L43">
        <v>65.5</v>
      </c>
      <c r="M43">
        <v>209.03</v>
      </c>
      <c r="N43">
        <v>67</v>
      </c>
      <c r="O43" t="str">
        <f t="shared" si="0"/>
        <v>UPDATE Participantes SET lance_1=166.5,lance_2=65.5,lance_3=209.03,total_pecas_variada=0,peso_total_variada=0,maior_peca_variada=0,sorteio_lancamento=67,sorteio_1a_etapa_variada=999,total_pecas_especifica=0,peso_total_especifica=0,maior_peca_especifica=0 WHERE atleta_id =42;</v>
      </c>
    </row>
    <row r="44" spans="1:15" x14ac:dyDescent="0.2">
      <c r="A44">
        <v>46</v>
      </c>
      <c r="B44" t="s">
        <v>65</v>
      </c>
      <c r="C44" t="s">
        <v>1</v>
      </c>
      <c r="D44" s="1">
        <v>11</v>
      </c>
      <c r="E44" s="1">
        <v>513</v>
      </c>
      <c r="F44" s="1">
        <v>109</v>
      </c>
      <c r="G44" s="1">
        <v>0</v>
      </c>
      <c r="H44" s="1">
        <v>0</v>
      </c>
      <c r="I44" s="1">
        <v>0</v>
      </c>
      <c r="J44">
        <f>VLOOKUP($B44,Atletas!$A$2:$B$131,2,FALSE)</f>
        <v>43</v>
      </c>
      <c r="K44">
        <v>144.41999999999999</v>
      </c>
      <c r="L44">
        <v>151.72</v>
      </c>
      <c r="M44">
        <v>0</v>
      </c>
      <c r="N44">
        <v>99</v>
      </c>
      <c r="O44" t="str">
        <f t="shared" si="0"/>
        <v>UPDATE Participantes SET lance_1=144.42,lance_2=151.72,lance_3=0,total_pecas_variada=11,peso_total_variada=513,maior_peca_variada=109,sorteio_lancamento=99,sorteio_1a_etapa_variada=46,total_pecas_especifica=0,peso_total_especifica=0,maior_peca_especifica=0 WHERE atleta_id =43;</v>
      </c>
    </row>
    <row r="45" spans="1:15" x14ac:dyDescent="0.2">
      <c r="A45">
        <v>50</v>
      </c>
      <c r="B45" t="s">
        <v>66</v>
      </c>
      <c r="C45" t="s">
        <v>1</v>
      </c>
      <c r="D45" s="1">
        <v>24</v>
      </c>
      <c r="E45" s="1">
        <v>1115</v>
      </c>
      <c r="F45" s="1">
        <v>165</v>
      </c>
      <c r="G45" s="1">
        <v>6</v>
      </c>
      <c r="H45" s="1">
        <v>513</v>
      </c>
      <c r="I45" s="1">
        <v>353</v>
      </c>
      <c r="J45">
        <f>VLOOKUP($B45,Atletas!$A$2:$B$131,2,FALSE)</f>
        <v>44</v>
      </c>
      <c r="K45">
        <v>111.61</v>
      </c>
      <c r="L45">
        <v>143.43</v>
      </c>
      <c r="M45">
        <v>144.97</v>
      </c>
      <c r="N45">
        <v>120</v>
      </c>
      <c r="O45" t="str">
        <f t="shared" si="0"/>
        <v>UPDATE Participantes SET lance_1=111.61,lance_2=143.43,lance_3=144.97,total_pecas_variada=24,peso_total_variada=1115,maior_peca_variada=165,sorteio_lancamento=120,sorteio_1a_etapa_variada=50,total_pecas_especifica=6,peso_total_especifica=513,maior_peca_especifica=353 WHERE atleta_id =44;</v>
      </c>
    </row>
    <row r="46" spans="1:15" x14ac:dyDescent="0.2">
      <c r="A46">
        <v>72</v>
      </c>
      <c r="B46" t="s">
        <v>67</v>
      </c>
      <c r="C46" t="s">
        <v>3</v>
      </c>
      <c r="D46" s="1">
        <v>9</v>
      </c>
      <c r="E46" s="1">
        <v>361</v>
      </c>
      <c r="F46" s="1">
        <v>89</v>
      </c>
      <c r="G46" s="1">
        <v>2</v>
      </c>
      <c r="H46" s="1">
        <v>108</v>
      </c>
      <c r="I46" s="1">
        <v>75</v>
      </c>
      <c r="J46">
        <f>VLOOKUP($B46,Atletas!$A$2:$B$131,2,FALSE)</f>
        <v>45</v>
      </c>
      <c r="K46">
        <v>81.55</v>
      </c>
      <c r="L46">
        <v>87.7</v>
      </c>
      <c r="M46">
        <v>89.09</v>
      </c>
      <c r="N46">
        <v>111</v>
      </c>
      <c r="O46" t="str">
        <f t="shared" si="0"/>
        <v>UPDATE Participantes SET lance_1=81.55,lance_2=87.7,lance_3=89.09,total_pecas_variada=9,peso_total_variada=361,maior_peca_variada=89,sorteio_lancamento=111,sorteio_1a_etapa_variada=72,total_pecas_especifica=2,peso_total_especifica=108,maior_peca_especifica=75 WHERE atleta_id =45;</v>
      </c>
    </row>
    <row r="47" spans="1:15" x14ac:dyDescent="0.2">
      <c r="A47">
        <v>61</v>
      </c>
      <c r="B47" t="s">
        <v>68</v>
      </c>
      <c r="C47" t="s">
        <v>3</v>
      </c>
      <c r="D47" s="1">
        <v>12</v>
      </c>
      <c r="E47" s="1">
        <v>696</v>
      </c>
      <c r="F47" s="1">
        <v>195</v>
      </c>
      <c r="G47" s="1">
        <v>1</v>
      </c>
      <c r="H47" s="1">
        <v>262</v>
      </c>
      <c r="I47" s="1">
        <v>262</v>
      </c>
      <c r="J47">
        <f>VLOOKUP($B47,Atletas!$A$2:$B$131,2,FALSE)</f>
        <v>46</v>
      </c>
      <c r="K47">
        <v>148.71</v>
      </c>
      <c r="L47">
        <v>151.44999999999999</v>
      </c>
      <c r="M47">
        <v>157.69999999999999</v>
      </c>
      <c r="N47">
        <v>109</v>
      </c>
      <c r="O47" t="str">
        <f t="shared" si="0"/>
        <v>UPDATE Participantes SET lance_1=148.71,lance_2=151.45,lance_3=157.7,total_pecas_variada=12,peso_total_variada=696,maior_peca_variada=195,sorteio_lancamento=109,sorteio_1a_etapa_variada=61,total_pecas_especifica=1,peso_total_especifica=262,maior_peca_especifica=262 WHERE atleta_id =46;</v>
      </c>
    </row>
    <row r="48" spans="1:15" x14ac:dyDescent="0.2">
      <c r="A48">
        <v>59</v>
      </c>
      <c r="B48" t="s">
        <v>69</v>
      </c>
      <c r="C48" t="s">
        <v>3</v>
      </c>
      <c r="D48" s="1">
        <v>8</v>
      </c>
      <c r="E48" s="1">
        <v>283</v>
      </c>
      <c r="F48" s="1">
        <v>69</v>
      </c>
      <c r="G48" s="1">
        <v>0</v>
      </c>
      <c r="H48" s="1">
        <v>0</v>
      </c>
      <c r="I48" s="1">
        <v>0</v>
      </c>
      <c r="J48">
        <f>VLOOKUP($B48,Atletas!$A$2:$B$131,2,FALSE)</f>
        <v>47</v>
      </c>
      <c r="K48">
        <v>171.71</v>
      </c>
      <c r="L48">
        <v>177.4</v>
      </c>
      <c r="M48">
        <v>0</v>
      </c>
      <c r="N48">
        <v>117</v>
      </c>
      <c r="O48" t="str">
        <f t="shared" si="0"/>
        <v>UPDATE Participantes SET lance_1=171.71,lance_2=177.4,lance_3=0,total_pecas_variada=8,peso_total_variada=283,maior_peca_variada=69,sorteio_lancamento=117,sorteio_1a_etapa_variada=59,total_pecas_especifica=0,peso_total_especifica=0,maior_peca_especifica=0 WHERE atleta_id =47;</v>
      </c>
    </row>
    <row r="49" spans="1:15" x14ac:dyDescent="0.2">
      <c r="A49">
        <v>63</v>
      </c>
      <c r="B49" t="s">
        <v>70</v>
      </c>
      <c r="C49" t="s">
        <v>4</v>
      </c>
      <c r="D49" s="1">
        <v>11</v>
      </c>
      <c r="E49" s="1">
        <v>502</v>
      </c>
      <c r="F49" s="1">
        <v>177</v>
      </c>
      <c r="G49" s="1">
        <v>2</v>
      </c>
      <c r="H49" s="1">
        <v>96</v>
      </c>
      <c r="I49" s="1">
        <v>69</v>
      </c>
      <c r="J49">
        <f>VLOOKUP($B49,Atletas!$A$2:$B$131,2,FALSE)</f>
        <v>48</v>
      </c>
      <c r="K49">
        <v>0</v>
      </c>
      <c r="L49">
        <v>162.07</v>
      </c>
      <c r="M49">
        <v>167.35</v>
      </c>
      <c r="N49">
        <v>119</v>
      </c>
      <c r="O49" t="str">
        <f t="shared" si="0"/>
        <v>UPDATE Participantes SET lance_1=0,lance_2=162.07,lance_3=167.35,total_pecas_variada=11,peso_total_variada=502,maior_peca_variada=177,sorteio_lancamento=119,sorteio_1a_etapa_variada=63,total_pecas_especifica=2,peso_total_especifica=96,maior_peca_especifica=69 WHERE atleta_id =48;</v>
      </c>
    </row>
    <row r="50" spans="1:15" x14ac:dyDescent="0.2">
      <c r="A50">
        <v>76</v>
      </c>
      <c r="B50" t="s">
        <v>71</v>
      </c>
      <c r="C50" t="s">
        <v>4</v>
      </c>
      <c r="D50" s="1">
        <v>15</v>
      </c>
      <c r="E50" s="1">
        <v>657</v>
      </c>
      <c r="F50" s="1">
        <v>199</v>
      </c>
      <c r="G50" s="1">
        <v>4</v>
      </c>
      <c r="H50" s="1">
        <v>143</v>
      </c>
      <c r="I50" s="1">
        <v>69</v>
      </c>
      <c r="J50">
        <f>VLOOKUP($B50,Atletas!$A$2:$B$131,2,FALSE)</f>
        <v>49</v>
      </c>
      <c r="K50">
        <v>71.959999999999994</v>
      </c>
      <c r="L50">
        <v>67.459999999999994</v>
      </c>
      <c r="M50">
        <v>73.05</v>
      </c>
      <c r="N50">
        <v>96</v>
      </c>
      <c r="O50" t="str">
        <f t="shared" si="0"/>
        <v>UPDATE Participantes SET lance_1=71.96,lance_2=67.46,lance_3=73.05,total_pecas_variada=15,peso_total_variada=657,maior_peca_variada=199,sorteio_lancamento=96,sorteio_1a_etapa_variada=76,total_pecas_especifica=4,peso_total_especifica=143,maior_peca_especifica=69 WHERE atleta_id =49;</v>
      </c>
    </row>
    <row r="51" spans="1:15" x14ac:dyDescent="0.2">
      <c r="A51">
        <v>44</v>
      </c>
      <c r="B51" t="s">
        <v>72</v>
      </c>
      <c r="C51" t="s">
        <v>73</v>
      </c>
      <c r="D51" s="1">
        <v>15</v>
      </c>
      <c r="E51" s="1">
        <v>884</v>
      </c>
      <c r="F51" s="1">
        <v>152</v>
      </c>
      <c r="G51" s="1">
        <v>1</v>
      </c>
      <c r="H51" s="1">
        <v>77</v>
      </c>
      <c r="I51" s="1">
        <v>77</v>
      </c>
      <c r="J51">
        <f>VLOOKUP($B51,Atletas!$A$2:$B$131,2,FALSE)</f>
        <v>50</v>
      </c>
      <c r="K51">
        <v>119.04</v>
      </c>
      <c r="L51">
        <v>122.9</v>
      </c>
      <c r="M51">
        <v>0</v>
      </c>
      <c r="N51">
        <v>98</v>
      </c>
      <c r="O51" t="str">
        <f t="shared" si="0"/>
        <v>UPDATE Participantes SET lance_1=119.04,lance_2=122.9,lance_3=0,total_pecas_variada=15,peso_total_variada=884,maior_peca_variada=152,sorteio_lancamento=98,sorteio_1a_etapa_variada=44,total_pecas_especifica=1,peso_total_especifica=77,maior_peca_especifica=77 WHERE atleta_id =50;</v>
      </c>
    </row>
    <row r="52" spans="1:15" x14ac:dyDescent="0.2">
      <c r="A52">
        <v>45</v>
      </c>
      <c r="B52" t="s">
        <v>74</v>
      </c>
      <c r="C52" t="s">
        <v>73</v>
      </c>
      <c r="D52" s="1">
        <v>19</v>
      </c>
      <c r="E52" s="1">
        <v>780</v>
      </c>
      <c r="F52" s="1">
        <v>116</v>
      </c>
      <c r="G52" s="1">
        <v>4</v>
      </c>
      <c r="H52" s="1">
        <v>140</v>
      </c>
      <c r="I52" s="1">
        <v>74</v>
      </c>
      <c r="J52">
        <f>VLOOKUP($B52,Atletas!$A$2:$B$131,2,FALSE)</f>
        <v>51</v>
      </c>
      <c r="K52">
        <v>148.55000000000001</v>
      </c>
      <c r="L52">
        <v>150</v>
      </c>
      <c r="M52">
        <v>159.69</v>
      </c>
      <c r="N52">
        <v>97</v>
      </c>
      <c r="O52" t="str">
        <f t="shared" si="0"/>
        <v>UPDATE Participantes SET lance_1=148.55,lance_2=150,lance_3=159.69,total_pecas_variada=19,peso_total_variada=780,maior_peca_variada=116,sorteio_lancamento=97,sorteio_1a_etapa_variada=45,total_pecas_especifica=4,peso_total_especifica=140,maior_peca_especifica=74 WHERE atleta_id =51;</v>
      </c>
    </row>
    <row r="53" spans="1:15" x14ac:dyDescent="0.2">
      <c r="A53">
        <v>49</v>
      </c>
      <c r="B53" t="s">
        <v>75</v>
      </c>
      <c r="C53" t="s">
        <v>61</v>
      </c>
      <c r="D53" s="1">
        <v>15</v>
      </c>
      <c r="E53" s="1">
        <v>709</v>
      </c>
      <c r="F53" s="1">
        <v>165</v>
      </c>
      <c r="G53" s="1">
        <v>1</v>
      </c>
      <c r="H53" s="1">
        <v>70</v>
      </c>
      <c r="I53" s="1">
        <v>70</v>
      </c>
      <c r="J53">
        <f>VLOOKUP($B53,Atletas!$A$2:$B$131,2,FALSE)</f>
        <v>52</v>
      </c>
      <c r="K53">
        <v>131.69999999999999</v>
      </c>
      <c r="L53">
        <v>0</v>
      </c>
      <c r="M53">
        <v>119.41</v>
      </c>
      <c r="N53">
        <v>124</v>
      </c>
      <c r="O53" t="str">
        <f t="shared" si="0"/>
        <v>UPDATE Participantes SET lance_1=131.7,lance_2=0,lance_3=119.41,total_pecas_variada=15,peso_total_variada=709,maior_peca_variada=165,sorteio_lancamento=124,sorteio_1a_etapa_variada=49,total_pecas_especifica=1,peso_total_especifica=70,maior_peca_especifica=70 WHERE atleta_id =52;</v>
      </c>
    </row>
    <row r="54" spans="1:15" x14ac:dyDescent="0.2">
      <c r="A54">
        <v>70</v>
      </c>
      <c r="B54" t="s">
        <v>76</v>
      </c>
      <c r="C54" t="s">
        <v>61</v>
      </c>
      <c r="D54" s="1">
        <v>11</v>
      </c>
      <c r="E54" s="1">
        <v>539</v>
      </c>
      <c r="F54" s="1">
        <v>128</v>
      </c>
      <c r="G54" s="1">
        <v>0</v>
      </c>
      <c r="H54" s="1">
        <v>0</v>
      </c>
      <c r="I54" s="1">
        <v>0</v>
      </c>
      <c r="J54">
        <f>VLOOKUP($B54,Atletas!$A$2:$B$131,2,FALSE)</f>
        <v>53</v>
      </c>
      <c r="K54">
        <v>96.48</v>
      </c>
      <c r="L54">
        <v>142</v>
      </c>
      <c r="M54">
        <v>146.4</v>
      </c>
      <c r="N54">
        <v>106</v>
      </c>
      <c r="O54" t="str">
        <f t="shared" si="0"/>
        <v>UPDATE Participantes SET lance_1=96.48,lance_2=142,lance_3=146.4,total_pecas_variada=11,peso_total_variada=539,maior_peca_variada=128,sorteio_lancamento=106,sorteio_1a_etapa_variada=70,total_pecas_especifica=0,peso_total_especifica=0,maior_peca_especifica=0 WHERE atleta_id =53;</v>
      </c>
    </row>
    <row r="55" spans="1:15" x14ac:dyDescent="0.2">
      <c r="A55">
        <v>51</v>
      </c>
      <c r="B55" t="s">
        <v>77</v>
      </c>
      <c r="C55" t="s">
        <v>78</v>
      </c>
      <c r="D55" s="1">
        <v>15</v>
      </c>
      <c r="E55" s="1">
        <v>1160</v>
      </c>
      <c r="F55" s="1">
        <v>346</v>
      </c>
      <c r="G55" s="1">
        <v>6</v>
      </c>
      <c r="H55" s="1">
        <v>363</v>
      </c>
      <c r="I55" s="1">
        <v>252</v>
      </c>
      <c r="J55">
        <f>VLOOKUP($B55,Atletas!$A$2:$B$131,2,FALSE)</f>
        <v>54</v>
      </c>
      <c r="K55">
        <v>163.33000000000001</v>
      </c>
      <c r="L55">
        <v>165.95</v>
      </c>
      <c r="M55">
        <v>161.86000000000001</v>
      </c>
      <c r="N55">
        <v>121</v>
      </c>
      <c r="O55" t="str">
        <f t="shared" si="0"/>
        <v>UPDATE Participantes SET lance_1=163.33,lance_2=165.95,lance_3=161.86,total_pecas_variada=15,peso_total_variada=1160,maior_peca_variada=346,sorteio_lancamento=121,sorteio_1a_etapa_variada=51,total_pecas_especifica=6,peso_total_especifica=363,maior_peca_especifica=252 WHERE atleta_id =54;</v>
      </c>
    </row>
    <row r="56" spans="1:15" x14ac:dyDescent="0.2">
      <c r="A56">
        <v>57</v>
      </c>
      <c r="B56" t="s">
        <v>79</v>
      </c>
      <c r="C56" t="s">
        <v>15</v>
      </c>
      <c r="D56" s="1">
        <v>18</v>
      </c>
      <c r="E56" s="1">
        <v>1020</v>
      </c>
      <c r="F56" s="1">
        <v>241</v>
      </c>
      <c r="G56" s="1">
        <v>6</v>
      </c>
      <c r="H56" s="1">
        <v>241</v>
      </c>
      <c r="I56" s="1">
        <v>91</v>
      </c>
      <c r="J56">
        <f>VLOOKUP($B56,Atletas!$A$2:$B$131,2,FALSE)</f>
        <v>55</v>
      </c>
      <c r="K56">
        <v>142.41</v>
      </c>
      <c r="L56">
        <v>149.44999999999999</v>
      </c>
      <c r="M56">
        <v>150.69999999999999</v>
      </c>
      <c r="N56">
        <v>100</v>
      </c>
      <c r="O56" t="str">
        <f t="shared" si="0"/>
        <v>UPDATE Participantes SET lance_1=142.41,lance_2=149.45,lance_3=150.7,total_pecas_variada=18,peso_total_variada=1020,maior_peca_variada=241,sorteio_lancamento=100,sorteio_1a_etapa_variada=57,total_pecas_especifica=6,peso_total_especifica=241,maior_peca_especifica=91 WHERE atleta_id =55;</v>
      </c>
    </row>
    <row r="57" spans="1:15" x14ac:dyDescent="0.2">
      <c r="A57">
        <v>75</v>
      </c>
      <c r="B57" t="s">
        <v>80</v>
      </c>
      <c r="C57" t="s">
        <v>15</v>
      </c>
      <c r="D57" s="1">
        <v>4</v>
      </c>
      <c r="E57" s="1">
        <v>192</v>
      </c>
      <c r="F57" s="1">
        <v>91</v>
      </c>
      <c r="G57" s="1">
        <v>3</v>
      </c>
      <c r="H57" s="1">
        <v>106</v>
      </c>
      <c r="I57" s="1">
        <v>67</v>
      </c>
      <c r="J57">
        <f>VLOOKUP($B57,Atletas!$A$2:$B$131,2,FALSE)</f>
        <v>56</v>
      </c>
      <c r="K57">
        <v>0</v>
      </c>
      <c r="L57">
        <v>0</v>
      </c>
      <c r="M57">
        <v>0</v>
      </c>
      <c r="N57">
        <v>118</v>
      </c>
      <c r="O57" t="str">
        <f t="shared" si="0"/>
        <v>UPDATE Participantes SET lance_1=0,lance_2=0,lance_3=0,total_pecas_variada=4,peso_total_variada=192,maior_peca_variada=91,sorteio_lancamento=118,sorteio_1a_etapa_variada=75,total_pecas_especifica=3,peso_total_especifica=106,maior_peca_especifica=67 WHERE atleta_id =56;</v>
      </c>
    </row>
    <row r="58" spans="1:15" x14ac:dyDescent="0.2">
      <c r="A58">
        <v>66</v>
      </c>
      <c r="B58" t="s">
        <v>81</v>
      </c>
      <c r="C58" t="s">
        <v>15</v>
      </c>
      <c r="D58" s="1">
        <v>7</v>
      </c>
      <c r="E58" s="1">
        <v>289</v>
      </c>
      <c r="F58" s="1">
        <v>72</v>
      </c>
      <c r="G58" s="1">
        <v>1</v>
      </c>
      <c r="H58" s="1">
        <v>79</v>
      </c>
      <c r="I58" s="1">
        <v>79</v>
      </c>
      <c r="J58">
        <f>VLOOKUP($B58,Atletas!$A$2:$B$131,2,FALSE)</f>
        <v>57</v>
      </c>
      <c r="K58">
        <v>158.77000000000001</v>
      </c>
      <c r="L58">
        <v>162.41999999999999</v>
      </c>
      <c r="M58">
        <v>167.6</v>
      </c>
      <c r="N58">
        <v>113</v>
      </c>
      <c r="O58" t="str">
        <f t="shared" si="0"/>
        <v>UPDATE Participantes SET lance_1=158.77,lance_2=162.42,lance_3=167.6,total_pecas_variada=7,peso_total_variada=289,maior_peca_variada=72,sorteio_lancamento=113,sorteio_1a_etapa_variada=66,total_pecas_especifica=1,peso_total_especifica=79,maior_peca_especifica=79 WHERE atleta_id =57;</v>
      </c>
    </row>
    <row r="59" spans="1:15" x14ac:dyDescent="0.2">
      <c r="A59">
        <v>69</v>
      </c>
      <c r="B59" t="s">
        <v>82</v>
      </c>
      <c r="C59" t="s">
        <v>15</v>
      </c>
      <c r="D59" s="1">
        <v>12</v>
      </c>
      <c r="E59" s="1">
        <v>540</v>
      </c>
      <c r="F59" s="1">
        <v>100</v>
      </c>
      <c r="G59" s="1">
        <v>1</v>
      </c>
      <c r="H59" s="1">
        <v>75</v>
      </c>
      <c r="I59" s="1">
        <v>75</v>
      </c>
      <c r="J59">
        <f>VLOOKUP($B59,Atletas!$A$2:$B$131,2,FALSE)</f>
        <v>58</v>
      </c>
      <c r="K59">
        <v>145.81</v>
      </c>
      <c r="L59">
        <v>146.06</v>
      </c>
      <c r="M59">
        <v>145.57</v>
      </c>
      <c r="N59">
        <v>127</v>
      </c>
      <c r="O59" t="str">
        <f t="shared" si="0"/>
        <v>UPDATE Participantes SET lance_1=145.81,lance_2=146.06,lance_3=145.57,total_pecas_variada=12,peso_total_variada=540,maior_peca_variada=100,sorteio_lancamento=127,sorteio_1a_etapa_variada=69,total_pecas_especifica=1,peso_total_especifica=75,maior_peca_especifica=75 WHERE atleta_id =58;</v>
      </c>
    </row>
    <row r="60" spans="1:15" x14ac:dyDescent="0.2">
      <c r="A60">
        <v>60</v>
      </c>
      <c r="B60" t="s">
        <v>83</v>
      </c>
      <c r="C60" t="s">
        <v>15</v>
      </c>
      <c r="D60" s="1">
        <v>9</v>
      </c>
      <c r="E60" s="1">
        <v>359</v>
      </c>
      <c r="F60" s="1">
        <v>72</v>
      </c>
      <c r="G60" s="1">
        <v>4</v>
      </c>
      <c r="H60" s="1">
        <v>229</v>
      </c>
      <c r="I60" s="1">
        <v>98</v>
      </c>
      <c r="J60">
        <f>VLOOKUP($B60,Atletas!$A$2:$B$131,2,FALSE)</f>
        <v>59</v>
      </c>
      <c r="K60">
        <v>146.25</v>
      </c>
      <c r="L60">
        <v>0</v>
      </c>
      <c r="M60">
        <v>145.87</v>
      </c>
      <c r="N60">
        <v>116</v>
      </c>
      <c r="O60" t="str">
        <f t="shared" si="0"/>
        <v>UPDATE Participantes SET lance_1=146.25,lance_2=0,lance_3=145.87,total_pecas_variada=9,peso_total_variada=359,maior_peca_variada=72,sorteio_lancamento=116,sorteio_1a_etapa_variada=60,total_pecas_especifica=4,peso_total_especifica=229,maior_peca_especifica=98 WHERE atleta_id =59;</v>
      </c>
    </row>
    <row r="61" spans="1:15" x14ac:dyDescent="0.2">
      <c r="A61">
        <v>55</v>
      </c>
      <c r="B61" t="s">
        <v>84</v>
      </c>
      <c r="C61" t="s">
        <v>85</v>
      </c>
      <c r="D61" s="1">
        <v>15</v>
      </c>
      <c r="E61" s="1">
        <v>619</v>
      </c>
      <c r="F61" s="1">
        <v>99</v>
      </c>
      <c r="G61" s="1">
        <v>1</v>
      </c>
      <c r="H61" s="1">
        <v>85</v>
      </c>
      <c r="I61" s="1">
        <v>85</v>
      </c>
      <c r="J61">
        <f>VLOOKUP($B61,Atletas!$A$2:$B$131,2,FALSE)</f>
        <v>60</v>
      </c>
      <c r="K61">
        <v>152.72</v>
      </c>
      <c r="L61">
        <v>120.6</v>
      </c>
      <c r="M61">
        <v>152.55000000000001</v>
      </c>
      <c r="N61">
        <v>107</v>
      </c>
      <c r="O61" t="str">
        <f t="shared" si="0"/>
        <v>UPDATE Participantes SET lance_1=152.72,lance_2=120.6,lance_3=152.55,total_pecas_variada=15,peso_total_variada=619,maior_peca_variada=99,sorteio_lancamento=107,sorteio_1a_etapa_variada=55,total_pecas_especifica=1,peso_total_especifica=85,maior_peca_especifica=85 WHERE atleta_id =60;</v>
      </c>
    </row>
    <row r="62" spans="1:15" x14ac:dyDescent="0.2">
      <c r="A62">
        <v>73</v>
      </c>
      <c r="B62" t="s">
        <v>86</v>
      </c>
      <c r="C62" t="s">
        <v>85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>
        <f>VLOOKUP($B62,Atletas!$A$2:$B$131,2,FALSE)</f>
        <v>61</v>
      </c>
      <c r="K62">
        <v>0</v>
      </c>
      <c r="L62">
        <v>0</v>
      </c>
      <c r="M62">
        <v>0</v>
      </c>
      <c r="N62">
        <v>125</v>
      </c>
      <c r="O62" t="str">
        <f t="shared" si="0"/>
        <v>UPDATE Participantes SET lance_1=0,lance_2=0,lance_3=0,total_pecas_variada=0,peso_total_variada=0,maior_peca_variada=0,sorteio_lancamento=125,sorteio_1a_etapa_variada=73,total_pecas_especifica=0,peso_total_especifica=0,maior_peca_especifica=0 WHERE atleta_id =61;</v>
      </c>
    </row>
    <row r="63" spans="1:15" x14ac:dyDescent="0.2">
      <c r="A63">
        <v>71</v>
      </c>
      <c r="B63" t="s">
        <v>87</v>
      </c>
      <c r="C63" t="s">
        <v>85</v>
      </c>
      <c r="D63" s="1">
        <v>14</v>
      </c>
      <c r="E63" s="1">
        <v>730</v>
      </c>
      <c r="F63" s="1">
        <v>179</v>
      </c>
      <c r="G63" s="1">
        <v>5</v>
      </c>
      <c r="H63" s="1">
        <v>226</v>
      </c>
      <c r="I63" s="1">
        <v>82</v>
      </c>
      <c r="J63">
        <f>VLOOKUP($B63,Atletas!$A$2:$B$131,2,FALSE)</f>
        <v>62</v>
      </c>
      <c r="K63">
        <v>0</v>
      </c>
      <c r="L63">
        <v>0</v>
      </c>
      <c r="M63">
        <v>0</v>
      </c>
      <c r="N63">
        <v>130</v>
      </c>
      <c r="O63" t="str">
        <f t="shared" si="0"/>
        <v>UPDATE Participantes SET lance_1=0,lance_2=0,lance_3=0,total_pecas_variada=14,peso_total_variada=730,maior_peca_variada=179,sorteio_lancamento=130,sorteio_1a_etapa_variada=71,total_pecas_especifica=5,peso_total_especifica=226,maior_peca_especifica=82 WHERE atleta_id =62;</v>
      </c>
    </row>
    <row r="64" spans="1:15" x14ac:dyDescent="0.2">
      <c r="A64">
        <v>52</v>
      </c>
      <c r="B64" t="s">
        <v>88</v>
      </c>
      <c r="C64" t="s">
        <v>85</v>
      </c>
      <c r="D64" s="1">
        <v>18</v>
      </c>
      <c r="E64" s="1">
        <v>884</v>
      </c>
      <c r="F64" s="1">
        <v>128</v>
      </c>
      <c r="G64" s="1">
        <v>3</v>
      </c>
      <c r="H64" s="1">
        <v>145</v>
      </c>
      <c r="I64" s="1">
        <v>69</v>
      </c>
      <c r="J64">
        <f>VLOOKUP($B64,Atletas!$A$2:$B$131,2,FALSE)</f>
        <v>63</v>
      </c>
      <c r="K64">
        <v>169.61</v>
      </c>
      <c r="L64">
        <v>179.4</v>
      </c>
      <c r="M64">
        <v>183.8</v>
      </c>
      <c r="N64">
        <v>102</v>
      </c>
      <c r="O64" t="str">
        <f t="shared" si="0"/>
        <v>UPDATE Participantes SET lance_1=169.61,lance_2=179.4,lance_3=183.8,total_pecas_variada=18,peso_total_variada=884,maior_peca_variada=128,sorteio_lancamento=102,sorteio_1a_etapa_variada=52,total_pecas_especifica=3,peso_total_especifica=145,maior_peca_especifica=69 WHERE atleta_id =63;</v>
      </c>
    </row>
    <row r="65" spans="1:15" x14ac:dyDescent="0.2">
      <c r="A65">
        <v>74</v>
      </c>
      <c r="B65" t="s">
        <v>89</v>
      </c>
      <c r="C65" t="s">
        <v>90</v>
      </c>
      <c r="D65" s="1">
        <v>12</v>
      </c>
      <c r="E65" s="1">
        <v>497</v>
      </c>
      <c r="F65" s="1">
        <v>120</v>
      </c>
      <c r="G65" s="1">
        <v>8</v>
      </c>
      <c r="H65" s="1">
        <v>335</v>
      </c>
      <c r="I65" s="1">
        <v>101</v>
      </c>
      <c r="J65">
        <f>VLOOKUP($B65,Atletas!$A$2:$B$131,2,FALSE)</f>
        <v>64</v>
      </c>
      <c r="K65">
        <v>116.37</v>
      </c>
      <c r="L65">
        <v>118.45</v>
      </c>
      <c r="M65">
        <v>127.05</v>
      </c>
      <c r="N65">
        <v>104</v>
      </c>
      <c r="O65" t="str">
        <f t="shared" si="0"/>
        <v>UPDATE Participantes SET lance_1=116.37,lance_2=118.45,lance_3=127.05,total_pecas_variada=12,peso_total_variada=497,maior_peca_variada=120,sorteio_lancamento=104,sorteio_1a_etapa_variada=74,total_pecas_especifica=8,peso_total_especifica=335,maior_peca_especifica=101 WHERE atleta_id =64;</v>
      </c>
    </row>
    <row r="66" spans="1:15" x14ac:dyDescent="0.2">
      <c r="A66">
        <v>64</v>
      </c>
      <c r="B66" t="s">
        <v>91</v>
      </c>
      <c r="C66" t="s">
        <v>90</v>
      </c>
      <c r="D66" s="1">
        <v>13</v>
      </c>
      <c r="E66" s="1">
        <v>641</v>
      </c>
      <c r="F66" s="1">
        <v>159</v>
      </c>
      <c r="G66" s="1">
        <v>1</v>
      </c>
      <c r="H66" s="1">
        <v>71</v>
      </c>
      <c r="I66" s="1">
        <v>71</v>
      </c>
      <c r="J66">
        <f>VLOOKUP($B66,Atletas!$A$2:$B$131,2,FALSE)</f>
        <v>65</v>
      </c>
      <c r="K66">
        <v>179.71</v>
      </c>
      <c r="L66">
        <v>0</v>
      </c>
      <c r="M66">
        <v>183.35</v>
      </c>
      <c r="N66">
        <v>115</v>
      </c>
      <c r="O66" t="str">
        <f t="shared" si="0"/>
        <v>UPDATE Participantes SET lance_1=179.71,lance_2=0,lance_3=183.35,total_pecas_variada=13,peso_total_variada=641,maior_peca_variada=159,sorteio_lancamento=115,sorteio_1a_etapa_variada=64,total_pecas_especifica=1,peso_total_especifica=71,maior_peca_especifica=71 WHERE atleta_id =65;</v>
      </c>
    </row>
    <row r="67" spans="1:15" x14ac:dyDescent="0.2">
      <c r="A67">
        <v>54</v>
      </c>
      <c r="B67" t="s">
        <v>92</v>
      </c>
      <c r="C67" t="s">
        <v>19</v>
      </c>
      <c r="D67" s="1">
        <v>15</v>
      </c>
      <c r="E67" s="1">
        <v>765</v>
      </c>
      <c r="F67" s="1">
        <v>169</v>
      </c>
      <c r="G67" s="1">
        <v>1</v>
      </c>
      <c r="H67" s="1">
        <v>77</v>
      </c>
      <c r="I67" s="1">
        <v>77</v>
      </c>
      <c r="J67">
        <f>VLOOKUP($B67,Atletas!$A$2:$B$131,2,FALSE)</f>
        <v>66</v>
      </c>
      <c r="K67">
        <v>0</v>
      </c>
      <c r="L67">
        <v>138.6</v>
      </c>
      <c r="M67">
        <v>0</v>
      </c>
      <c r="N67">
        <v>101</v>
      </c>
      <c r="O67" t="str">
        <f t="shared" si="0"/>
        <v>UPDATE Participantes SET lance_1=0,lance_2=138.6,lance_3=0,total_pecas_variada=15,peso_total_variada=765,maior_peca_variada=169,sorteio_lancamento=101,sorteio_1a_etapa_variada=54,total_pecas_especifica=1,peso_total_especifica=77,maior_peca_especifica=77 WHERE atleta_id =66;</v>
      </c>
    </row>
    <row r="68" spans="1:15" x14ac:dyDescent="0.2">
      <c r="A68">
        <v>58</v>
      </c>
      <c r="B68" t="s">
        <v>93</v>
      </c>
      <c r="C68" t="s">
        <v>24</v>
      </c>
      <c r="D68" s="1">
        <v>9</v>
      </c>
      <c r="E68" s="1">
        <v>343</v>
      </c>
      <c r="F68" s="1">
        <v>70</v>
      </c>
      <c r="G68" s="1">
        <v>2</v>
      </c>
      <c r="H68" s="1">
        <v>180</v>
      </c>
      <c r="I68" s="1">
        <v>143</v>
      </c>
      <c r="J68">
        <f>VLOOKUP($B68,Atletas!$A$2:$B$131,2,FALSE)</f>
        <v>67</v>
      </c>
      <c r="K68">
        <v>170</v>
      </c>
      <c r="L68">
        <v>182</v>
      </c>
      <c r="M68">
        <v>183.9</v>
      </c>
      <c r="N68">
        <v>108</v>
      </c>
      <c r="O68" t="str">
        <f t="shared" ref="O68:O131" si="1">CONCATENATE("UPDATE Participantes SET lance_1=",K68,",lance_2=",L68,",lance_3=",M68,",total_pecas_variada=",D68,",peso_total_variada=",E68,",maior_peca_variada=",F68,",sorteio_lancamento=",N68,",sorteio_1a_etapa_variada=",A68,",total_pecas_especifica=",G68,",peso_total_especifica=",H68,",maior_peca_especifica=",I68," WHERE atleta_id =",J68,";")</f>
        <v>UPDATE Participantes SET lance_1=170,lance_2=182,lance_3=183.9,total_pecas_variada=9,peso_total_variada=343,maior_peca_variada=70,sorteio_lancamento=108,sorteio_1a_etapa_variada=58,total_pecas_especifica=2,peso_total_especifica=180,maior_peca_especifica=143 WHERE atleta_id =67;</v>
      </c>
    </row>
    <row r="69" spans="1:15" x14ac:dyDescent="0.2">
      <c r="A69">
        <v>65</v>
      </c>
      <c r="B69" t="s">
        <v>94</v>
      </c>
      <c r="C69" t="s">
        <v>24</v>
      </c>
      <c r="D69" s="1">
        <v>11</v>
      </c>
      <c r="E69" s="1">
        <v>442</v>
      </c>
      <c r="F69" s="1">
        <v>79</v>
      </c>
      <c r="G69" s="1">
        <v>3</v>
      </c>
      <c r="H69" s="1">
        <v>156</v>
      </c>
      <c r="I69" s="1">
        <v>79</v>
      </c>
      <c r="J69">
        <f>VLOOKUP($B69,Atletas!$A$2:$B$131,2,FALSE)</f>
        <v>68</v>
      </c>
      <c r="K69">
        <v>102.25</v>
      </c>
      <c r="L69">
        <v>0</v>
      </c>
      <c r="M69">
        <v>0</v>
      </c>
      <c r="N69">
        <v>128</v>
      </c>
      <c r="O69" t="str">
        <f t="shared" si="1"/>
        <v>UPDATE Participantes SET lance_1=102.25,lance_2=0,lance_3=0,total_pecas_variada=11,peso_total_variada=442,maior_peca_variada=79,sorteio_lancamento=128,sorteio_1a_etapa_variada=65,total_pecas_especifica=3,peso_total_especifica=156,maior_peca_especifica=79 WHERE atleta_id =68;</v>
      </c>
    </row>
    <row r="70" spans="1:15" x14ac:dyDescent="0.2">
      <c r="A70">
        <v>68</v>
      </c>
      <c r="B70" t="s">
        <v>95</v>
      </c>
      <c r="C70" t="s">
        <v>96</v>
      </c>
      <c r="D70" s="1">
        <v>6</v>
      </c>
      <c r="E70" s="1">
        <v>770</v>
      </c>
      <c r="F70" s="1">
        <v>228</v>
      </c>
      <c r="G70" s="1">
        <v>1</v>
      </c>
      <c r="H70" s="1">
        <v>227</v>
      </c>
      <c r="I70" s="1">
        <v>227</v>
      </c>
      <c r="J70">
        <f>VLOOKUP($B70,Atletas!$A$2:$B$131,2,FALSE)</f>
        <v>69</v>
      </c>
      <c r="K70">
        <v>88.03</v>
      </c>
      <c r="L70">
        <v>73.489999999999995</v>
      </c>
      <c r="M70">
        <v>103.7</v>
      </c>
      <c r="N70">
        <v>112</v>
      </c>
      <c r="O70" t="str">
        <f t="shared" si="1"/>
        <v>UPDATE Participantes SET lance_1=88.03,lance_2=73.49,lance_3=103.7,total_pecas_variada=6,peso_total_variada=770,maior_peca_variada=228,sorteio_lancamento=112,sorteio_1a_etapa_variada=68,total_pecas_especifica=1,peso_total_especifica=227,maior_peca_especifica=227 WHERE atleta_id =69;</v>
      </c>
    </row>
    <row r="71" spans="1:15" x14ac:dyDescent="0.2">
      <c r="A71">
        <v>42</v>
      </c>
      <c r="B71" t="s">
        <v>97</v>
      </c>
      <c r="C71" t="s">
        <v>98</v>
      </c>
      <c r="D71" s="1">
        <v>17</v>
      </c>
      <c r="E71" s="1">
        <v>666</v>
      </c>
      <c r="F71" s="1">
        <v>95</v>
      </c>
      <c r="G71" s="1">
        <v>1</v>
      </c>
      <c r="H71" s="1">
        <v>56</v>
      </c>
      <c r="I71" s="1">
        <v>56</v>
      </c>
      <c r="J71">
        <f>VLOOKUP($B71,Atletas!$A$2:$B$131,2,FALSE)</f>
        <v>70</v>
      </c>
      <c r="K71">
        <v>113.98</v>
      </c>
      <c r="L71">
        <v>94.55</v>
      </c>
      <c r="M71">
        <v>121.09</v>
      </c>
      <c r="N71">
        <v>123</v>
      </c>
      <c r="O71" t="str">
        <f t="shared" si="1"/>
        <v>UPDATE Participantes SET lance_1=113.98,lance_2=94.55,lance_3=121.09,total_pecas_variada=17,peso_total_variada=666,maior_peca_variada=95,sorteio_lancamento=123,sorteio_1a_etapa_variada=42,total_pecas_especifica=1,peso_total_especifica=56,maior_peca_especifica=56 WHERE atleta_id =70;</v>
      </c>
    </row>
    <row r="72" spans="1:15" x14ac:dyDescent="0.2">
      <c r="A72">
        <v>56</v>
      </c>
      <c r="B72" t="s">
        <v>99</v>
      </c>
      <c r="C72" t="s">
        <v>59</v>
      </c>
      <c r="D72" s="1">
        <v>19</v>
      </c>
      <c r="E72" s="1">
        <v>994</v>
      </c>
      <c r="F72" s="1">
        <v>200</v>
      </c>
      <c r="G72" s="1">
        <v>1</v>
      </c>
      <c r="H72" s="1">
        <v>74</v>
      </c>
      <c r="I72" s="1">
        <v>74</v>
      </c>
      <c r="J72">
        <f>VLOOKUP($B72,Atletas!$A$2:$B$131,2,FALSE)</f>
        <v>71</v>
      </c>
      <c r="K72">
        <v>151.83000000000001</v>
      </c>
      <c r="L72">
        <v>152.16</v>
      </c>
      <c r="M72">
        <v>156.19</v>
      </c>
      <c r="N72">
        <v>122</v>
      </c>
      <c r="O72" t="str">
        <f t="shared" si="1"/>
        <v>UPDATE Participantes SET lance_1=151.83,lance_2=152.16,lance_3=156.19,total_pecas_variada=19,peso_total_variada=994,maior_peca_variada=200,sorteio_lancamento=122,sorteio_1a_etapa_variada=56,total_pecas_especifica=1,peso_total_especifica=74,maior_peca_especifica=74 WHERE atleta_id =71;</v>
      </c>
    </row>
    <row r="73" spans="1:15" x14ac:dyDescent="0.2">
      <c r="A73">
        <v>43</v>
      </c>
      <c r="B73" t="s">
        <v>100</v>
      </c>
      <c r="C73" t="s">
        <v>101</v>
      </c>
      <c r="D73" s="1">
        <v>8</v>
      </c>
      <c r="E73" s="1">
        <v>335</v>
      </c>
      <c r="F73" s="1">
        <v>97</v>
      </c>
      <c r="G73" s="1">
        <v>1</v>
      </c>
      <c r="H73" s="1">
        <v>100</v>
      </c>
      <c r="I73" s="1">
        <v>100</v>
      </c>
      <c r="J73">
        <f>VLOOKUP($B73,Atletas!$A$2:$B$131,2,FALSE)</f>
        <v>72</v>
      </c>
      <c r="K73">
        <v>0</v>
      </c>
      <c r="L73">
        <v>0</v>
      </c>
      <c r="M73">
        <v>0</v>
      </c>
      <c r="N73">
        <v>103</v>
      </c>
      <c r="O73" t="str">
        <f t="shared" si="1"/>
        <v>UPDATE Participantes SET lance_1=0,lance_2=0,lance_3=0,total_pecas_variada=8,peso_total_variada=335,maior_peca_variada=97,sorteio_lancamento=103,sorteio_1a_etapa_variada=43,total_pecas_especifica=1,peso_total_especifica=100,maior_peca_especifica=100 WHERE atleta_id =72;</v>
      </c>
    </row>
    <row r="74" spans="1:15" x14ac:dyDescent="0.2">
      <c r="A74">
        <v>47</v>
      </c>
      <c r="B74" t="s">
        <v>102</v>
      </c>
      <c r="C74" t="s">
        <v>48</v>
      </c>
      <c r="D74" s="1">
        <v>13</v>
      </c>
      <c r="E74" s="1">
        <v>460</v>
      </c>
      <c r="F74" s="1">
        <v>75</v>
      </c>
      <c r="G74" s="1">
        <v>4</v>
      </c>
      <c r="H74" s="1">
        <v>160</v>
      </c>
      <c r="I74" s="1">
        <v>86</v>
      </c>
      <c r="J74">
        <f>VLOOKUP($B74,Atletas!$A$2:$B$131,2,FALSE)</f>
        <v>73</v>
      </c>
      <c r="K74">
        <v>137.52000000000001</v>
      </c>
      <c r="L74">
        <v>130.97999999999999</v>
      </c>
      <c r="M74">
        <v>144.19999999999999</v>
      </c>
      <c r="N74">
        <v>114</v>
      </c>
      <c r="O74" t="str">
        <f t="shared" si="1"/>
        <v>UPDATE Participantes SET lance_1=137.52,lance_2=130.98,lance_3=144.2,total_pecas_variada=13,peso_total_variada=460,maior_peca_variada=75,sorteio_lancamento=114,sorteio_1a_etapa_variada=47,total_pecas_especifica=4,peso_total_especifica=160,maior_peca_especifica=86 WHERE atleta_id =73;</v>
      </c>
    </row>
    <row r="75" spans="1:15" x14ac:dyDescent="0.2">
      <c r="A75">
        <v>53</v>
      </c>
      <c r="B75" t="s">
        <v>103</v>
      </c>
      <c r="C75" t="s">
        <v>48</v>
      </c>
      <c r="D75" s="1">
        <v>11</v>
      </c>
      <c r="E75" s="1">
        <v>433</v>
      </c>
      <c r="F75" s="1">
        <v>84</v>
      </c>
      <c r="G75" s="1">
        <v>1</v>
      </c>
      <c r="H75" s="1">
        <v>72</v>
      </c>
      <c r="I75" s="1">
        <v>72</v>
      </c>
      <c r="J75">
        <f>VLOOKUP($B75,Atletas!$A$2:$B$131,2,FALSE)</f>
        <v>74</v>
      </c>
      <c r="K75">
        <v>103.64</v>
      </c>
      <c r="L75">
        <v>109.34</v>
      </c>
      <c r="M75">
        <v>111.14</v>
      </c>
      <c r="N75">
        <v>126</v>
      </c>
      <c r="O75" t="str">
        <f t="shared" si="1"/>
        <v>UPDATE Participantes SET lance_1=103.64,lance_2=109.34,lance_3=111.14,total_pecas_variada=11,peso_total_variada=433,maior_peca_variada=84,sorteio_lancamento=126,sorteio_1a_etapa_variada=53,total_pecas_especifica=1,peso_total_especifica=72,maior_peca_especifica=72 WHERE atleta_id =74;</v>
      </c>
    </row>
    <row r="76" spans="1:15" x14ac:dyDescent="0.2">
      <c r="A76">
        <v>67</v>
      </c>
      <c r="B76" t="s">
        <v>104</v>
      </c>
      <c r="C76" t="s">
        <v>50</v>
      </c>
      <c r="D76" s="1">
        <v>18</v>
      </c>
      <c r="E76" s="1">
        <v>909</v>
      </c>
      <c r="F76" s="1">
        <v>200</v>
      </c>
      <c r="G76" s="1">
        <v>2</v>
      </c>
      <c r="H76" s="1">
        <v>96</v>
      </c>
      <c r="I76" s="1">
        <v>74</v>
      </c>
      <c r="J76">
        <f>VLOOKUP($B76,Atletas!$A$2:$B$131,2,FALSE)</f>
        <v>75</v>
      </c>
      <c r="K76">
        <v>161.53</v>
      </c>
      <c r="L76">
        <v>156.43</v>
      </c>
      <c r="M76">
        <v>173.19</v>
      </c>
      <c r="N76">
        <v>95</v>
      </c>
      <c r="O76" t="str">
        <f t="shared" si="1"/>
        <v>UPDATE Participantes SET lance_1=161.53,lance_2=156.43,lance_3=173.19,total_pecas_variada=18,peso_total_variada=909,maior_peca_variada=200,sorteio_lancamento=95,sorteio_1a_etapa_variada=67,total_pecas_especifica=2,peso_total_especifica=96,maior_peca_especifica=74 WHERE atleta_id =75;</v>
      </c>
    </row>
    <row r="77" spans="1:15" x14ac:dyDescent="0.2">
      <c r="A77">
        <v>62</v>
      </c>
      <c r="B77" t="s">
        <v>105</v>
      </c>
      <c r="C77" t="s">
        <v>50</v>
      </c>
      <c r="D77" s="1">
        <v>23</v>
      </c>
      <c r="E77" s="1">
        <v>893</v>
      </c>
      <c r="F77" s="1">
        <v>147</v>
      </c>
      <c r="G77" s="1">
        <v>5</v>
      </c>
      <c r="H77" s="1">
        <v>225</v>
      </c>
      <c r="I77" s="1">
        <v>98</v>
      </c>
      <c r="J77">
        <f>VLOOKUP($B77,Atletas!$A$2:$B$131,2,FALSE)</f>
        <v>76</v>
      </c>
      <c r="K77">
        <v>170.24</v>
      </c>
      <c r="L77">
        <v>176</v>
      </c>
      <c r="M77">
        <v>0</v>
      </c>
      <c r="N77">
        <v>105</v>
      </c>
      <c r="O77" t="str">
        <f t="shared" si="1"/>
        <v>UPDATE Participantes SET lance_1=170.24,lance_2=176,lance_3=0,total_pecas_variada=23,peso_total_variada=893,maior_peca_variada=147,sorteio_lancamento=105,sorteio_1a_etapa_variada=62,total_pecas_especifica=5,peso_total_especifica=225,maior_peca_especifica=98 WHERE atleta_id =76;</v>
      </c>
    </row>
    <row r="78" spans="1:15" x14ac:dyDescent="0.2">
      <c r="A78">
        <v>48</v>
      </c>
      <c r="B78" t="s">
        <v>106</v>
      </c>
      <c r="C78" t="s">
        <v>107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>
        <f>VLOOKUP($B78,Atletas!$A$2:$B$131,2,FALSE)</f>
        <v>77</v>
      </c>
      <c r="K78">
        <v>0</v>
      </c>
      <c r="L78">
        <v>0</v>
      </c>
      <c r="M78">
        <v>0</v>
      </c>
      <c r="N78">
        <v>110</v>
      </c>
      <c r="O78" t="str">
        <f t="shared" si="1"/>
        <v>UPDATE Participantes SET lance_1=0,lance_2=0,lance_3=0,total_pecas_variada=0,peso_total_variada=0,maior_peca_variada=0,sorteio_lancamento=110,sorteio_1a_etapa_variada=48,total_pecas_especifica=0,peso_total_especifica=0,maior_peca_especifica=0 WHERE atleta_id =77;</v>
      </c>
    </row>
    <row r="79" spans="1:15" x14ac:dyDescent="0.2">
      <c r="A79">
        <v>114</v>
      </c>
      <c r="B79" t="s">
        <v>108</v>
      </c>
      <c r="C79" t="s">
        <v>3</v>
      </c>
      <c r="D79" s="1">
        <v>37</v>
      </c>
      <c r="E79" s="1">
        <v>1368</v>
      </c>
      <c r="F79" s="1">
        <v>93</v>
      </c>
      <c r="G79" s="1">
        <v>6</v>
      </c>
      <c r="H79" s="1">
        <v>310</v>
      </c>
      <c r="I79" s="1">
        <v>123</v>
      </c>
      <c r="J79">
        <f>VLOOKUP($B79,Atletas!$A$2:$B$131,2,FALSE)</f>
        <v>78</v>
      </c>
      <c r="K79">
        <v>185.8</v>
      </c>
      <c r="L79">
        <v>0</v>
      </c>
      <c r="M79">
        <v>186.05</v>
      </c>
      <c r="N79">
        <v>17</v>
      </c>
      <c r="O79" t="str">
        <f t="shared" si="1"/>
        <v>UPDATE Participantes SET lance_1=185.8,lance_2=0,lance_3=186.05,total_pecas_variada=37,peso_total_variada=1368,maior_peca_variada=93,sorteio_lancamento=17,sorteio_1a_etapa_variada=114,total_pecas_especifica=6,peso_total_especifica=310,maior_peca_especifica=123 WHERE atleta_id =78;</v>
      </c>
    </row>
    <row r="80" spans="1:15" x14ac:dyDescent="0.2">
      <c r="A80">
        <v>116</v>
      </c>
      <c r="B80" t="s">
        <v>109</v>
      </c>
      <c r="C80" t="s">
        <v>3</v>
      </c>
      <c r="D80" s="1">
        <v>11</v>
      </c>
      <c r="E80" s="1">
        <v>648</v>
      </c>
      <c r="F80" s="1">
        <v>174</v>
      </c>
      <c r="G80" s="1">
        <v>4</v>
      </c>
      <c r="H80" s="1">
        <v>18</v>
      </c>
      <c r="I80" s="1">
        <v>82</v>
      </c>
      <c r="J80">
        <f>VLOOKUP($B80,Atletas!$A$2:$B$131,2,FALSE)</f>
        <v>79</v>
      </c>
      <c r="K80">
        <v>175.14</v>
      </c>
      <c r="L80">
        <v>168.25</v>
      </c>
      <c r="M80">
        <v>186.44</v>
      </c>
      <c r="N80">
        <v>3</v>
      </c>
      <c r="O80" t="str">
        <f t="shared" si="1"/>
        <v>UPDATE Participantes SET lance_1=175.14,lance_2=168.25,lance_3=186.44,total_pecas_variada=11,peso_total_variada=648,maior_peca_variada=174,sorteio_lancamento=3,sorteio_1a_etapa_variada=116,total_pecas_especifica=4,peso_total_especifica=18,maior_peca_especifica=82 WHERE atleta_id =79;</v>
      </c>
    </row>
    <row r="81" spans="1:15" x14ac:dyDescent="0.2">
      <c r="A81">
        <v>111</v>
      </c>
      <c r="B81" t="s">
        <v>110</v>
      </c>
      <c r="C81" t="s">
        <v>3</v>
      </c>
      <c r="D81" s="1">
        <v>26</v>
      </c>
      <c r="E81" s="1">
        <v>1226</v>
      </c>
      <c r="F81" s="1">
        <v>189</v>
      </c>
      <c r="G81" s="1">
        <v>4</v>
      </c>
      <c r="H81" s="1">
        <v>185</v>
      </c>
      <c r="I81" s="1">
        <v>6</v>
      </c>
      <c r="J81">
        <f>VLOOKUP($B81,Atletas!$A$2:$B$131,2,FALSE)</f>
        <v>80</v>
      </c>
      <c r="K81">
        <v>0</v>
      </c>
      <c r="L81">
        <v>89</v>
      </c>
      <c r="M81">
        <v>86.96</v>
      </c>
      <c r="N81">
        <v>2</v>
      </c>
      <c r="O81" t="str">
        <f t="shared" si="1"/>
        <v>UPDATE Participantes SET lance_1=0,lance_2=89,lance_3=86.96,total_pecas_variada=26,peso_total_variada=1226,maior_peca_variada=189,sorteio_lancamento=2,sorteio_1a_etapa_variada=111,total_pecas_especifica=4,peso_total_especifica=185,maior_peca_especifica=6 WHERE atleta_id =80;</v>
      </c>
    </row>
    <row r="82" spans="1:15" x14ac:dyDescent="0.2">
      <c r="A82">
        <v>115</v>
      </c>
      <c r="B82" t="s">
        <v>111</v>
      </c>
      <c r="C82" t="s">
        <v>4</v>
      </c>
      <c r="D82" s="1">
        <v>33</v>
      </c>
      <c r="E82" s="1">
        <v>1579</v>
      </c>
      <c r="F82" s="1">
        <v>220</v>
      </c>
      <c r="G82" s="1">
        <v>4</v>
      </c>
      <c r="H82" s="1">
        <v>190</v>
      </c>
      <c r="I82" s="1">
        <v>78</v>
      </c>
      <c r="J82">
        <f>VLOOKUP($B82,Atletas!$A$2:$B$131,2,FALSE)</f>
        <v>81</v>
      </c>
      <c r="K82">
        <v>136.11000000000001</v>
      </c>
      <c r="L82">
        <v>161.28</v>
      </c>
      <c r="M82">
        <v>146.93</v>
      </c>
      <c r="N82">
        <v>20</v>
      </c>
      <c r="O82" t="str">
        <f t="shared" si="1"/>
        <v>UPDATE Participantes SET lance_1=136.11,lance_2=161.28,lance_3=146.93,total_pecas_variada=33,peso_total_variada=1579,maior_peca_variada=220,sorteio_lancamento=20,sorteio_1a_etapa_variada=115,total_pecas_especifica=4,peso_total_especifica=190,maior_peca_especifica=78 WHERE atleta_id =81;</v>
      </c>
    </row>
    <row r="83" spans="1:15" x14ac:dyDescent="0.2">
      <c r="A83">
        <v>107</v>
      </c>
      <c r="B83" t="s">
        <v>112</v>
      </c>
      <c r="C83" t="s">
        <v>8</v>
      </c>
      <c r="D83" s="1">
        <v>34</v>
      </c>
      <c r="E83" s="1">
        <v>1506</v>
      </c>
      <c r="F83" s="1">
        <v>180</v>
      </c>
      <c r="G83" s="1">
        <v>12</v>
      </c>
      <c r="H83" s="1">
        <v>726</v>
      </c>
      <c r="I83" s="1">
        <v>318</v>
      </c>
      <c r="J83">
        <f>VLOOKUP($B83,Atletas!$A$2:$B$131,2,FALSE)</f>
        <v>82</v>
      </c>
      <c r="K83">
        <v>165.98</v>
      </c>
      <c r="L83">
        <v>158.32</v>
      </c>
      <c r="M83">
        <v>160.34</v>
      </c>
      <c r="N83">
        <v>13</v>
      </c>
      <c r="O83" t="str">
        <f t="shared" si="1"/>
        <v>UPDATE Participantes SET lance_1=165.98,lance_2=158.32,lance_3=160.34,total_pecas_variada=34,peso_total_variada=1506,maior_peca_variada=180,sorteio_lancamento=13,sorteio_1a_etapa_variada=107,total_pecas_especifica=12,peso_total_especifica=726,maior_peca_especifica=318 WHERE atleta_id =82;</v>
      </c>
    </row>
    <row r="84" spans="1:15" x14ac:dyDescent="0.2">
      <c r="A84">
        <v>119</v>
      </c>
      <c r="B84" t="s">
        <v>113</v>
      </c>
      <c r="C84" t="s">
        <v>78</v>
      </c>
      <c r="D84" s="1">
        <v>32</v>
      </c>
      <c r="E84" s="1">
        <v>1331</v>
      </c>
      <c r="F84" s="1">
        <v>111</v>
      </c>
      <c r="G84" s="1">
        <v>7</v>
      </c>
      <c r="H84" s="1">
        <v>245</v>
      </c>
      <c r="I84" s="1">
        <v>31</v>
      </c>
      <c r="J84">
        <f>VLOOKUP($B84,Atletas!$A$2:$B$131,2,FALSE)</f>
        <v>83</v>
      </c>
      <c r="K84">
        <v>138.08000000000001</v>
      </c>
      <c r="L84">
        <v>0</v>
      </c>
      <c r="M84">
        <v>161.33000000000001</v>
      </c>
      <c r="N84">
        <v>9</v>
      </c>
      <c r="O84" t="str">
        <f t="shared" si="1"/>
        <v>UPDATE Participantes SET lance_1=138.08,lance_2=0,lance_3=161.33,total_pecas_variada=32,peso_total_variada=1331,maior_peca_variada=111,sorteio_lancamento=9,sorteio_1a_etapa_variada=119,total_pecas_especifica=7,peso_total_especifica=245,maior_peca_especifica=31 WHERE atleta_id =83;</v>
      </c>
    </row>
    <row r="85" spans="1:15" x14ac:dyDescent="0.2">
      <c r="A85">
        <v>110</v>
      </c>
      <c r="B85" t="s">
        <v>114</v>
      </c>
      <c r="C85" t="s">
        <v>15</v>
      </c>
      <c r="D85" s="1">
        <v>36</v>
      </c>
      <c r="E85" s="1">
        <v>1746</v>
      </c>
      <c r="F85" s="1">
        <v>222</v>
      </c>
      <c r="G85" s="1">
        <v>7</v>
      </c>
      <c r="H85" s="1">
        <v>320</v>
      </c>
      <c r="I85" s="1">
        <v>82</v>
      </c>
      <c r="J85">
        <f>VLOOKUP($B85,Atletas!$A$2:$B$131,2,FALSE)</f>
        <v>84</v>
      </c>
      <c r="K85">
        <v>0</v>
      </c>
      <c r="L85">
        <v>163.66999999999999</v>
      </c>
      <c r="M85">
        <v>161.05000000000001</v>
      </c>
      <c r="N85">
        <v>19</v>
      </c>
      <c r="O85" t="str">
        <f t="shared" si="1"/>
        <v>UPDATE Participantes SET lance_1=0,lance_2=163.67,lance_3=161.05,total_pecas_variada=36,peso_total_variada=1746,maior_peca_variada=222,sorteio_lancamento=19,sorteio_1a_etapa_variada=110,total_pecas_especifica=7,peso_total_especifica=320,maior_peca_especifica=82 WHERE atleta_id =84;</v>
      </c>
    </row>
    <row r="86" spans="1:15" x14ac:dyDescent="0.2">
      <c r="A86">
        <v>102</v>
      </c>
      <c r="B86" t="s">
        <v>115</v>
      </c>
      <c r="C86" t="s">
        <v>15</v>
      </c>
      <c r="D86" s="1">
        <v>17</v>
      </c>
      <c r="E86" s="1">
        <v>873</v>
      </c>
      <c r="F86" s="1">
        <v>210</v>
      </c>
      <c r="G86" s="1">
        <v>5</v>
      </c>
      <c r="H86" s="1">
        <v>244</v>
      </c>
      <c r="I86" s="1">
        <v>87</v>
      </c>
      <c r="J86">
        <f>VLOOKUP($B86,Atletas!$A$2:$B$131,2,FALSE)</f>
        <v>85</v>
      </c>
      <c r="K86">
        <v>120.84</v>
      </c>
      <c r="L86">
        <v>122.57</v>
      </c>
      <c r="M86">
        <v>116.78</v>
      </c>
      <c r="N86">
        <v>5</v>
      </c>
      <c r="O86" t="str">
        <f t="shared" si="1"/>
        <v>UPDATE Participantes SET lance_1=120.84,lance_2=122.57,lance_3=116.78,total_pecas_variada=17,peso_total_variada=873,maior_peca_variada=210,sorteio_lancamento=5,sorteio_1a_etapa_variada=102,total_pecas_especifica=5,peso_total_especifica=244,maior_peca_especifica=87 WHERE atleta_id =85;</v>
      </c>
    </row>
    <row r="87" spans="1:15" x14ac:dyDescent="0.2">
      <c r="A87">
        <v>104</v>
      </c>
      <c r="B87" t="s">
        <v>116</v>
      </c>
      <c r="C87" t="s">
        <v>15</v>
      </c>
      <c r="D87" s="1">
        <v>23</v>
      </c>
      <c r="E87" s="1">
        <v>1012</v>
      </c>
      <c r="F87" s="1">
        <v>151</v>
      </c>
      <c r="G87" s="1">
        <v>3</v>
      </c>
      <c r="H87" s="1">
        <v>149</v>
      </c>
      <c r="I87" s="1">
        <v>81</v>
      </c>
      <c r="J87">
        <f>VLOOKUP($B87,Atletas!$A$2:$B$131,2,FALSE)</f>
        <v>86</v>
      </c>
      <c r="K87">
        <v>150.6</v>
      </c>
      <c r="L87">
        <v>150.78</v>
      </c>
      <c r="M87">
        <v>156.37</v>
      </c>
      <c r="N87">
        <v>4</v>
      </c>
      <c r="O87" t="str">
        <f t="shared" si="1"/>
        <v>UPDATE Participantes SET lance_1=150.6,lance_2=150.78,lance_3=156.37,total_pecas_variada=23,peso_total_variada=1012,maior_peca_variada=151,sorteio_lancamento=4,sorteio_1a_etapa_variada=104,total_pecas_especifica=3,peso_total_especifica=149,maior_peca_especifica=81 WHERE atleta_id =86;</v>
      </c>
    </row>
    <row r="88" spans="1:15" x14ac:dyDescent="0.2">
      <c r="A88">
        <v>112</v>
      </c>
      <c r="B88" t="s">
        <v>117</v>
      </c>
      <c r="C88" t="s">
        <v>90</v>
      </c>
      <c r="D88" s="1">
        <v>28</v>
      </c>
      <c r="E88" s="1">
        <v>1312</v>
      </c>
      <c r="F88" s="1">
        <v>176</v>
      </c>
      <c r="G88" s="1">
        <v>10</v>
      </c>
      <c r="H88" s="1">
        <v>432</v>
      </c>
      <c r="I88" s="1">
        <v>122</v>
      </c>
      <c r="J88">
        <f>VLOOKUP($B88,Atletas!$A$2:$B$131,2,FALSE)</f>
        <v>87</v>
      </c>
      <c r="K88">
        <v>0</v>
      </c>
      <c r="L88">
        <v>0</v>
      </c>
      <c r="M88">
        <v>139.43</v>
      </c>
      <c r="N88">
        <v>14</v>
      </c>
      <c r="O88" t="str">
        <f t="shared" si="1"/>
        <v>UPDATE Participantes SET lance_1=0,lance_2=0,lance_3=139.43,total_pecas_variada=28,peso_total_variada=1312,maior_peca_variada=176,sorteio_lancamento=14,sorteio_1a_etapa_variada=112,total_pecas_especifica=10,peso_total_especifica=432,maior_peca_especifica=122 WHERE atleta_id =87;</v>
      </c>
    </row>
    <row r="89" spans="1:15" x14ac:dyDescent="0.2">
      <c r="A89">
        <v>120</v>
      </c>
      <c r="B89" t="s">
        <v>118</v>
      </c>
      <c r="C89" t="s">
        <v>24</v>
      </c>
      <c r="D89" s="1">
        <v>32</v>
      </c>
      <c r="E89" s="1">
        <v>1283</v>
      </c>
      <c r="F89" s="1">
        <v>117</v>
      </c>
      <c r="G89" s="1">
        <v>9</v>
      </c>
      <c r="H89" s="1">
        <v>345</v>
      </c>
      <c r="I89" s="1">
        <v>83</v>
      </c>
      <c r="J89">
        <f>VLOOKUP($B89,Atletas!$A$2:$B$131,2,FALSE)</f>
        <v>88</v>
      </c>
      <c r="K89">
        <v>158.97</v>
      </c>
      <c r="L89">
        <v>156.27000000000001</v>
      </c>
      <c r="M89">
        <v>161.55000000000001</v>
      </c>
      <c r="N89">
        <v>7</v>
      </c>
      <c r="O89" t="str">
        <f t="shared" si="1"/>
        <v>UPDATE Participantes SET lance_1=158.97,lance_2=156.27,lance_3=161.55,total_pecas_variada=32,peso_total_variada=1283,maior_peca_variada=117,sorteio_lancamento=7,sorteio_1a_etapa_variada=120,total_pecas_especifica=9,peso_total_especifica=345,maior_peca_especifica=83 WHERE atleta_id =88;</v>
      </c>
    </row>
    <row r="90" spans="1:15" x14ac:dyDescent="0.2">
      <c r="A90">
        <v>100</v>
      </c>
      <c r="B90" t="s">
        <v>119</v>
      </c>
      <c r="C90" t="s">
        <v>24</v>
      </c>
      <c r="D90" s="1">
        <v>19</v>
      </c>
      <c r="E90" s="1">
        <v>744</v>
      </c>
      <c r="F90" s="1">
        <v>100</v>
      </c>
      <c r="G90" s="1">
        <v>6</v>
      </c>
      <c r="H90" s="1">
        <v>456</v>
      </c>
      <c r="I90" s="1">
        <v>309</v>
      </c>
      <c r="J90">
        <f>VLOOKUP($B90,Atletas!$A$2:$B$131,2,FALSE)</f>
        <v>89</v>
      </c>
      <c r="K90">
        <v>183.03</v>
      </c>
      <c r="L90">
        <v>0</v>
      </c>
      <c r="M90">
        <v>0</v>
      </c>
      <c r="N90">
        <v>12</v>
      </c>
      <c r="O90" t="str">
        <f t="shared" si="1"/>
        <v>UPDATE Participantes SET lance_1=183.03,lance_2=0,lance_3=0,total_pecas_variada=19,peso_total_variada=744,maior_peca_variada=100,sorteio_lancamento=12,sorteio_1a_etapa_variada=100,total_pecas_especifica=6,peso_total_especifica=456,maior_peca_especifica=309 WHERE atleta_id =89;</v>
      </c>
    </row>
    <row r="91" spans="1:15" x14ac:dyDescent="0.2">
      <c r="A91">
        <v>117</v>
      </c>
      <c r="B91" t="s">
        <v>120</v>
      </c>
      <c r="C91" t="s">
        <v>31</v>
      </c>
      <c r="D91" s="1">
        <v>28</v>
      </c>
      <c r="E91" s="1">
        <v>1329</v>
      </c>
      <c r="F91" s="1">
        <v>272</v>
      </c>
      <c r="G91" s="1">
        <v>2</v>
      </c>
      <c r="H91" s="1">
        <v>98</v>
      </c>
      <c r="I91" s="1">
        <v>69</v>
      </c>
      <c r="J91">
        <f>VLOOKUP($B91,Atletas!$A$2:$B$131,2,FALSE)</f>
        <v>90</v>
      </c>
      <c r="K91">
        <v>189.87</v>
      </c>
      <c r="L91">
        <v>196.63</v>
      </c>
      <c r="M91">
        <v>196.45</v>
      </c>
      <c r="N91">
        <v>22</v>
      </c>
      <c r="O91" t="str">
        <f t="shared" si="1"/>
        <v>UPDATE Participantes SET lance_1=189.87,lance_2=196.63,lance_3=196.45,total_pecas_variada=28,peso_total_variada=1329,maior_peca_variada=272,sorteio_lancamento=22,sorteio_1a_etapa_variada=117,total_pecas_especifica=2,peso_total_especifica=98,maior_peca_especifica=69 WHERE atleta_id =90;</v>
      </c>
    </row>
    <row r="92" spans="1:15" x14ac:dyDescent="0.2">
      <c r="A92">
        <v>108</v>
      </c>
      <c r="B92" t="s">
        <v>121</v>
      </c>
      <c r="C92" t="s">
        <v>122</v>
      </c>
      <c r="D92" s="1">
        <v>28</v>
      </c>
      <c r="E92" s="1">
        <v>1348</v>
      </c>
      <c r="F92" s="1">
        <v>162</v>
      </c>
      <c r="G92" s="1">
        <v>6</v>
      </c>
      <c r="H92" s="1">
        <v>325</v>
      </c>
      <c r="I92" s="1">
        <v>125</v>
      </c>
      <c r="J92">
        <f>VLOOKUP($B92,Atletas!$A$2:$B$131,2,FALSE)</f>
        <v>91</v>
      </c>
      <c r="K92">
        <v>136.55000000000001</v>
      </c>
      <c r="L92">
        <v>146.91</v>
      </c>
      <c r="M92">
        <v>114.36</v>
      </c>
      <c r="N92">
        <v>8</v>
      </c>
      <c r="O92" t="str">
        <f t="shared" si="1"/>
        <v>UPDATE Participantes SET lance_1=136.55,lance_2=146.91,lance_3=114.36,total_pecas_variada=28,peso_total_variada=1348,maior_peca_variada=162,sorteio_lancamento=8,sorteio_1a_etapa_variada=108,total_pecas_especifica=6,peso_total_especifica=325,maior_peca_especifica=125 WHERE atleta_id =91;</v>
      </c>
    </row>
    <row r="93" spans="1:15" x14ac:dyDescent="0.2">
      <c r="A93">
        <v>101</v>
      </c>
      <c r="B93" t="s">
        <v>123</v>
      </c>
      <c r="C93" t="s">
        <v>122</v>
      </c>
      <c r="D93" s="1">
        <v>16</v>
      </c>
      <c r="E93" s="1">
        <v>1207</v>
      </c>
      <c r="F93" s="1">
        <v>476</v>
      </c>
      <c r="G93" s="1">
        <v>1</v>
      </c>
      <c r="H93" s="1">
        <v>139</v>
      </c>
      <c r="I93" s="1">
        <v>139</v>
      </c>
      <c r="J93">
        <f>VLOOKUP($B93,Atletas!$A$2:$B$131,2,FALSE)</f>
        <v>92</v>
      </c>
      <c r="K93">
        <v>132.53</v>
      </c>
      <c r="L93">
        <v>139.65</v>
      </c>
      <c r="M93">
        <v>148.01</v>
      </c>
      <c r="N93">
        <v>16</v>
      </c>
      <c r="O93" t="str">
        <f t="shared" si="1"/>
        <v>UPDATE Participantes SET lance_1=132.53,lance_2=139.65,lance_3=148.01,total_pecas_variada=16,peso_total_variada=1207,maior_peca_variada=476,sorteio_lancamento=16,sorteio_1a_etapa_variada=101,total_pecas_especifica=1,peso_total_especifica=139,maior_peca_especifica=139 WHERE atleta_id =92;</v>
      </c>
    </row>
    <row r="94" spans="1:15" x14ac:dyDescent="0.2">
      <c r="A94">
        <v>98</v>
      </c>
      <c r="B94" t="s">
        <v>124</v>
      </c>
      <c r="C94" t="s">
        <v>98</v>
      </c>
      <c r="D94" s="1">
        <v>24</v>
      </c>
      <c r="E94" s="1">
        <v>960</v>
      </c>
      <c r="F94" s="1">
        <v>126</v>
      </c>
      <c r="G94" s="1">
        <v>6</v>
      </c>
      <c r="H94" s="1">
        <v>202</v>
      </c>
      <c r="I94" s="1">
        <v>69</v>
      </c>
      <c r="J94">
        <f>VLOOKUP($B94,Atletas!$A$2:$B$131,2,FALSE)</f>
        <v>93</v>
      </c>
      <c r="K94">
        <v>0</v>
      </c>
      <c r="L94">
        <v>165.93</v>
      </c>
      <c r="M94">
        <v>136.41999999999999</v>
      </c>
      <c r="N94">
        <v>11</v>
      </c>
      <c r="O94" t="str">
        <f t="shared" si="1"/>
        <v>UPDATE Participantes SET lance_1=0,lance_2=165.93,lance_3=136.42,total_pecas_variada=24,peso_total_variada=960,maior_peca_variada=126,sorteio_lancamento=11,sorteio_1a_etapa_variada=98,total_pecas_especifica=6,peso_total_especifica=202,maior_peca_especifica=69 WHERE atleta_id =93;</v>
      </c>
    </row>
    <row r="95" spans="1:15" x14ac:dyDescent="0.2">
      <c r="A95">
        <v>99</v>
      </c>
      <c r="B95" t="s">
        <v>125</v>
      </c>
      <c r="C95" t="s">
        <v>41</v>
      </c>
      <c r="D95" s="1">
        <v>15</v>
      </c>
      <c r="E95" s="1">
        <v>768</v>
      </c>
      <c r="F95" s="1">
        <v>268</v>
      </c>
      <c r="G95" s="1">
        <v>5</v>
      </c>
      <c r="H95" s="1">
        <v>177</v>
      </c>
      <c r="I95" s="1">
        <v>41</v>
      </c>
      <c r="J95">
        <f>VLOOKUP($B95,Atletas!$A$2:$B$131,2,FALSE)</f>
        <v>94</v>
      </c>
      <c r="K95">
        <v>0</v>
      </c>
      <c r="L95">
        <v>0</v>
      </c>
      <c r="M95">
        <v>0</v>
      </c>
      <c r="N95">
        <v>23</v>
      </c>
      <c r="O95" t="str">
        <f t="shared" si="1"/>
        <v>UPDATE Participantes SET lance_1=0,lance_2=0,lance_3=0,total_pecas_variada=15,peso_total_variada=768,maior_peca_variada=268,sorteio_lancamento=23,sorteio_1a_etapa_variada=99,total_pecas_especifica=5,peso_total_especifica=177,maior_peca_especifica=41 WHERE atleta_id =94;</v>
      </c>
    </row>
    <row r="96" spans="1:15" x14ac:dyDescent="0.2">
      <c r="A96">
        <v>105</v>
      </c>
      <c r="B96" t="s">
        <v>126</v>
      </c>
      <c r="C96" t="s">
        <v>59</v>
      </c>
      <c r="D96" s="1">
        <v>16</v>
      </c>
      <c r="E96" s="1">
        <v>754</v>
      </c>
      <c r="F96" s="1">
        <v>163</v>
      </c>
      <c r="G96" s="1">
        <v>6</v>
      </c>
      <c r="H96" s="1">
        <v>444</v>
      </c>
      <c r="I96" s="1">
        <v>273</v>
      </c>
      <c r="J96">
        <f>VLOOKUP($B96,Atletas!$A$2:$B$131,2,FALSE)</f>
        <v>95</v>
      </c>
      <c r="K96">
        <v>0</v>
      </c>
      <c r="L96">
        <v>179.27</v>
      </c>
      <c r="M96">
        <v>0</v>
      </c>
      <c r="N96">
        <v>18</v>
      </c>
      <c r="O96" t="str">
        <f t="shared" si="1"/>
        <v>UPDATE Participantes SET lance_1=0,lance_2=179.27,lance_3=0,total_pecas_variada=16,peso_total_variada=754,maior_peca_variada=163,sorteio_lancamento=18,sorteio_1a_etapa_variada=105,total_pecas_especifica=6,peso_total_especifica=444,maior_peca_especifica=273 WHERE atleta_id =95;</v>
      </c>
    </row>
    <row r="97" spans="1:15" x14ac:dyDescent="0.2">
      <c r="A97">
        <v>113</v>
      </c>
      <c r="B97" t="s">
        <v>127</v>
      </c>
      <c r="C97" t="s">
        <v>45</v>
      </c>
      <c r="D97" s="1">
        <v>43</v>
      </c>
      <c r="E97" s="1">
        <v>1789</v>
      </c>
      <c r="F97" s="1">
        <v>130</v>
      </c>
      <c r="G97" s="1">
        <v>8</v>
      </c>
      <c r="H97" s="1">
        <v>284</v>
      </c>
      <c r="I97" s="1">
        <v>75</v>
      </c>
      <c r="J97">
        <f>VLOOKUP($B97,Atletas!$A$2:$B$131,2,FALSE)</f>
        <v>96</v>
      </c>
      <c r="K97">
        <v>0</v>
      </c>
      <c r="L97">
        <v>0</v>
      </c>
      <c r="M97">
        <v>0</v>
      </c>
      <c r="N97">
        <v>15</v>
      </c>
      <c r="O97" t="str">
        <f t="shared" si="1"/>
        <v>UPDATE Participantes SET lance_1=0,lance_2=0,lance_3=0,total_pecas_variada=43,peso_total_variada=1789,maior_peca_variada=130,sorteio_lancamento=15,sorteio_1a_etapa_variada=113,total_pecas_especifica=8,peso_total_especifica=284,maior_peca_especifica=75 WHERE atleta_id =96;</v>
      </c>
    </row>
    <row r="98" spans="1:15" x14ac:dyDescent="0.2">
      <c r="A98">
        <v>118</v>
      </c>
      <c r="B98" t="s">
        <v>128</v>
      </c>
      <c r="C98" t="s">
        <v>50</v>
      </c>
      <c r="D98" s="1">
        <v>32</v>
      </c>
      <c r="E98" s="1">
        <v>1644</v>
      </c>
      <c r="F98" s="1">
        <v>193</v>
      </c>
      <c r="G98" s="1">
        <v>8</v>
      </c>
      <c r="H98" s="1">
        <v>400</v>
      </c>
      <c r="I98" s="1">
        <v>124</v>
      </c>
      <c r="J98">
        <f>VLOOKUP($B98,Atletas!$A$2:$B$131,2,FALSE)</f>
        <v>97</v>
      </c>
      <c r="K98">
        <v>147.15</v>
      </c>
      <c r="L98">
        <v>157.72999999999999</v>
      </c>
      <c r="M98">
        <v>0</v>
      </c>
      <c r="N98">
        <v>10</v>
      </c>
      <c r="O98" t="str">
        <f t="shared" si="1"/>
        <v>UPDATE Participantes SET lance_1=147.15,lance_2=157.73,lance_3=0,total_pecas_variada=32,peso_total_variada=1644,maior_peca_variada=193,sorteio_lancamento=10,sorteio_1a_etapa_variada=118,total_pecas_especifica=8,peso_total_especifica=400,maior_peca_especifica=124 WHERE atleta_id =97;</v>
      </c>
    </row>
    <row r="99" spans="1:15" x14ac:dyDescent="0.2">
      <c r="A99">
        <v>106</v>
      </c>
      <c r="B99" t="s">
        <v>129</v>
      </c>
      <c r="C99" t="s">
        <v>50</v>
      </c>
      <c r="D99" s="1">
        <v>29</v>
      </c>
      <c r="E99" s="1">
        <v>1472</v>
      </c>
      <c r="F99" s="1">
        <v>198</v>
      </c>
      <c r="G99" s="1">
        <v>7</v>
      </c>
      <c r="H99" s="1">
        <v>218</v>
      </c>
      <c r="I99" s="1">
        <v>42</v>
      </c>
      <c r="J99">
        <f>VLOOKUP($B99,Atletas!$A$2:$B$131,2,FALSE)</f>
        <v>98</v>
      </c>
      <c r="K99">
        <v>149.03</v>
      </c>
      <c r="L99">
        <v>145.15</v>
      </c>
      <c r="M99">
        <v>149.44999999999999</v>
      </c>
      <c r="N99">
        <v>6</v>
      </c>
      <c r="O99" t="str">
        <f t="shared" si="1"/>
        <v>UPDATE Participantes SET lance_1=149.03,lance_2=145.15,lance_3=149.45,total_pecas_variada=29,peso_total_variada=1472,maior_peca_variada=198,sorteio_lancamento=6,sorteio_1a_etapa_variada=106,total_pecas_especifica=7,peso_total_especifica=218,maior_peca_especifica=42 WHERE atleta_id =98;</v>
      </c>
    </row>
    <row r="100" spans="1:15" x14ac:dyDescent="0.2">
      <c r="A100">
        <v>103</v>
      </c>
      <c r="B100" t="s">
        <v>130</v>
      </c>
      <c r="C100" t="s">
        <v>50</v>
      </c>
      <c r="D100" s="1">
        <v>27</v>
      </c>
      <c r="E100" s="1">
        <v>1277</v>
      </c>
      <c r="F100" s="1">
        <v>273</v>
      </c>
      <c r="G100" s="1">
        <v>10</v>
      </c>
      <c r="H100" s="1">
        <v>440</v>
      </c>
      <c r="I100" s="1">
        <v>79</v>
      </c>
      <c r="J100">
        <f>VLOOKUP($B100,Atletas!$A$2:$B$131,2,FALSE)</f>
        <v>99</v>
      </c>
      <c r="K100">
        <v>154.86000000000001</v>
      </c>
      <c r="L100">
        <v>149.4</v>
      </c>
      <c r="M100">
        <v>149.41999999999999</v>
      </c>
      <c r="N100">
        <v>1</v>
      </c>
      <c r="O100" t="str">
        <f t="shared" si="1"/>
        <v>UPDATE Participantes SET lance_1=154.86,lance_2=149.4,lance_3=149.42,total_pecas_variada=27,peso_total_variada=1277,maior_peca_variada=273,sorteio_lancamento=1,sorteio_1a_etapa_variada=103,total_pecas_especifica=10,peso_total_especifica=440,maior_peca_especifica=79 WHERE atleta_id =99;</v>
      </c>
    </row>
    <row r="101" spans="1:15" x14ac:dyDescent="0.2">
      <c r="A101">
        <v>109</v>
      </c>
      <c r="B101" t="s">
        <v>131</v>
      </c>
      <c r="C101" t="s">
        <v>107</v>
      </c>
      <c r="D101" s="1">
        <v>16</v>
      </c>
      <c r="E101" s="1">
        <v>760</v>
      </c>
      <c r="F101" s="1">
        <v>164</v>
      </c>
      <c r="G101" s="1">
        <v>5</v>
      </c>
      <c r="H101" s="1">
        <v>190</v>
      </c>
      <c r="I101" s="1">
        <v>75</v>
      </c>
      <c r="J101">
        <f>VLOOKUP($B101,Atletas!$A$2:$B$131,2,FALSE)</f>
        <v>100</v>
      </c>
      <c r="K101">
        <v>146.72999999999999</v>
      </c>
      <c r="L101">
        <v>0</v>
      </c>
      <c r="M101">
        <v>148.87</v>
      </c>
      <c r="N101">
        <v>21</v>
      </c>
      <c r="O101" t="str">
        <f t="shared" si="1"/>
        <v>UPDATE Participantes SET lance_1=146.73,lance_2=0,lance_3=148.87,total_pecas_variada=16,peso_total_variada=760,maior_peca_variada=164,sorteio_lancamento=21,sorteio_1a_etapa_variada=109,total_pecas_especifica=5,peso_total_especifica=190,maior_peca_especifica=75 WHERE atleta_id =100;</v>
      </c>
    </row>
    <row r="102" spans="1:15" x14ac:dyDescent="0.2">
      <c r="A102">
        <v>87</v>
      </c>
      <c r="B102" t="s">
        <v>132</v>
      </c>
      <c r="C102" t="s">
        <v>1</v>
      </c>
      <c r="D102" s="1">
        <v>11</v>
      </c>
      <c r="E102" s="1">
        <v>640</v>
      </c>
      <c r="F102" s="1">
        <v>200</v>
      </c>
      <c r="G102" s="1">
        <v>9</v>
      </c>
      <c r="H102" s="1">
        <v>368</v>
      </c>
      <c r="I102" s="1">
        <v>83</v>
      </c>
      <c r="J102">
        <f>VLOOKUP($B102,Atletas!$A$2:$B$131,2,FALSE)</f>
        <v>101</v>
      </c>
      <c r="K102">
        <v>0</v>
      </c>
      <c r="L102">
        <v>131.72999999999999</v>
      </c>
      <c r="M102">
        <v>145.08000000000001</v>
      </c>
      <c r="N102">
        <v>78</v>
      </c>
      <c r="O102" t="str">
        <f t="shared" si="1"/>
        <v>UPDATE Participantes SET lance_1=0,lance_2=131.73,lance_3=145.08,total_pecas_variada=11,peso_total_variada=640,maior_peca_variada=200,sorteio_lancamento=78,sorteio_1a_etapa_variada=87,total_pecas_especifica=9,peso_total_especifica=368,maior_peca_especifica=83 WHERE atleta_id =101;</v>
      </c>
    </row>
    <row r="103" spans="1:15" x14ac:dyDescent="0.2">
      <c r="A103">
        <v>78</v>
      </c>
      <c r="B103" t="s">
        <v>133</v>
      </c>
      <c r="C103" t="s">
        <v>1</v>
      </c>
      <c r="D103" s="1">
        <v>24</v>
      </c>
      <c r="E103" s="1">
        <v>1077</v>
      </c>
      <c r="F103" s="1">
        <v>142</v>
      </c>
      <c r="G103" s="1">
        <v>4</v>
      </c>
      <c r="H103" s="1">
        <v>126</v>
      </c>
      <c r="I103" s="1">
        <v>76</v>
      </c>
      <c r="J103">
        <f>VLOOKUP($B103,Atletas!$A$2:$B$131,2,FALSE)</f>
        <v>102</v>
      </c>
      <c r="K103">
        <v>0</v>
      </c>
      <c r="L103">
        <v>81.319999999999993</v>
      </c>
      <c r="M103">
        <v>84</v>
      </c>
      <c r="N103">
        <v>79</v>
      </c>
      <c r="O103" t="str">
        <f t="shared" si="1"/>
        <v>UPDATE Participantes SET lance_1=0,lance_2=81.32,lance_3=84,total_pecas_variada=24,peso_total_variada=1077,maior_peca_variada=142,sorteio_lancamento=79,sorteio_1a_etapa_variada=78,total_pecas_especifica=4,peso_total_especifica=126,maior_peca_especifica=76 WHERE atleta_id =102;</v>
      </c>
    </row>
    <row r="104" spans="1:15" x14ac:dyDescent="0.2">
      <c r="A104">
        <v>97</v>
      </c>
      <c r="B104" t="s">
        <v>134</v>
      </c>
      <c r="C104" t="s">
        <v>3</v>
      </c>
      <c r="D104" s="1">
        <v>31</v>
      </c>
      <c r="E104" s="1">
        <v>1277</v>
      </c>
      <c r="F104" s="1">
        <v>133</v>
      </c>
      <c r="G104" s="1">
        <v>6</v>
      </c>
      <c r="H104" s="1">
        <v>447</v>
      </c>
      <c r="I104" s="1">
        <v>242</v>
      </c>
      <c r="J104">
        <f>VLOOKUP($B104,Atletas!$A$2:$B$131,2,FALSE)</f>
        <v>103</v>
      </c>
      <c r="K104">
        <v>135.63</v>
      </c>
      <c r="L104">
        <v>145.41</v>
      </c>
      <c r="M104">
        <v>0</v>
      </c>
      <c r="N104">
        <v>70</v>
      </c>
      <c r="O104" t="str">
        <f t="shared" si="1"/>
        <v>UPDATE Participantes SET lance_1=135.63,lance_2=145.41,lance_3=0,total_pecas_variada=31,peso_total_variada=1277,maior_peca_variada=133,sorteio_lancamento=70,sorteio_1a_etapa_variada=97,total_pecas_especifica=6,peso_total_especifica=447,maior_peca_especifica=242 WHERE atleta_id =103;</v>
      </c>
    </row>
    <row r="105" spans="1:15" x14ac:dyDescent="0.2">
      <c r="A105">
        <v>79</v>
      </c>
      <c r="B105" t="s">
        <v>135</v>
      </c>
      <c r="C105" t="s">
        <v>4</v>
      </c>
      <c r="D105" s="1">
        <v>25</v>
      </c>
      <c r="E105" s="1">
        <v>965</v>
      </c>
      <c r="F105" s="1">
        <v>109</v>
      </c>
      <c r="G105" s="1">
        <v>9</v>
      </c>
      <c r="H105" s="1">
        <v>299</v>
      </c>
      <c r="I105" s="1">
        <v>86</v>
      </c>
      <c r="J105">
        <f>VLOOKUP($B105,Atletas!$A$2:$B$131,2,FALSE)</f>
        <v>104</v>
      </c>
      <c r="K105">
        <v>0</v>
      </c>
      <c r="L105">
        <v>0</v>
      </c>
      <c r="M105">
        <v>134.62</v>
      </c>
      <c r="N105">
        <v>75</v>
      </c>
      <c r="O105" t="str">
        <f t="shared" si="1"/>
        <v>UPDATE Participantes SET lance_1=0,lance_2=0,lance_3=134.62,total_pecas_variada=25,peso_total_variada=965,maior_peca_variada=109,sorteio_lancamento=75,sorteio_1a_etapa_variada=79,total_pecas_especifica=9,peso_total_especifica=299,maior_peca_especifica=86 WHERE atleta_id =104;</v>
      </c>
    </row>
    <row r="106" spans="1:15" x14ac:dyDescent="0.2">
      <c r="A106">
        <v>90</v>
      </c>
      <c r="B106" t="s">
        <v>136</v>
      </c>
      <c r="C106" t="s">
        <v>4</v>
      </c>
      <c r="D106" s="1">
        <v>19</v>
      </c>
      <c r="E106" s="1">
        <v>749</v>
      </c>
      <c r="F106" s="1">
        <v>106</v>
      </c>
      <c r="G106" s="1">
        <v>0</v>
      </c>
      <c r="H106" s="1">
        <v>0</v>
      </c>
      <c r="I106" s="1">
        <v>0</v>
      </c>
      <c r="J106">
        <f>VLOOKUP($B106,Atletas!$A$2:$B$131,2,FALSE)</f>
        <v>105</v>
      </c>
      <c r="K106">
        <v>97.35</v>
      </c>
      <c r="L106">
        <v>86.16</v>
      </c>
      <c r="M106">
        <v>102.6</v>
      </c>
      <c r="N106">
        <v>88</v>
      </c>
      <c r="O106" t="str">
        <f t="shared" si="1"/>
        <v>UPDATE Participantes SET lance_1=97.35,lance_2=86.16,lance_3=102.6,total_pecas_variada=19,peso_total_variada=749,maior_peca_variada=106,sorteio_lancamento=88,sorteio_1a_etapa_variada=90,total_pecas_especifica=0,peso_total_especifica=0,maior_peca_especifica=0 WHERE atleta_id =105;</v>
      </c>
    </row>
    <row r="107" spans="1:15" x14ac:dyDescent="0.2">
      <c r="A107">
        <v>88</v>
      </c>
      <c r="B107" t="s">
        <v>137</v>
      </c>
      <c r="C107" t="s">
        <v>4</v>
      </c>
      <c r="D107" s="1">
        <v>29</v>
      </c>
      <c r="E107" s="1">
        <v>1299</v>
      </c>
      <c r="F107" s="1">
        <v>184</v>
      </c>
      <c r="G107" s="1">
        <v>7</v>
      </c>
      <c r="H107" s="1">
        <v>299</v>
      </c>
      <c r="I107" s="1">
        <v>78</v>
      </c>
      <c r="J107">
        <f>VLOOKUP($B107,Atletas!$A$2:$B$131,2,FALSE)</f>
        <v>106</v>
      </c>
      <c r="K107">
        <v>97.79</v>
      </c>
      <c r="L107">
        <v>100.67</v>
      </c>
      <c r="M107">
        <v>93.2</v>
      </c>
      <c r="N107">
        <v>80</v>
      </c>
      <c r="O107" t="str">
        <f t="shared" si="1"/>
        <v>UPDATE Participantes SET lance_1=97.79,lance_2=100.67,lance_3=93.2,total_pecas_variada=29,peso_total_variada=1299,maior_peca_variada=184,sorteio_lancamento=80,sorteio_1a_etapa_variada=88,total_pecas_especifica=7,peso_total_especifica=299,maior_peca_especifica=78 WHERE atleta_id =106;</v>
      </c>
    </row>
    <row r="108" spans="1:15" x14ac:dyDescent="0.2">
      <c r="A108">
        <v>77</v>
      </c>
      <c r="B108" t="s">
        <v>138</v>
      </c>
      <c r="C108" t="s">
        <v>90</v>
      </c>
      <c r="D108" s="1">
        <v>19</v>
      </c>
      <c r="E108" s="1">
        <v>696</v>
      </c>
      <c r="F108" s="1">
        <v>108</v>
      </c>
      <c r="G108" s="1">
        <v>6</v>
      </c>
      <c r="H108" s="1">
        <v>223</v>
      </c>
      <c r="I108" s="1">
        <v>88</v>
      </c>
      <c r="J108">
        <f>VLOOKUP($B108,Atletas!$A$2:$B$131,2,FALSE)</f>
        <v>107</v>
      </c>
      <c r="K108">
        <v>87.31</v>
      </c>
      <c r="L108">
        <v>97.08</v>
      </c>
      <c r="M108">
        <v>98.34</v>
      </c>
      <c r="N108">
        <v>82</v>
      </c>
      <c r="O108" t="str">
        <f t="shared" si="1"/>
        <v>UPDATE Participantes SET lance_1=87.31,lance_2=97.08,lance_3=98.34,total_pecas_variada=19,peso_total_variada=696,maior_peca_variada=108,sorteio_lancamento=82,sorteio_1a_etapa_variada=77,total_pecas_especifica=6,peso_total_especifica=223,maior_peca_especifica=88 WHERE atleta_id =107;</v>
      </c>
    </row>
    <row r="109" spans="1:15" x14ac:dyDescent="0.2">
      <c r="A109">
        <v>81</v>
      </c>
      <c r="B109" t="s">
        <v>139</v>
      </c>
      <c r="C109" t="s">
        <v>90</v>
      </c>
      <c r="D109" s="1">
        <v>19</v>
      </c>
      <c r="E109" s="1">
        <v>770</v>
      </c>
      <c r="F109" s="1">
        <v>106</v>
      </c>
      <c r="G109" s="1">
        <v>3</v>
      </c>
      <c r="H109" s="1">
        <v>168</v>
      </c>
      <c r="I109" s="1">
        <v>82</v>
      </c>
      <c r="J109">
        <f>VLOOKUP($B109,Atletas!$A$2:$B$131,2,FALSE)</f>
        <v>108</v>
      </c>
      <c r="K109">
        <v>80.650000000000006</v>
      </c>
      <c r="L109">
        <v>86.52</v>
      </c>
      <c r="M109">
        <v>81.73</v>
      </c>
      <c r="N109">
        <v>72</v>
      </c>
      <c r="O109" t="str">
        <f t="shared" si="1"/>
        <v>UPDATE Participantes SET lance_1=80.65,lance_2=86.52,lance_3=81.73,total_pecas_variada=19,peso_total_variada=770,maior_peca_variada=106,sorteio_lancamento=72,sorteio_1a_etapa_variada=81,total_pecas_especifica=3,peso_total_especifica=168,maior_peca_especifica=82 WHERE atleta_id =108;</v>
      </c>
    </row>
    <row r="110" spans="1:15" x14ac:dyDescent="0.2">
      <c r="A110">
        <v>89</v>
      </c>
      <c r="B110" t="s">
        <v>140</v>
      </c>
      <c r="C110" t="s">
        <v>24</v>
      </c>
      <c r="D110" s="1">
        <v>9</v>
      </c>
      <c r="E110" s="1">
        <v>310</v>
      </c>
      <c r="F110" s="1">
        <v>99</v>
      </c>
      <c r="G110" s="1">
        <v>0</v>
      </c>
      <c r="H110" s="1">
        <v>0</v>
      </c>
      <c r="I110" s="1">
        <v>0</v>
      </c>
      <c r="J110">
        <f>VLOOKUP($B110,Atletas!$A$2:$B$131,2,FALSE)</f>
        <v>109</v>
      </c>
      <c r="K110">
        <v>120.13</v>
      </c>
      <c r="L110">
        <v>122.3</v>
      </c>
      <c r="M110">
        <v>0</v>
      </c>
      <c r="N110">
        <v>84</v>
      </c>
      <c r="O110" t="str">
        <f t="shared" si="1"/>
        <v>UPDATE Participantes SET lance_1=120.13,lance_2=122.3,lance_3=0,total_pecas_variada=9,peso_total_variada=310,maior_peca_variada=99,sorteio_lancamento=84,sorteio_1a_etapa_variada=89,total_pecas_especifica=0,peso_total_especifica=0,maior_peca_especifica=0 WHERE atleta_id =109;</v>
      </c>
    </row>
    <row r="111" spans="1:15" x14ac:dyDescent="0.2">
      <c r="A111">
        <v>86</v>
      </c>
      <c r="B111" t="s">
        <v>141</v>
      </c>
      <c r="C111" t="s">
        <v>24</v>
      </c>
      <c r="D111" s="1">
        <v>13</v>
      </c>
      <c r="E111" s="1">
        <v>793</v>
      </c>
      <c r="F111" s="1">
        <v>299</v>
      </c>
      <c r="G111" s="1">
        <v>3</v>
      </c>
      <c r="H111" s="1">
        <v>122</v>
      </c>
      <c r="I111" s="1">
        <v>77</v>
      </c>
      <c r="J111">
        <f>VLOOKUP($B111,Atletas!$A$2:$B$131,2,FALSE)</f>
        <v>110</v>
      </c>
      <c r="K111">
        <v>110.68</v>
      </c>
      <c r="L111">
        <v>0</v>
      </c>
      <c r="M111">
        <v>110.12</v>
      </c>
      <c r="N111">
        <v>81</v>
      </c>
      <c r="O111" t="str">
        <f t="shared" si="1"/>
        <v>UPDATE Participantes SET lance_1=110.68,lance_2=0,lance_3=110.12,total_pecas_variada=13,peso_total_variada=793,maior_peca_variada=299,sorteio_lancamento=81,sorteio_1a_etapa_variada=86,total_pecas_especifica=3,peso_total_especifica=122,maior_peca_especifica=77 WHERE atleta_id =110;</v>
      </c>
    </row>
    <row r="112" spans="1:15" x14ac:dyDescent="0.2">
      <c r="A112">
        <v>84</v>
      </c>
      <c r="B112" t="s">
        <v>142</v>
      </c>
      <c r="C112" t="s">
        <v>24</v>
      </c>
      <c r="D112" s="1">
        <v>5</v>
      </c>
      <c r="E112" s="1">
        <v>210</v>
      </c>
      <c r="F112" s="1">
        <v>83</v>
      </c>
      <c r="G112" s="1">
        <v>4</v>
      </c>
      <c r="H112" s="1">
        <v>182</v>
      </c>
      <c r="I112" s="1">
        <v>79</v>
      </c>
      <c r="J112">
        <f>VLOOKUP($B112,Atletas!$A$2:$B$131,2,FALSE)</f>
        <v>111</v>
      </c>
      <c r="K112">
        <v>57.94</v>
      </c>
      <c r="L112">
        <v>0</v>
      </c>
      <c r="M112">
        <v>0</v>
      </c>
      <c r="N112">
        <v>76</v>
      </c>
      <c r="O112" t="str">
        <f t="shared" si="1"/>
        <v>UPDATE Participantes SET lance_1=57.94,lance_2=0,lance_3=0,total_pecas_variada=5,peso_total_variada=210,maior_peca_variada=83,sorteio_lancamento=76,sorteio_1a_etapa_variada=84,total_pecas_especifica=4,peso_total_especifica=182,maior_peca_especifica=79 WHERE atleta_id =111;</v>
      </c>
    </row>
    <row r="113" spans="1:15" x14ac:dyDescent="0.2">
      <c r="A113">
        <v>92</v>
      </c>
      <c r="B113" t="s">
        <v>143</v>
      </c>
      <c r="C113" t="s">
        <v>36</v>
      </c>
      <c r="D113" s="1">
        <v>16</v>
      </c>
      <c r="E113" s="1">
        <v>707</v>
      </c>
      <c r="F113" s="1">
        <v>105</v>
      </c>
      <c r="G113" s="1">
        <v>2</v>
      </c>
      <c r="H113" s="1">
        <v>140</v>
      </c>
      <c r="I113" s="1">
        <v>81</v>
      </c>
      <c r="J113">
        <f>VLOOKUP($B113,Atletas!$A$2:$B$131,2,FALSE)</f>
        <v>112</v>
      </c>
      <c r="K113">
        <v>143.83000000000001</v>
      </c>
      <c r="L113">
        <v>145.13</v>
      </c>
      <c r="M113">
        <v>137.51</v>
      </c>
      <c r="N113">
        <v>74</v>
      </c>
      <c r="O113" t="str">
        <f t="shared" si="1"/>
        <v>UPDATE Participantes SET lance_1=143.83,lance_2=145.13,lance_3=137.51,total_pecas_variada=16,peso_total_variada=707,maior_peca_variada=105,sorteio_lancamento=74,sorteio_1a_etapa_variada=92,total_pecas_especifica=2,peso_total_especifica=140,maior_peca_especifica=81 WHERE atleta_id =112;</v>
      </c>
    </row>
    <row r="114" spans="1:15" x14ac:dyDescent="0.2">
      <c r="A114">
        <v>85</v>
      </c>
      <c r="B114" t="s">
        <v>144</v>
      </c>
      <c r="C114" t="s">
        <v>98</v>
      </c>
      <c r="D114" s="1">
        <v>25</v>
      </c>
      <c r="E114" s="1">
        <v>1001</v>
      </c>
      <c r="F114" s="1">
        <v>120</v>
      </c>
      <c r="G114" s="1">
        <v>4</v>
      </c>
      <c r="H114" s="1">
        <v>170</v>
      </c>
      <c r="I114" s="1">
        <v>79</v>
      </c>
      <c r="J114">
        <f>VLOOKUP($B114,Atletas!$A$2:$B$131,2,FALSE)</f>
        <v>113</v>
      </c>
      <c r="K114">
        <v>0</v>
      </c>
      <c r="L114">
        <v>0</v>
      </c>
      <c r="M114">
        <v>0</v>
      </c>
      <c r="N114">
        <v>69</v>
      </c>
      <c r="O114" t="str">
        <f t="shared" si="1"/>
        <v>UPDATE Participantes SET lance_1=0,lance_2=0,lance_3=0,total_pecas_variada=25,peso_total_variada=1001,maior_peca_variada=120,sorteio_lancamento=69,sorteio_1a_etapa_variada=85,total_pecas_especifica=4,peso_total_especifica=170,maior_peca_especifica=79 WHERE atleta_id =113;</v>
      </c>
    </row>
    <row r="115" spans="1:15" x14ac:dyDescent="0.2">
      <c r="A115">
        <v>83</v>
      </c>
      <c r="B115" t="s">
        <v>145</v>
      </c>
      <c r="C115" t="s">
        <v>98</v>
      </c>
      <c r="D115" s="1">
        <v>15</v>
      </c>
      <c r="E115" s="1">
        <v>1006</v>
      </c>
      <c r="F115" s="1">
        <v>238</v>
      </c>
      <c r="G115" s="1">
        <v>5</v>
      </c>
      <c r="H115" s="1">
        <v>212</v>
      </c>
      <c r="I115" s="1">
        <v>79</v>
      </c>
      <c r="J115">
        <f>VLOOKUP($B115,Atletas!$A$2:$B$131,2,FALSE)</f>
        <v>114</v>
      </c>
      <c r="K115">
        <v>107.99</v>
      </c>
      <c r="L115">
        <v>115.77</v>
      </c>
      <c r="M115">
        <v>109.4</v>
      </c>
      <c r="N115">
        <v>86</v>
      </c>
      <c r="O115" t="str">
        <f t="shared" si="1"/>
        <v>UPDATE Participantes SET lance_1=107.99,lance_2=115.77,lance_3=109.4,total_pecas_variada=15,peso_total_variada=1006,maior_peca_variada=238,sorteio_lancamento=86,sorteio_1a_etapa_variada=83,total_pecas_especifica=5,peso_total_especifica=212,maior_peca_especifica=79 WHERE atleta_id =114;</v>
      </c>
    </row>
    <row r="116" spans="1:15" x14ac:dyDescent="0.2">
      <c r="A116">
        <v>93</v>
      </c>
      <c r="B116" t="s">
        <v>146</v>
      </c>
      <c r="C116" t="s">
        <v>59</v>
      </c>
      <c r="D116" s="1">
        <v>12</v>
      </c>
      <c r="E116" s="1">
        <v>420</v>
      </c>
      <c r="F116" s="1">
        <v>74</v>
      </c>
      <c r="G116" s="1">
        <v>0</v>
      </c>
      <c r="H116" s="1">
        <v>0</v>
      </c>
      <c r="I116" s="1">
        <v>0</v>
      </c>
      <c r="J116">
        <f>VLOOKUP($B116,Atletas!$A$2:$B$131,2,FALSE)</f>
        <v>115</v>
      </c>
      <c r="K116">
        <v>130.99</v>
      </c>
      <c r="L116">
        <v>0</v>
      </c>
      <c r="M116">
        <v>0</v>
      </c>
      <c r="N116">
        <v>77</v>
      </c>
      <c r="O116" t="str">
        <f t="shared" si="1"/>
        <v>UPDATE Participantes SET lance_1=130.99,lance_2=0,lance_3=0,total_pecas_variada=12,peso_total_variada=420,maior_peca_variada=74,sorteio_lancamento=77,sorteio_1a_etapa_variada=93,total_pecas_especifica=0,peso_total_especifica=0,maior_peca_especifica=0 WHERE atleta_id =115;</v>
      </c>
    </row>
    <row r="117" spans="1:15" x14ac:dyDescent="0.2">
      <c r="A117">
        <v>91</v>
      </c>
      <c r="B117" t="s">
        <v>147</v>
      </c>
      <c r="C117" t="s">
        <v>59</v>
      </c>
      <c r="D117" s="1">
        <v>22</v>
      </c>
      <c r="E117" s="1">
        <v>1057</v>
      </c>
      <c r="F117" s="1">
        <v>189</v>
      </c>
      <c r="G117" s="1">
        <v>10</v>
      </c>
      <c r="H117" s="1">
        <v>385</v>
      </c>
      <c r="I117" s="1">
        <v>82</v>
      </c>
      <c r="J117">
        <f>VLOOKUP($B117,Atletas!$A$2:$B$131,2,FALSE)</f>
        <v>116</v>
      </c>
      <c r="K117">
        <v>0</v>
      </c>
      <c r="L117">
        <v>120.58</v>
      </c>
      <c r="M117">
        <v>0</v>
      </c>
      <c r="N117">
        <v>68</v>
      </c>
      <c r="O117" t="str">
        <f t="shared" si="1"/>
        <v>UPDATE Participantes SET lance_1=0,lance_2=120.58,lance_3=0,total_pecas_variada=22,peso_total_variada=1057,maior_peca_variada=189,sorteio_lancamento=68,sorteio_1a_etapa_variada=91,total_pecas_especifica=10,peso_total_especifica=385,maior_peca_especifica=82 WHERE atleta_id =116;</v>
      </c>
    </row>
    <row r="118" spans="1:15" x14ac:dyDescent="0.2">
      <c r="A118">
        <v>96</v>
      </c>
      <c r="B118" t="s">
        <v>148</v>
      </c>
      <c r="C118" t="s">
        <v>50</v>
      </c>
      <c r="D118" s="1">
        <v>23</v>
      </c>
      <c r="E118" s="1">
        <v>1100</v>
      </c>
      <c r="F118" s="1">
        <v>186</v>
      </c>
      <c r="G118" s="1">
        <v>3</v>
      </c>
      <c r="H118" s="1">
        <v>189</v>
      </c>
      <c r="I118" s="1">
        <v>81</v>
      </c>
      <c r="J118">
        <f>VLOOKUP($B118,Atletas!$A$2:$B$131,2,FALSE)</f>
        <v>117</v>
      </c>
      <c r="K118">
        <v>81.540000000000006</v>
      </c>
      <c r="L118">
        <v>91.71</v>
      </c>
      <c r="M118">
        <v>92.85</v>
      </c>
      <c r="N118">
        <v>73</v>
      </c>
      <c r="O118" t="str">
        <f t="shared" si="1"/>
        <v>UPDATE Participantes SET lance_1=81.54,lance_2=91.71,lance_3=92.85,total_pecas_variada=23,peso_total_variada=1100,maior_peca_variada=186,sorteio_lancamento=73,sorteio_1a_etapa_variada=96,total_pecas_especifica=3,peso_total_especifica=189,maior_peca_especifica=81 WHERE atleta_id =117;</v>
      </c>
    </row>
    <row r="119" spans="1:15" x14ac:dyDescent="0.2">
      <c r="A119">
        <v>95</v>
      </c>
      <c r="B119" t="s">
        <v>149</v>
      </c>
      <c r="C119" t="s">
        <v>50</v>
      </c>
      <c r="D119" s="1">
        <v>10</v>
      </c>
      <c r="E119" s="1">
        <v>398</v>
      </c>
      <c r="F119" s="1">
        <v>95</v>
      </c>
      <c r="G119" s="1">
        <v>0</v>
      </c>
      <c r="H119" s="1">
        <v>0</v>
      </c>
      <c r="I119" s="1">
        <v>0</v>
      </c>
      <c r="J119">
        <f>VLOOKUP($B119,Atletas!$A$2:$B$131,2,FALSE)</f>
        <v>118</v>
      </c>
      <c r="K119">
        <v>0</v>
      </c>
      <c r="L119">
        <v>97.3</v>
      </c>
      <c r="M119">
        <v>112.71</v>
      </c>
      <c r="N119">
        <v>85</v>
      </c>
      <c r="O119" t="str">
        <f t="shared" si="1"/>
        <v>UPDATE Participantes SET lance_1=0,lance_2=97.3,lance_3=112.71,total_pecas_variada=10,peso_total_variada=398,maior_peca_variada=95,sorteio_lancamento=85,sorteio_1a_etapa_variada=95,total_pecas_especifica=0,peso_total_especifica=0,maior_peca_especifica=0 WHERE atleta_id =118;</v>
      </c>
    </row>
    <row r="120" spans="1:15" x14ac:dyDescent="0.2">
      <c r="A120">
        <v>82</v>
      </c>
      <c r="B120" t="s">
        <v>150</v>
      </c>
      <c r="C120" t="s">
        <v>50</v>
      </c>
      <c r="D120" s="1">
        <v>6</v>
      </c>
      <c r="E120" s="1">
        <v>244</v>
      </c>
      <c r="F120" s="1">
        <v>92</v>
      </c>
      <c r="G120" s="1">
        <v>4</v>
      </c>
      <c r="H120" s="1">
        <v>196</v>
      </c>
      <c r="I120" s="1">
        <v>78</v>
      </c>
      <c r="J120">
        <f>VLOOKUP($B120,Atletas!$A$2:$B$131,2,FALSE)</f>
        <v>119</v>
      </c>
      <c r="K120">
        <v>112.22</v>
      </c>
      <c r="L120">
        <v>0</v>
      </c>
      <c r="M120">
        <v>122.07</v>
      </c>
      <c r="N120">
        <v>71</v>
      </c>
      <c r="O120" t="str">
        <f t="shared" si="1"/>
        <v>UPDATE Participantes SET lance_1=112.22,lance_2=0,lance_3=122.07,total_pecas_variada=6,peso_total_variada=244,maior_peca_variada=92,sorteio_lancamento=71,sorteio_1a_etapa_variada=82,total_pecas_especifica=4,peso_total_especifica=196,maior_peca_especifica=78 WHERE atleta_id =119;</v>
      </c>
    </row>
    <row r="121" spans="1:15" x14ac:dyDescent="0.2">
      <c r="A121">
        <v>94</v>
      </c>
      <c r="B121" t="s">
        <v>151</v>
      </c>
      <c r="C121" t="s">
        <v>55</v>
      </c>
      <c r="D121" s="1">
        <v>18</v>
      </c>
      <c r="E121" s="1">
        <v>655</v>
      </c>
      <c r="F121" s="1">
        <v>96</v>
      </c>
      <c r="G121" s="1">
        <v>5</v>
      </c>
      <c r="H121" s="1">
        <v>234</v>
      </c>
      <c r="I121" s="1">
        <v>79</v>
      </c>
      <c r="J121">
        <f>VLOOKUP($B121,Atletas!$A$2:$B$131,2,FALSE)</f>
        <v>120</v>
      </c>
      <c r="K121">
        <v>0</v>
      </c>
      <c r="L121">
        <v>132.12</v>
      </c>
      <c r="M121">
        <v>125.36</v>
      </c>
      <c r="N121">
        <v>87</v>
      </c>
      <c r="O121" t="str">
        <f t="shared" si="1"/>
        <v>UPDATE Participantes SET lance_1=0,lance_2=132.12,lance_3=125.36,total_pecas_variada=18,peso_total_variada=655,maior_peca_variada=96,sorteio_lancamento=87,sorteio_1a_etapa_variada=94,total_pecas_especifica=5,peso_total_especifica=234,maior_peca_especifica=79 WHERE atleta_id =120;</v>
      </c>
    </row>
    <row r="122" spans="1:15" x14ac:dyDescent="0.2">
      <c r="A122">
        <v>80</v>
      </c>
      <c r="B122" t="s">
        <v>152</v>
      </c>
      <c r="C122" t="s">
        <v>107</v>
      </c>
      <c r="D122" s="1">
        <v>23</v>
      </c>
      <c r="E122" s="1">
        <v>1168</v>
      </c>
      <c r="F122" s="1">
        <v>158</v>
      </c>
      <c r="G122" s="1">
        <v>4</v>
      </c>
      <c r="H122" s="1">
        <v>175</v>
      </c>
      <c r="I122" s="1">
        <v>78</v>
      </c>
      <c r="J122">
        <f>VLOOKUP($B122,Atletas!$A$2:$B$131,2,FALSE)</f>
        <v>121</v>
      </c>
      <c r="K122">
        <v>102.19</v>
      </c>
      <c r="L122">
        <v>95.96</v>
      </c>
      <c r="M122">
        <v>0</v>
      </c>
      <c r="N122">
        <v>83</v>
      </c>
      <c r="O122" t="str">
        <f t="shared" si="1"/>
        <v>UPDATE Participantes SET lance_1=102.19,lance_2=95.96,lance_3=0,total_pecas_variada=23,peso_total_variada=1168,maior_peca_variada=158,sorteio_lancamento=83,sorteio_1a_etapa_variada=80,total_pecas_especifica=4,peso_total_especifica=175,maior_peca_especifica=78 WHERE atleta_id =121;</v>
      </c>
    </row>
    <row r="123" spans="1:15" x14ac:dyDescent="0.2">
      <c r="A123">
        <v>126</v>
      </c>
      <c r="B123" t="s">
        <v>153</v>
      </c>
      <c r="C123" t="s">
        <v>4</v>
      </c>
      <c r="D123" s="1">
        <v>5</v>
      </c>
      <c r="E123" s="1">
        <v>251</v>
      </c>
      <c r="F123" s="1">
        <v>77</v>
      </c>
      <c r="G123" s="1">
        <v>0</v>
      </c>
      <c r="H123" s="1">
        <v>0</v>
      </c>
      <c r="I123" s="1">
        <v>0</v>
      </c>
      <c r="J123">
        <f>VLOOKUP($B123,Atletas!$A$2:$B$131,2,FALSE)</f>
        <v>122</v>
      </c>
      <c r="K123">
        <v>93</v>
      </c>
      <c r="L123">
        <v>98.27</v>
      </c>
      <c r="M123">
        <v>0</v>
      </c>
      <c r="N123">
        <v>94</v>
      </c>
      <c r="O123" t="str">
        <f t="shared" si="1"/>
        <v>UPDATE Participantes SET lance_1=93,lance_2=98.27,lance_3=0,total_pecas_variada=5,peso_total_variada=251,maior_peca_variada=77,sorteio_lancamento=94,sorteio_1a_etapa_variada=126,total_pecas_especifica=0,peso_total_especifica=0,maior_peca_especifica=0 WHERE atleta_id =122;</v>
      </c>
    </row>
    <row r="124" spans="1:15" x14ac:dyDescent="0.2">
      <c r="A124">
        <v>121</v>
      </c>
      <c r="B124" t="s">
        <v>154</v>
      </c>
      <c r="C124" t="s">
        <v>24</v>
      </c>
      <c r="D124" s="1">
        <v>6</v>
      </c>
      <c r="E124" s="1">
        <v>286</v>
      </c>
      <c r="F124" s="1">
        <v>99</v>
      </c>
      <c r="G124" s="1">
        <v>1</v>
      </c>
      <c r="H124" s="1">
        <v>105</v>
      </c>
      <c r="I124" s="1">
        <v>105</v>
      </c>
      <c r="J124">
        <f>VLOOKUP($B124,Atletas!$A$2:$B$131,2,FALSE)</f>
        <v>123</v>
      </c>
      <c r="K124">
        <v>0</v>
      </c>
      <c r="L124">
        <v>125.25</v>
      </c>
      <c r="M124">
        <v>127.27</v>
      </c>
      <c r="N124">
        <v>91</v>
      </c>
      <c r="O124" t="str">
        <f t="shared" si="1"/>
        <v>UPDATE Participantes SET lance_1=0,lance_2=125.25,lance_3=127.27,total_pecas_variada=6,peso_total_variada=286,maior_peca_variada=99,sorteio_lancamento=91,sorteio_1a_etapa_variada=121,total_pecas_especifica=1,peso_total_especifica=105,maior_peca_especifica=105 WHERE atleta_id =123;</v>
      </c>
    </row>
    <row r="125" spans="1:15" x14ac:dyDescent="0.2">
      <c r="A125">
        <v>125</v>
      </c>
      <c r="B125" t="s">
        <v>155</v>
      </c>
      <c r="C125" t="s">
        <v>27</v>
      </c>
      <c r="D125" s="1">
        <v>28</v>
      </c>
      <c r="E125" s="1">
        <v>1341</v>
      </c>
      <c r="F125" s="1">
        <v>165</v>
      </c>
      <c r="G125" s="1">
        <v>10</v>
      </c>
      <c r="H125" s="1">
        <v>502</v>
      </c>
      <c r="I125" s="1">
        <v>121</v>
      </c>
      <c r="J125">
        <f>VLOOKUP($B125,Atletas!$A$2:$B$131,2,FALSE)</f>
        <v>124</v>
      </c>
      <c r="K125">
        <v>82.21</v>
      </c>
      <c r="L125">
        <v>83.82</v>
      </c>
      <c r="M125">
        <v>79</v>
      </c>
      <c r="N125">
        <v>89</v>
      </c>
      <c r="O125" t="str">
        <f t="shared" si="1"/>
        <v>UPDATE Participantes SET lance_1=82.21,lance_2=83.82,lance_3=79,total_pecas_variada=28,peso_total_variada=1341,maior_peca_variada=165,sorteio_lancamento=89,sorteio_1a_etapa_variada=125,total_pecas_especifica=10,peso_total_especifica=502,maior_peca_especifica=121 WHERE atleta_id =124;</v>
      </c>
    </row>
    <row r="126" spans="1:15" x14ac:dyDescent="0.2">
      <c r="A126">
        <v>122</v>
      </c>
      <c r="B126" t="s">
        <v>156</v>
      </c>
      <c r="C126" t="s">
        <v>27</v>
      </c>
      <c r="D126" s="1">
        <v>52</v>
      </c>
      <c r="E126" s="1">
        <v>2248</v>
      </c>
      <c r="F126" s="1">
        <v>215</v>
      </c>
      <c r="G126" s="1">
        <v>9</v>
      </c>
      <c r="H126" s="1">
        <v>212</v>
      </c>
      <c r="I126" s="1">
        <v>77</v>
      </c>
      <c r="J126">
        <f>VLOOKUP($B126,Atletas!$A$2:$B$131,2,FALSE)</f>
        <v>125</v>
      </c>
      <c r="K126">
        <v>0</v>
      </c>
      <c r="L126">
        <v>0</v>
      </c>
      <c r="M126">
        <v>189</v>
      </c>
      <c r="N126">
        <v>92</v>
      </c>
      <c r="O126" t="str">
        <f t="shared" si="1"/>
        <v>UPDATE Participantes SET lance_1=0,lance_2=0,lance_3=189,total_pecas_variada=52,peso_total_variada=2248,maior_peca_variada=215,sorteio_lancamento=92,sorteio_1a_etapa_variada=122,total_pecas_especifica=9,peso_total_especifica=212,maior_peca_especifica=77 WHERE atleta_id =125;</v>
      </c>
    </row>
    <row r="127" spans="1:15" x14ac:dyDescent="0.2">
      <c r="A127">
        <v>123</v>
      </c>
      <c r="B127" t="s">
        <v>157</v>
      </c>
      <c r="C127" t="s">
        <v>31</v>
      </c>
      <c r="D127" s="1">
        <v>31</v>
      </c>
      <c r="E127" s="1">
        <v>1384</v>
      </c>
      <c r="F127" s="1">
        <v>150</v>
      </c>
      <c r="G127" s="1">
        <v>3</v>
      </c>
      <c r="H127" s="1">
        <v>124</v>
      </c>
      <c r="I127" s="1">
        <v>78</v>
      </c>
      <c r="J127">
        <f>VLOOKUP($B127,Atletas!$A$2:$B$131,2,FALSE)</f>
        <v>126</v>
      </c>
      <c r="K127">
        <v>113.33</v>
      </c>
      <c r="L127">
        <v>124.58</v>
      </c>
      <c r="M127">
        <v>120.9</v>
      </c>
      <c r="N127">
        <v>90</v>
      </c>
      <c r="O127" t="str">
        <f t="shared" si="1"/>
        <v>UPDATE Participantes SET lance_1=113.33,lance_2=124.58,lance_3=120.9,total_pecas_variada=31,peso_total_variada=1384,maior_peca_variada=150,sorteio_lancamento=90,sorteio_1a_etapa_variada=123,total_pecas_especifica=3,peso_total_especifica=124,maior_peca_especifica=78 WHERE atleta_id =126;</v>
      </c>
    </row>
    <row r="128" spans="1:15" x14ac:dyDescent="0.2">
      <c r="A128">
        <v>123</v>
      </c>
      <c r="B128" t="s">
        <v>158</v>
      </c>
      <c r="C128" t="s">
        <v>59</v>
      </c>
      <c r="D128" s="1">
        <v>36</v>
      </c>
      <c r="E128" s="1">
        <v>1501</v>
      </c>
      <c r="F128" s="1">
        <v>125</v>
      </c>
      <c r="G128" s="1">
        <v>5</v>
      </c>
      <c r="H128" s="1">
        <v>288</v>
      </c>
      <c r="I128" s="1">
        <v>81</v>
      </c>
      <c r="J128">
        <f>VLOOKUP($B128,Atletas!$A$2:$B$131,2,FALSE)</f>
        <v>127</v>
      </c>
      <c r="K128">
        <v>0</v>
      </c>
      <c r="L128">
        <v>0</v>
      </c>
      <c r="M128">
        <v>0</v>
      </c>
      <c r="N128">
        <v>93</v>
      </c>
      <c r="O128" t="str">
        <f t="shared" si="1"/>
        <v>UPDATE Participantes SET lance_1=0,lance_2=0,lance_3=0,total_pecas_variada=36,peso_total_variada=1501,maior_peca_variada=125,sorteio_lancamento=93,sorteio_1a_etapa_variada=123,total_pecas_especifica=5,peso_total_especifica=288,maior_peca_especifica=81 WHERE atleta_id =127;</v>
      </c>
    </row>
    <row r="129" spans="1:15" x14ac:dyDescent="0.2">
      <c r="A129">
        <v>999</v>
      </c>
      <c r="B129" t="s">
        <v>173</v>
      </c>
      <c r="C129" t="s">
        <v>50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>
        <f>VLOOKUP($B129,Atletas!$A$2:$B$131,2,FALSE)</f>
        <v>128</v>
      </c>
      <c r="K129">
        <v>22.35</v>
      </c>
      <c r="L129">
        <v>0</v>
      </c>
      <c r="M129">
        <v>29.6</v>
      </c>
      <c r="N129">
        <v>152</v>
      </c>
      <c r="O129" t="str">
        <f t="shared" si="1"/>
        <v>UPDATE Participantes SET lance_1=22.35,lance_2=0,lance_3=29.6,total_pecas_variada=0,peso_total_variada=0,maior_peca_variada=0,sorteio_lancamento=152,sorteio_1a_etapa_variada=999,total_pecas_especifica=0,peso_total_especifica=0,maior_peca_especifica=0 WHERE atleta_id =128;</v>
      </c>
    </row>
    <row r="130" spans="1:15" x14ac:dyDescent="0.2">
      <c r="A130">
        <v>998</v>
      </c>
      <c r="B130" t="s">
        <v>174</v>
      </c>
      <c r="C130" t="s">
        <v>175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>
        <f>VLOOKUP($B130,Atletas!$A$2:$B$131,2,FALSE)</f>
        <v>129</v>
      </c>
      <c r="K130">
        <v>0</v>
      </c>
      <c r="L130">
        <v>46.21</v>
      </c>
      <c r="M130">
        <v>41.19</v>
      </c>
      <c r="N130">
        <v>153</v>
      </c>
      <c r="O130" t="str">
        <f t="shared" si="1"/>
        <v>UPDATE Participantes SET lance_1=0,lance_2=46.21,lance_3=41.19,total_pecas_variada=0,peso_total_variada=0,maior_peca_variada=0,sorteio_lancamento=153,sorteio_1a_etapa_variada=998,total_pecas_especifica=0,peso_total_especifica=0,maior_peca_especifica=0 WHERE atleta_id =129;</v>
      </c>
    </row>
    <row r="131" spans="1:15" x14ac:dyDescent="0.2">
      <c r="A131">
        <v>997</v>
      </c>
      <c r="B131" t="s">
        <v>176</v>
      </c>
      <c r="C131" t="s">
        <v>59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>
        <f>VLOOKUP($B131,Atletas!$A$2:$B$131,2,FALSE)</f>
        <v>130</v>
      </c>
      <c r="K131">
        <v>0</v>
      </c>
      <c r="L131">
        <v>0</v>
      </c>
      <c r="M131">
        <v>0</v>
      </c>
      <c r="N131">
        <v>154</v>
      </c>
      <c r="O131" t="str">
        <f t="shared" si="1"/>
        <v>UPDATE Participantes SET lance_1=0,lance_2=0,lance_3=0,total_pecas_variada=0,peso_total_variada=0,maior_peca_variada=0,sorteio_lancamento=154,sorteio_1a_etapa_variada=997,total_pecas_especifica=0,peso_total_especifica=0,maior_peca_especifica=0 WHERE atleta_id =130;</v>
      </c>
    </row>
  </sheetData>
  <autoFilter ref="A1:M128">
    <sortState ref="A2:M130">
      <sortCondition ref="J1:J130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selection activeCell="F2" sqref="F2"/>
    </sheetView>
  </sheetViews>
  <sheetFormatPr baseColWidth="10" defaultRowHeight="16" x14ac:dyDescent="0.2"/>
  <cols>
    <col min="1" max="1" width="25" bestFit="1" customWidth="1"/>
  </cols>
  <sheetData>
    <row r="1" spans="1:6" x14ac:dyDescent="0.2">
      <c r="A1" t="s">
        <v>63</v>
      </c>
      <c r="B1" t="s">
        <v>64</v>
      </c>
      <c r="C1" t="s">
        <v>159</v>
      </c>
      <c r="D1" t="s">
        <v>160</v>
      </c>
      <c r="E1" t="s">
        <v>161</v>
      </c>
      <c r="F1" t="s">
        <v>172</v>
      </c>
    </row>
    <row r="2" spans="1:6" x14ac:dyDescent="0.2">
      <c r="A2" t="s">
        <v>65</v>
      </c>
      <c r="B2" t="s">
        <v>1</v>
      </c>
      <c r="C2">
        <v>144.41999999999999</v>
      </c>
      <c r="D2">
        <v>151.72</v>
      </c>
      <c r="E2" t="s">
        <v>164</v>
      </c>
      <c r="F2">
        <f>VLOOKUP($A2,Atletas!$A$2:$B$131,2,FALSE)</f>
        <v>43</v>
      </c>
    </row>
    <row r="3" spans="1:6" x14ac:dyDescent="0.2">
      <c r="A3" t="s">
        <v>84</v>
      </c>
      <c r="B3" t="s">
        <v>85</v>
      </c>
      <c r="C3">
        <v>152.72</v>
      </c>
      <c r="D3">
        <v>120.6</v>
      </c>
      <c r="E3">
        <v>152.55000000000001</v>
      </c>
      <c r="F3">
        <f>VLOOKUP($A3,Atletas!$A$2:$B$131,2,FALSE)</f>
        <v>60</v>
      </c>
    </row>
    <row r="4" spans="1:6" x14ac:dyDescent="0.2">
      <c r="A4" t="s">
        <v>54</v>
      </c>
      <c r="B4" t="s">
        <v>55</v>
      </c>
      <c r="C4" t="s">
        <v>162</v>
      </c>
      <c r="D4">
        <v>192.13</v>
      </c>
      <c r="E4">
        <v>191.04</v>
      </c>
      <c r="F4">
        <f>VLOOKUP($A4,Atletas!$A$2:$B$131,2,FALSE)</f>
        <v>39</v>
      </c>
    </row>
    <row r="5" spans="1:6" x14ac:dyDescent="0.2">
      <c r="A5" t="s">
        <v>125</v>
      </c>
      <c r="B5" t="s">
        <v>41</v>
      </c>
      <c r="C5" t="s">
        <v>165</v>
      </c>
      <c r="D5" t="s">
        <v>165</v>
      </c>
      <c r="E5" t="s">
        <v>165</v>
      </c>
      <c r="F5">
        <f>VLOOKUP($A5,Atletas!$A$2:$B$131,2,FALSE)</f>
        <v>94</v>
      </c>
    </row>
    <row r="6" spans="1:6" x14ac:dyDescent="0.2">
      <c r="A6" t="s">
        <v>77</v>
      </c>
      <c r="B6" t="s">
        <v>78</v>
      </c>
      <c r="C6">
        <v>163.33000000000001</v>
      </c>
      <c r="D6">
        <v>165.95</v>
      </c>
      <c r="E6">
        <v>161.86000000000001</v>
      </c>
      <c r="F6">
        <f>VLOOKUP($A6,Atletas!$A$2:$B$131,2,FALSE)</f>
        <v>54</v>
      </c>
    </row>
    <row r="7" spans="1:6" x14ac:dyDescent="0.2">
      <c r="A7" t="s">
        <v>140</v>
      </c>
      <c r="B7" t="s">
        <v>24</v>
      </c>
      <c r="C7">
        <v>120.13</v>
      </c>
      <c r="D7">
        <v>122.3</v>
      </c>
      <c r="E7" t="s">
        <v>163</v>
      </c>
      <c r="F7">
        <f>VLOOKUP($A7,Atletas!$A$2:$B$131,2,FALSE)</f>
        <v>109</v>
      </c>
    </row>
    <row r="8" spans="1:6" x14ac:dyDescent="0.2">
      <c r="A8" t="s">
        <v>60</v>
      </c>
      <c r="B8" t="s">
        <v>61</v>
      </c>
      <c r="C8">
        <v>166.5</v>
      </c>
      <c r="D8">
        <v>65.5</v>
      </c>
      <c r="E8">
        <v>209.03</v>
      </c>
      <c r="F8">
        <f>VLOOKUP($A8,Atletas!$A$2:$B$131,2,FALSE)</f>
        <v>42</v>
      </c>
    </row>
    <row r="9" spans="1:6" x14ac:dyDescent="0.2">
      <c r="A9" t="s">
        <v>14</v>
      </c>
      <c r="B9" t="s">
        <v>15</v>
      </c>
      <c r="C9" t="s">
        <v>164</v>
      </c>
      <c r="D9">
        <v>207.54</v>
      </c>
      <c r="E9">
        <v>219.59</v>
      </c>
      <c r="F9">
        <f>VLOOKUP($A9,Atletas!$A$2:$B$131,2,FALSE)</f>
        <v>10</v>
      </c>
    </row>
    <row r="10" spans="1:6" x14ac:dyDescent="0.2">
      <c r="A10" t="s">
        <v>16</v>
      </c>
      <c r="B10" t="s">
        <v>15</v>
      </c>
      <c r="C10" t="s">
        <v>164</v>
      </c>
      <c r="D10">
        <v>217.94</v>
      </c>
      <c r="E10">
        <v>225.07</v>
      </c>
      <c r="F10">
        <f>VLOOKUP($A10,Atletas!$A$2:$B$131,2,FALSE)</f>
        <v>11</v>
      </c>
    </row>
    <row r="11" spans="1:6" x14ac:dyDescent="0.2">
      <c r="A11" t="s">
        <v>144</v>
      </c>
      <c r="B11" t="s">
        <v>98</v>
      </c>
      <c r="C11" t="s">
        <v>163</v>
      </c>
      <c r="D11" t="s">
        <v>164</v>
      </c>
      <c r="E11" t="s">
        <v>163</v>
      </c>
      <c r="F11">
        <f>VLOOKUP($A11,Atletas!$A$2:$B$131,2,FALSE)</f>
        <v>113</v>
      </c>
    </row>
    <row r="12" spans="1:6" x14ac:dyDescent="0.2">
      <c r="A12" t="s">
        <v>95</v>
      </c>
      <c r="B12" t="s">
        <v>96</v>
      </c>
      <c r="C12">
        <v>88.03</v>
      </c>
      <c r="D12">
        <v>73.489999999999995</v>
      </c>
      <c r="E12">
        <v>103.7</v>
      </c>
      <c r="F12">
        <f>VLOOKUP($A12,Atletas!$A$2:$B$131,2,FALSE)</f>
        <v>69</v>
      </c>
    </row>
    <row r="13" spans="1:6" x14ac:dyDescent="0.2">
      <c r="A13" t="s">
        <v>17</v>
      </c>
      <c r="B13" t="s">
        <v>15</v>
      </c>
      <c r="C13">
        <v>180.42</v>
      </c>
      <c r="D13" t="s">
        <v>164</v>
      </c>
      <c r="E13">
        <v>182.86</v>
      </c>
      <c r="F13">
        <f>VLOOKUP($A13,Atletas!$A$2:$B$131,2,FALSE)</f>
        <v>12</v>
      </c>
    </row>
    <row r="14" spans="1:6" x14ac:dyDescent="0.2">
      <c r="A14" t="s">
        <v>86</v>
      </c>
      <c r="B14" t="s">
        <v>85</v>
      </c>
      <c r="C14" t="s">
        <v>165</v>
      </c>
      <c r="D14" t="s">
        <v>165</v>
      </c>
      <c r="E14" t="s">
        <v>165</v>
      </c>
      <c r="F14">
        <f>VLOOKUP($A14,Atletas!$A$2:$B$131,2,FALSE)</f>
        <v>61</v>
      </c>
    </row>
    <row r="15" spans="1:6" x14ac:dyDescent="0.2">
      <c r="A15" t="s">
        <v>153</v>
      </c>
      <c r="B15" t="s">
        <v>4</v>
      </c>
      <c r="C15">
        <v>93</v>
      </c>
      <c r="D15">
        <v>98.27</v>
      </c>
      <c r="E15" t="s">
        <v>163</v>
      </c>
      <c r="F15">
        <f>VLOOKUP($A15,Atletas!$A$2:$B$131,2,FALSE)</f>
        <v>122</v>
      </c>
    </row>
    <row r="16" spans="1:6" x14ac:dyDescent="0.2">
      <c r="A16" t="s">
        <v>92</v>
      </c>
      <c r="B16" t="s">
        <v>19</v>
      </c>
      <c r="C16" t="s">
        <v>162</v>
      </c>
      <c r="D16">
        <v>138.6</v>
      </c>
      <c r="E16" t="s">
        <v>163</v>
      </c>
      <c r="F16">
        <f>VLOOKUP($A16,Atletas!$A$2:$B$131,2,FALSE)</f>
        <v>66</v>
      </c>
    </row>
    <row r="17" spans="1:6" x14ac:dyDescent="0.2">
      <c r="A17" t="s">
        <v>102</v>
      </c>
      <c r="B17" t="s">
        <v>48</v>
      </c>
      <c r="C17">
        <v>137.52000000000001</v>
      </c>
      <c r="D17">
        <v>130.97999999999999</v>
      </c>
      <c r="E17">
        <v>144.19999999999999</v>
      </c>
      <c r="F17">
        <f>VLOOKUP($A17,Atletas!$A$2:$B$131,2,FALSE)</f>
        <v>73</v>
      </c>
    </row>
    <row r="18" spans="1:6" x14ac:dyDescent="0.2">
      <c r="A18" t="s">
        <v>151</v>
      </c>
      <c r="B18" t="s">
        <v>55</v>
      </c>
      <c r="C18" t="s">
        <v>164</v>
      </c>
      <c r="D18">
        <v>132.12</v>
      </c>
      <c r="E18">
        <v>125.36</v>
      </c>
      <c r="F18">
        <f>VLOOKUP($A18,Atletas!$A$2:$B$131,2,FALSE)</f>
        <v>120</v>
      </c>
    </row>
    <row r="19" spans="1:6" x14ac:dyDescent="0.2">
      <c r="A19" t="s">
        <v>79</v>
      </c>
      <c r="B19" t="s">
        <v>15</v>
      </c>
      <c r="C19">
        <v>142.41</v>
      </c>
      <c r="D19">
        <v>149.44999999999999</v>
      </c>
      <c r="E19">
        <v>150.69999999999999</v>
      </c>
      <c r="F19">
        <f>VLOOKUP($A19,Atletas!$A$2:$B$131,2,FALSE)</f>
        <v>55</v>
      </c>
    </row>
    <row r="20" spans="1:6" x14ac:dyDescent="0.2">
      <c r="A20" t="s">
        <v>2</v>
      </c>
      <c r="B20" t="s">
        <v>3</v>
      </c>
      <c r="C20">
        <v>170.91</v>
      </c>
      <c r="D20">
        <v>175.41</v>
      </c>
      <c r="E20" t="s">
        <v>163</v>
      </c>
      <c r="F20">
        <f>VLOOKUP($A20,Atletas!$A$2:$B$131,2,FALSE)</f>
        <v>2</v>
      </c>
    </row>
    <row r="21" spans="1:6" x14ac:dyDescent="0.2">
      <c r="A21" t="s">
        <v>111</v>
      </c>
      <c r="B21" t="s">
        <v>4</v>
      </c>
      <c r="C21">
        <v>136.11000000000001</v>
      </c>
      <c r="D21">
        <v>161.28</v>
      </c>
      <c r="E21">
        <v>146.93</v>
      </c>
      <c r="F21">
        <f>VLOOKUP($A21,Atletas!$A$2:$B$131,2,FALSE)</f>
        <v>81</v>
      </c>
    </row>
    <row r="22" spans="1:6" x14ac:dyDescent="0.2">
      <c r="A22" t="s">
        <v>18</v>
      </c>
      <c r="B22" t="s">
        <v>19</v>
      </c>
      <c r="C22" t="s">
        <v>164</v>
      </c>
      <c r="D22">
        <v>164.6</v>
      </c>
      <c r="E22" t="s">
        <v>162</v>
      </c>
      <c r="F22">
        <f>VLOOKUP($A22,Atletas!$A$2:$B$131,2,FALSE)</f>
        <v>13</v>
      </c>
    </row>
    <row r="23" spans="1:6" x14ac:dyDescent="0.2">
      <c r="A23" t="s">
        <v>49</v>
      </c>
      <c r="B23" t="s">
        <v>50</v>
      </c>
      <c r="C23">
        <v>190.35</v>
      </c>
      <c r="D23">
        <v>199.09</v>
      </c>
      <c r="E23">
        <v>183.35</v>
      </c>
      <c r="F23">
        <f>VLOOKUP($A23,Atletas!$A$2:$B$131,2,FALSE)</f>
        <v>35</v>
      </c>
    </row>
    <row r="24" spans="1:6" x14ac:dyDescent="0.2">
      <c r="A24" t="s">
        <v>135</v>
      </c>
      <c r="B24" t="s">
        <v>4</v>
      </c>
      <c r="C24" t="s">
        <v>164</v>
      </c>
      <c r="D24" t="s">
        <v>164</v>
      </c>
      <c r="E24">
        <v>134.62</v>
      </c>
      <c r="F24">
        <f>VLOOKUP($A24,Atletas!$A$2:$B$131,2,FALSE)</f>
        <v>104</v>
      </c>
    </row>
    <row r="25" spans="1:6" x14ac:dyDescent="0.2">
      <c r="A25" t="s">
        <v>80</v>
      </c>
      <c r="B25" t="s">
        <v>15</v>
      </c>
      <c r="C25" t="s">
        <v>165</v>
      </c>
      <c r="D25" t="s">
        <v>165</v>
      </c>
      <c r="E25" t="s">
        <v>165</v>
      </c>
      <c r="F25">
        <f>VLOOKUP($A25,Atletas!$A$2:$B$131,2,FALSE)</f>
        <v>56</v>
      </c>
    </row>
    <row r="26" spans="1:6" x14ac:dyDescent="0.2">
      <c r="A26" t="s">
        <v>148</v>
      </c>
      <c r="B26" t="s">
        <v>50</v>
      </c>
      <c r="C26">
        <v>81.540000000000006</v>
      </c>
      <c r="D26">
        <v>91.71</v>
      </c>
      <c r="E26">
        <v>92.85</v>
      </c>
      <c r="F26">
        <f>VLOOKUP($A26,Atletas!$A$2:$B$131,2,FALSE)</f>
        <v>117</v>
      </c>
    </row>
    <row r="27" spans="1:6" x14ac:dyDescent="0.2">
      <c r="A27" t="s">
        <v>120</v>
      </c>
      <c r="B27" t="s">
        <v>31</v>
      </c>
      <c r="C27">
        <v>189.87</v>
      </c>
      <c r="D27">
        <v>196.63</v>
      </c>
      <c r="E27">
        <v>196.45</v>
      </c>
      <c r="F27">
        <f>VLOOKUP($A27,Atletas!$A$2:$B$131,2,FALSE)</f>
        <v>90</v>
      </c>
    </row>
    <row r="28" spans="1:6" x14ac:dyDescent="0.2">
      <c r="A28" t="s">
        <v>93</v>
      </c>
      <c r="B28" t="s">
        <v>24</v>
      </c>
      <c r="C28">
        <v>170</v>
      </c>
      <c r="D28">
        <v>182</v>
      </c>
      <c r="E28">
        <v>183.9</v>
      </c>
      <c r="F28">
        <f>VLOOKUP($A28,Atletas!$A$2:$B$131,2,FALSE)</f>
        <v>67</v>
      </c>
    </row>
    <row r="29" spans="1:6" x14ac:dyDescent="0.2">
      <c r="A29" t="s">
        <v>100</v>
      </c>
      <c r="B29" t="s">
        <v>101</v>
      </c>
      <c r="C29" t="s">
        <v>164</v>
      </c>
      <c r="D29" t="s">
        <v>164</v>
      </c>
      <c r="E29" t="s">
        <v>164</v>
      </c>
      <c r="F29">
        <f>VLOOKUP($A29,Atletas!$A$2:$B$131,2,FALSE)</f>
        <v>72</v>
      </c>
    </row>
    <row r="30" spans="1:6" x14ac:dyDescent="0.2">
      <c r="A30" t="s">
        <v>106</v>
      </c>
      <c r="B30" t="s">
        <v>107</v>
      </c>
      <c r="C30" t="s">
        <v>164</v>
      </c>
      <c r="D30" t="s">
        <v>165</v>
      </c>
      <c r="E30" t="s">
        <v>165</v>
      </c>
      <c r="F30">
        <f>VLOOKUP($A30,Atletas!$A$2:$B$131,2,FALSE)</f>
        <v>77</v>
      </c>
    </row>
    <row r="31" spans="1:6" x14ac:dyDescent="0.2">
      <c r="A31" t="s">
        <v>51</v>
      </c>
      <c r="B31" t="s">
        <v>50</v>
      </c>
      <c r="C31">
        <v>152.69999999999999</v>
      </c>
      <c r="D31" t="s">
        <v>163</v>
      </c>
      <c r="E31">
        <v>51.65</v>
      </c>
      <c r="F31">
        <f>VLOOKUP($A31,Atletas!$A$2:$B$131,2,FALSE)</f>
        <v>36</v>
      </c>
    </row>
    <row r="32" spans="1:6" x14ac:dyDescent="0.2">
      <c r="A32" t="s">
        <v>22</v>
      </c>
      <c r="B32" t="s">
        <v>19</v>
      </c>
      <c r="C32">
        <v>198.96</v>
      </c>
      <c r="D32" t="s">
        <v>164</v>
      </c>
      <c r="E32">
        <v>199.29</v>
      </c>
      <c r="F32">
        <f>VLOOKUP($A32,Atletas!$A$2:$B$131,2,FALSE)</f>
        <v>16</v>
      </c>
    </row>
    <row r="33" spans="1:6" x14ac:dyDescent="0.2">
      <c r="A33" t="s">
        <v>47</v>
      </c>
      <c r="B33" t="s">
        <v>48</v>
      </c>
      <c r="C33">
        <v>176.89</v>
      </c>
      <c r="D33">
        <v>180.84</v>
      </c>
      <c r="E33" t="s">
        <v>163</v>
      </c>
      <c r="F33">
        <f>VLOOKUP($A33,Atletas!$A$2:$B$131,2,FALSE)</f>
        <v>34</v>
      </c>
    </row>
    <row r="34" spans="1:6" x14ac:dyDescent="0.2">
      <c r="A34" t="s">
        <v>132</v>
      </c>
      <c r="B34" t="s">
        <v>1</v>
      </c>
      <c r="C34" t="s">
        <v>164</v>
      </c>
      <c r="D34">
        <v>131.72999999999999</v>
      </c>
      <c r="E34">
        <v>145.08000000000001</v>
      </c>
      <c r="F34">
        <f>VLOOKUP($A34,Atletas!$A$2:$B$131,2,FALSE)</f>
        <v>101</v>
      </c>
    </row>
    <row r="35" spans="1:6" x14ac:dyDescent="0.2">
      <c r="A35" t="s">
        <v>149</v>
      </c>
      <c r="B35" t="s">
        <v>50</v>
      </c>
      <c r="C35" t="s">
        <v>164</v>
      </c>
      <c r="D35">
        <v>97.3</v>
      </c>
      <c r="E35">
        <v>112.71</v>
      </c>
      <c r="F35">
        <f>VLOOKUP($A35,Atletas!$A$2:$B$131,2,FALSE)</f>
        <v>118</v>
      </c>
    </row>
    <row r="36" spans="1:6" x14ac:dyDescent="0.2">
      <c r="A36" t="s">
        <v>67</v>
      </c>
      <c r="B36" t="s">
        <v>3</v>
      </c>
      <c r="C36">
        <v>81.55</v>
      </c>
      <c r="D36">
        <v>87.7</v>
      </c>
      <c r="E36">
        <v>89.09</v>
      </c>
      <c r="F36">
        <f>VLOOKUP($A36,Atletas!$A$2:$B$131,2,FALSE)</f>
        <v>45</v>
      </c>
    </row>
    <row r="37" spans="1:6" x14ac:dyDescent="0.2">
      <c r="A37" t="s">
        <v>128</v>
      </c>
      <c r="B37" t="s">
        <v>50</v>
      </c>
      <c r="C37">
        <v>147.15</v>
      </c>
      <c r="D37">
        <v>157.72999999999999</v>
      </c>
      <c r="E37" t="s">
        <v>163</v>
      </c>
      <c r="F37">
        <f>VLOOKUP($A37,Atletas!$A$2:$B$131,2,FALSE)</f>
        <v>97</v>
      </c>
    </row>
    <row r="38" spans="1:6" x14ac:dyDescent="0.2">
      <c r="A38" t="s">
        <v>143</v>
      </c>
      <c r="B38" t="s">
        <v>36</v>
      </c>
      <c r="C38">
        <v>143.83000000000001</v>
      </c>
      <c r="D38">
        <v>145.13</v>
      </c>
      <c r="E38">
        <v>137.51</v>
      </c>
      <c r="F38">
        <f>VLOOKUP($A38,Atletas!$A$2:$B$131,2,FALSE)</f>
        <v>112</v>
      </c>
    </row>
    <row r="39" spans="1:6" x14ac:dyDescent="0.2">
      <c r="A39" t="s">
        <v>112</v>
      </c>
      <c r="B39" t="s">
        <v>8</v>
      </c>
      <c r="C39">
        <v>165.98</v>
      </c>
      <c r="D39">
        <v>158.32</v>
      </c>
      <c r="E39">
        <v>160.34</v>
      </c>
      <c r="F39">
        <f>VLOOKUP($A39,Atletas!$A$2:$B$131,2,FALSE)</f>
        <v>82</v>
      </c>
    </row>
    <row r="40" spans="1:6" x14ac:dyDescent="0.2">
      <c r="A40" t="s">
        <v>23</v>
      </c>
      <c r="B40" t="s">
        <v>24</v>
      </c>
      <c r="C40">
        <v>151.85</v>
      </c>
      <c r="D40" t="s">
        <v>164</v>
      </c>
      <c r="E40">
        <v>180.07</v>
      </c>
      <c r="F40">
        <f>VLOOKUP($A40,Atletas!$A$2:$B$131,2,FALSE)</f>
        <v>17</v>
      </c>
    </row>
    <row r="41" spans="1:6" x14ac:dyDescent="0.2">
      <c r="A41" t="s">
        <v>129</v>
      </c>
      <c r="B41" t="s">
        <v>50</v>
      </c>
      <c r="C41">
        <v>149.03</v>
      </c>
      <c r="D41">
        <v>145.15</v>
      </c>
      <c r="E41">
        <v>149.44999999999999</v>
      </c>
      <c r="F41">
        <f>VLOOKUP($A41,Atletas!$A$2:$B$131,2,FALSE)</f>
        <v>98</v>
      </c>
    </row>
    <row r="42" spans="1:6" x14ac:dyDescent="0.2">
      <c r="A42" t="s">
        <v>81</v>
      </c>
      <c r="B42" t="s">
        <v>15</v>
      </c>
      <c r="C42">
        <v>158.77000000000001</v>
      </c>
      <c r="D42">
        <v>162.41999999999999</v>
      </c>
      <c r="E42">
        <v>167.6</v>
      </c>
      <c r="F42">
        <f>VLOOKUP($A42,Atletas!$A$2:$B$131,2,FALSE)</f>
        <v>57</v>
      </c>
    </row>
    <row r="43" spans="1:6" x14ac:dyDescent="0.2">
      <c r="A43" t="s">
        <v>130</v>
      </c>
      <c r="B43" t="s">
        <v>50</v>
      </c>
      <c r="C43">
        <v>154.86000000000001</v>
      </c>
      <c r="D43">
        <v>149.4</v>
      </c>
      <c r="E43">
        <v>149.41999999999999</v>
      </c>
      <c r="F43">
        <f>VLOOKUP($A43,Atletas!$A$2:$B$131,2,FALSE)</f>
        <v>99</v>
      </c>
    </row>
    <row r="44" spans="1:6" x14ac:dyDescent="0.2">
      <c r="A44" t="s">
        <v>113</v>
      </c>
      <c r="B44" t="s">
        <v>78</v>
      </c>
      <c r="C44">
        <v>138.08000000000001</v>
      </c>
      <c r="D44" t="s">
        <v>162</v>
      </c>
      <c r="E44">
        <v>161.33000000000001</v>
      </c>
      <c r="F44">
        <f>VLOOKUP($A44,Atletas!$A$2:$B$131,2,FALSE)</f>
        <v>83</v>
      </c>
    </row>
    <row r="45" spans="1:6" x14ac:dyDescent="0.2">
      <c r="A45" t="s">
        <v>68</v>
      </c>
      <c r="B45" t="s">
        <v>3</v>
      </c>
      <c r="C45">
        <v>148.71</v>
      </c>
      <c r="D45">
        <v>151.44999999999999</v>
      </c>
      <c r="E45">
        <v>157.69999999999999</v>
      </c>
      <c r="F45">
        <f>VLOOKUP($A45,Atletas!$A$2:$B$131,2,FALSE)</f>
        <v>46</v>
      </c>
    </row>
    <row r="46" spans="1:6" x14ac:dyDescent="0.2">
      <c r="A46" t="s">
        <v>99</v>
      </c>
      <c r="B46" t="s">
        <v>59</v>
      </c>
      <c r="C46">
        <v>151.83000000000001</v>
      </c>
      <c r="D46">
        <v>152.16</v>
      </c>
      <c r="E46">
        <v>156.19</v>
      </c>
      <c r="F46">
        <f>VLOOKUP($A46,Atletas!$A$2:$B$131,2,FALSE)</f>
        <v>71</v>
      </c>
    </row>
    <row r="47" spans="1:6" x14ac:dyDescent="0.2">
      <c r="A47" t="s">
        <v>20</v>
      </c>
      <c r="B47" t="s">
        <v>19</v>
      </c>
      <c r="C47">
        <v>155.9</v>
      </c>
      <c r="D47" t="s">
        <v>162</v>
      </c>
      <c r="E47">
        <v>167.72</v>
      </c>
      <c r="F47">
        <f>VLOOKUP($A47,Atletas!$A$2:$B$131,2,FALSE)</f>
        <v>14</v>
      </c>
    </row>
    <row r="48" spans="1:6" x14ac:dyDescent="0.2">
      <c r="A48" t="s">
        <v>134</v>
      </c>
      <c r="B48" t="s">
        <v>3</v>
      </c>
      <c r="C48">
        <v>135.63</v>
      </c>
      <c r="D48">
        <v>145.41</v>
      </c>
      <c r="E48" t="s">
        <v>163</v>
      </c>
      <c r="F48">
        <f>VLOOKUP($A48,Atletas!$A$2:$B$131,2,FALSE)</f>
        <v>103</v>
      </c>
    </row>
    <row r="49" spans="1:6" x14ac:dyDescent="0.2">
      <c r="A49" t="s">
        <v>11</v>
      </c>
      <c r="B49" t="s">
        <v>12</v>
      </c>
      <c r="C49">
        <v>172.98</v>
      </c>
      <c r="D49" t="s">
        <v>163</v>
      </c>
      <c r="E49">
        <v>169.11</v>
      </c>
      <c r="F49">
        <f>VLOOKUP($A49,Atletas!$A$2:$B$131,2,FALSE)</f>
        <v>8</v>
      </c>
    </row>
    <row r="50" spans="1:6" x14ac:dyDescent="0.2">
      <c r="A50" t="s">
        <v>127</v>
      </c>
      <c r="B50" t="s">
        <v>45</v>
      </c>
      <c r="C50" t="s">
        <v>164</v>
      </c>
      <c r="D50" t="s">
        <v>162</v>
      </c>
      <c r="E50" t="s">
        <v>163</v>
      </c>
      <c r="F50">
        <f>VLOOKUP($A50,Atletas!$A$2:$B$131,2,FALSE)</f>
        <v>96</v>
      </c>
    </row>
    <row r="51" spans="1:6" x14ac:dyDescent="0.2">
      <c r="A51" t="s">
        <v>82</v>
      </c>
      <c r="B51" t="s">
        <v>15</v>
      </c>
      <c r="C51">
        <v>145.81</v>
      </c>
      <c r="D51">
        <v>146.06</v>
      </c>
      <c r="E51">
        <v>145.57</v>
      </c>
      <c r="F51">
        <f>VLOOKUP($A51,Atletas!$A$2:$B$131,2,FALSE)</f>
        <v>58</v>
      </c>
    </row>
    <row r="52" spans="1:6" x14ac:dyDescent="0.2">
      <c r="A52" t="s">
        <v>158</v>
      </c>
      <c r="B52" t="s">
        <v>59</v>
      </c>
      <c r="C52" t="s">
        <v>164</v>
      </c>
      <c r="D52" t="s">
        <v>164</v>
      </c>
      <c r="E52" t="s">
        <v>164</v>
      </c>
      <c r="F52">
        <f>VLOOKUP($A52,Atletas!$A$2:$B$131,2,FALSE)</f>
        <v>127</v>
      </c>
    </row>
    <row r="53" spans="1:6" x14ac:dyDescent="0.2">
      <c r="A53" t="s">
        <v>66</v>
      </c>
      <c r="B53" t="s">
        <v>1</v>
      </c>
      <c r="C53">
        <v>111.61</v>
      </c>
      <c r="D53">
        <v>143.43</v>
      </c>
      <c r="E53">
        <v>144.97</v>
      </c>
      <c r="F53">
        <f>VLOOKUP($A53,Atletas!$A$2:$B$131,2,FALSE)</f>
        <v>44</v>
      </c>
    </row>
    <row r="54" spans="1:6" x14ac:dyDescent="0.2">
      <c r="A54" t="s">
        <v>141</v>
      </c>
      <c r="B54" t="s">
        <v>24</v>
      </c>
      <c r="C54">
        <v>110.68</v>
      </c>
      <c r="D54" t="s">
        <v>163</v>
      </c>
      <c r="E54">
        <v>110.12</v>
      </c>
      <c r="F54">
        <f>VLOOKUP($A54,Atletas!$A$2:$B$131,2,FALSE)</f>
        <v>110</v>
      </c>
    </row>
    <row r="55" spans="1:6" x14ac:dyDescent="0.2">
      <c r="A55" t="s">
        <v>114</v>
      </c>
      <c r="B55" t="s">
        <v>15</v>
      </c>
      <c r="C55" t="s">
        <v>164</v>
      </c>
      <c r="D55">
        <v>163.66999999999999</v>
      </c>
      <c r="E55">
        <v>161.05000000000001</v>
      </c>
      <c r="F55">
        <f>VLOOKUP($A55,Atletas!$A$2:$B$131,2,FALSE)</f>
        <v>84</v>
      </c>
    </row>
    <row r="56" spans="1:6" x14ac:dyDescent="0.2">
      <c r="A56" t="s">
        <v>0</v>
      </c>
      <c r="B56" t="s">
        <v>1</v>
      </c>
      <c r="C56" t="s">
        <v>162</v>
      </c>
      <c r="D56" t="s">
        <v>163</v>
      </c>
      <c r="E56">
        <v>154.03</v>
      </c>
      <c r="F56">
        <f>VLOOKUP($A56,Atletas!$A$2:$B$131,2,FALSE)</f>
        <v>1</v>
      </c>
    </row>
    <row r="57" spans="1:6" x14ac:dyDescent="0.2">
      <c r="A57" t="s">
        <v>150</v>
      </c>
      <c r="B57" t="s">
        <v>50</v>
      </c>
      <c r="C57">
        <v>112.22</v>
      </c>
      <c r="D57" t="s">
        <v>164</v>
      </c>
      <c r="E57">
        <v>122.07</v>
      </c>
      <c r="F57">
        <f>VLOOKUP($A57,Atletas!$A$2:$B$131,2,FALSE)</f>
        <v>119</v>
      </c>
    </row>
    <row r="58" spans="1:6" x14ac:dyDescent="0.2">
      <c r="A58" t="s">
        <v>123</v>
      </c>
      <c r="B58" t="s">
        <v>122</v>
      </c>
      <c r="C58">
        <v>132.53</v>
      </c>
      <c r="D58">
        <v>139.65</v>
      </c>
      <c r="E58">
        <v>148.01</v>
      </c>
      <c r="F58">
        <f>VLOOKUP($A58,Atletas!$A$2:$B$131,2,FALSE)</f>
        <v>92</v>
      </c>
    </row>
    <row r="59" spans="1:6" x14ac:dyDescent="0.2">
      <c r="A59" t="s">
        <v>108</v>
      </c>
      <c r="B59" t="s">
        <v>3</v>
      </c>
      <c r="C59">
        <v>185.8</v>
      </c>
      <c r="D59" t="s">
        <v>163</v>
      </c>
      <c r="E59">
        <v>186.05</v>
      </c>
      <c r="F59">
        <f>VLOOKUP($A59,Atletas!$A$2:$B$131,2,FALSE)</f>
        <v>78</v>
      </c>
    </row>
    <row r="60" spans="1:6" x14ac:dyDescent="0.2">
      <c r="A60" t="s">
        <v>117</v>
      </c>
      <c r="B60" t="s">
        <v>90</v>
      </c>
      <c r="C60" t="s">
        <v>163</v>
      </c>
      <c r="D60" t="s">
        <v>164</v>
      </c>
      <c r="E60">
        <v>139.43</v>
      </c>
      <c r="F60">
        <f>VLOOKUP($A60,Atletas!$A$2:$B$131,2,FALSE)</f>
        <v>87</v>
      </c>
    </row>
    <row r="61" spans="1:6" x14ac:dyDescent="0.2">
      <c r="A61" t="s">
        <v>25</v>
      </c>
      <c r="B61" t="s">
        <v>24</v>
      </c>
      <c r="C61">
        <v>199.21</v>
      </c>
      <c r="D61">
        <v>195.5</v>
      </c>
      <c r="E61" t="s">
        <v>162</v>
      </c>
      <c r="F61">
        <f>VLOOKUP($A61,Atletas!$A$2:$B$131,2,FALSE)</f>
        <v>18</v>
      </c>
    </row>
    <row r="62" spans="1:6" x14ac:dyDescent="0.2">
      <c r="A62" t="s">
        <v>44</v>
      </c>
      <c r="B62" t="s">
        <v>45</v>
      </c>
      <c r="C62" t="s">
        <v>164</v>
      </c>
      <c r="D62">
        <v>179.03</v>
      </c>
      <c r="E62">
        <v>173.2</v>
      </c>
      <c r="F62">
        <f>VLOOKUP($A62,Atletas!$A$2:$B$131,2,FALSE)</f>
        <v>32</v>
      </c>
    </row>
    <row r="63" spans="1:6" x14ac:dyDescent="0.2">
      <c r="A63" t="s">
        <v>131</v>
      </c>
      <c r="B63" t="s">
        <v>107</v>
      </c>
      <c r="C63">
        <v>146.72999999999999</v>
      </c>
      <c r="D63" t="s">
        <v>163</v>
      </c>
      <c r="E63">
        <v>148.87</v>
      </c>
      <c r="F63">
        <f>VLOOKUP($A63,Atletas!$A$2:$B$131,2,FALSE)</f>
        <v>100</v>
      </c>
    </row>
    <row r="64" spans="1:6" x14ac:dyDescent="0.2">
      <c r="A64" t="s">
        <v>115</v>
      </c>
      <c r="B64" t="s">
        <v>15</v>
      </c>
      <c r="C64">
        <v>120.84</v>
      </c>
      <c r="D64">
        <v>122.57</v>
      </c>
      <c r="E64">
        <v>116.78</v>
      </c>
      <c r="F64">
        <f>VLOOKUP($A64,Atletas!$A$2:$B$131,2,FALSE)</f>
        <v>85</v>
      </c>
    </row>
    <row r="65" spans="1:6" x14ac:dyDescent="0.2">
      <c r="A65" t="s">
        <v>5</v>
      </c>
      <c r="B65" t="s">
        <v>4</v>
      </c>
      <c r="C65">
        <v>190.8</v>
      </c>
      <c r="D65">
        <v>213.04</v>
      </c>
      <c r="E65">
        <v>210.14</v>
      </c>
      <c r="F65">
        <f>VLOOKUP($A65,Atletas!$A$2:$B$131,2,FALSE)</f>
        <v>4</v>
      </c>
    </row>
    <row r="66" spans="1:6" x14ac:dyDescent="0.2">
      <c r="A66" t="s">
        <v>146</v>
      </c>
      <c r="B66" t="s">
        <v>59</v>
      </c>
      <c r="C66">
        <v>130.99</v>
      </c>
      <c r="D66" t="s">
        <v>163</v>
      </c>
      <c r="E66" t="s">
        <v>163</v>
      </c>
      <c r="F66">
        <f>VLOOKUP($A66,Atletas!$A$2:$B$131,2,FALSE)</f>
        <v>115</v>
      </c>
    </row>
    <row r="67" spans="1:6" x14ac:dyDescent="0.2">
      <c r="A67" t="s">
        <v>104</v>
      </c>
      <c r="B67" t="s">
        <v>50</v>
      </c>
      <c r="C67">
        <v>161.53</v>
      </c>
      <c r="D67">
        <v>156.43</v>
      </c>
      <c r="E67">
        <v>173.19</v>
      </c>
      <c r="F67">
        <f>VLOOKUP($A67,Atletas!$A$2:$B$131,2,FALSE)</f>
        <v>75</v>
      </c>
    </row>
    <row r="68" spans="1:6" x14ac:dyDescent="0.2">
      <c r="A68" t="s">
        <v>83</v>
      </c>
      <c r="B68" t="s">
        <v>15</v>
      </c>
      <c r="C68">
        <v>146.25</v>
      </c>
      <c r="D68" t="s">
        <v>164</v>
      </c>
      <c r="E68">
        <v>145.87</v>
      </c>
      <c r="F68">
        <f>VLOOKUP($A68,Atletas!$A$2:$B$131,2,FALSE)</f>
        <v>59</v>
      </c>
    </row>
    <row r="69" spans="1:6" x14ac:dyDescent="0.2">
      <c r="A69" t="s">
        <v>75</v>
      </c>
      <c r="B69" t="s">
        <v>61</v>
      </c>
      <c r="C69">
        <v>131.69999999999999</v>
      </c>
      <c r="D69" t="s">
        <v>164</v>
      </c>
      <c r="E69">
        <v>119.41</v>
      </c>
      <c r="F69">
        <f>VLOOKUP($A69,Atletas!$A$2:$B$131,2,FALSE)</f>
        <v>52</v>
      </c>
    </row>
    <row r="70" spans="1:6" x14ac:dyDescent="0.2">
      <c r="A70" t="s">
        <v>157</v>
      </c>
      <c r="B70" t="s">
        <v>31</v>
      </c>
      <c r="C70">
        <v>113.33</v>
      </c>
      <c r="D70">
        <v>124.58</v>
      </c>
      <c r="E70">
        <v>120.9</v>
      </c>
      <c r="F70">
        <f>VLOOKUP($A70,Atletas!$A$2:$B$131,2,FALSE)</f>
        <v>126</v>
      </c>
    </row>
    <row r="71" spans="1:6" x14ac:dyDescent="0.2">
      <c r="A71" t="s">
        <v>40</v>
      </c>
      <c r="B71" t="s">
        <v>41</v>
      </c>
      <c r="C71" t="s">
        <v>164</v>
      </c>
      <c r="D71" t="s">
        <v>164</v>
      </c>
      <c r="E71">
        <v>147.6</v>
      </c>
      <c r="F71">
        <f>VLOOKUP($A71,Atletas!$A$2:$B$131,2,FALSE)</f>
        <v>29</v>
      </c>
    </row>
    <row r="72" spans="1:6" x14ac:dyDescent="0.2">
      <c r="A72" t="s">
        <v>52</v>
      </c>
      <c r="B72" t="s">
        <v>50</v>
      </c>
      <c r="C72" t="s">
        <v>162</v>
      </c>
      <c r="D72">
        <v>161.44</v>
      </c>
      <c r="E72">
        <v>190.72</v>
      </c>
      <c r="F72">
        <f>VLOOKUP($A72,Atletas!$A$2:$B$131,2,FALSE)</f>
        <v>37</v>
      </c>
    </row>
    <row r="73" spans="1:6" x14ac:dyDescent="0.2">
      <c r="A73" t="s">
        <v>46</v>
      </c>
      <c r="B73" t="s">
        <v>45</v>
      </c>
      <c r="C73">
        <v>174.96</v>
      </c>
      <c r="D73">
        <v>187.45</v>
      </c>
      <c r="E73">
        <v>176.12</v>
      </c>
      <c r="F73">
        <f>VLOOKUP($A73,Atletas!$A$2:$B$131,2,FALSE)</f>
        <v>33</v>
      </c>
    </row>
    <row r="74" spans="1:6" x14ac:dyDescent="0.2">
      <c r="A74" t="s">
        <v>56</v>
      </c>
      <c r="B74" t="s">
        <v>57</v>
      </c>
      <c r="C74">
        <v>120.74</v>
      </c>
      <c r="D74" t="s">
        <v>162</v>
      </c>
      <c r="E74">
        <v>124.84</v>
      </c>
      <c r="F74">
        <f>VLOOKUP($A74,Atletas!$A$2:$B$131,2,FALSE)</f>
        <v>40</v>
      </c>
    </row>
    <row r="75" spans="1:6" x14ac:dyDescent="0.2">
      <c r="A75" t="s">
        <v>145</v>
      </c>
      <c r="B75" t="s">
        <v>98</v>
      </c>
      <c r="C75">
        <v>107.99</v>
      </c>
      <c r="D75">
        <v>115.77</v>
      </c>
      <c r="E75">
        <v>109.4</v>
      </c>
      <c r="F75">
        <f>VLOOKUP($A75,Atletas!$A$2:$B$131,2,FALSE)</f>
        <v>114</v>
      </c>
    </row>
    <row r="76" spans="1:6" x14ac:dyDescent="0.2">
      <c r="A76" t="s">
        <v>142</v>
      </c>
      <c r="B76" t="s">
        <v>24</v>
      </c>
      <c r="C76">
        <v>57.94</v>
      </c>
      <c r="D76" t="s">
        <v>163</v>
      </c>
      <c r="E76" t="s">
        <v>164</v>
      </c>
      <c r="F76">
        <f>VLOOKUP($A76,Atletas!$A$2:$B$131,2,FALSE)</f>
        <v>111</v>
      </c>
    </row>
    <row r="77" spans="1:6" x14ac:dyDescent="0.2">
      <c r="A77" t="s">
        <v>6</v>
      </c>
      <c r="B77" t="s">
        <v>4</v>
      </c>
      <c r="C77" t="s">
        <v>164</v>
      </c>
      <c r="D77" t="s">
        <v>164</v>
      </c>
      <c r="E77">
        <v>152.77000000000001</v>
      </c>
      <c r="F77">
        <f>VLOOKUP($A77,Atletas!$A$2:$B$131,2,FALSE)</f>
        <v>5</v>
      </c>
    </row>
    <row r="78" spans="1:6" x14ac:dyDescent="0.2">
      <c r="A78" t="s">
        <v>26</v>
      </c>
      <c r="B78" t="s">
        <v>27</v>
      </c>
      <c r="C78" t="s">
        <v>163</v>
      </c>
      <c r="D78">
        <v>133.56</v>
      </c>
      <c r="E78">
        <v>148.91</v>
      </c>
      <c r="F78">
        <f>VLOOKUP($A78,Atletas!$A$2:$B$131,2,FALSE)</f>
        <v>19</v>
      </c>
    </row>
    <row r="79" spans="1:6" x14ac:dyDescent="0.2">
      <c r="A79" t="s">
        <v>30</v>
      </c>
      <c r="B79" t="s">
        <v>31</v>
      </c>
      <c r="C79">
        <v>170.22</v>
      </c>
      <c r="D79">
        <v>176.27</v>
      </c>
      <c r="E79">
        <v>172.82</v>
      </c>
      <c r="F79">
        <f>VLOOKUP($A79,Atletas!$A$2:$B$131,2,FALSE)</f>
        <v>22</v>
      </c>
    </row>
    <row r="80" spans="1:6" x14ac:dyDescent="0.2">
      <c r="A80" t="s">
        <v>32</v>
      </c>
      <c r="B80" t="s">
        <v>31</v>
      </c>
      <c r="C80" t="s">
        <v>164</v>
      </c>
      <c r="D80">
        <v>185.6</v>
      </c>
      <c r="E80" t="s">
        <v>163</v>
      </c>
      <c r="F80">
        <f>VLOOKUP($A80,Atletas!$A$2:$B$131,2,FALSE)</f>
        <v>23</v>
      </c>
    </row>
    <row r="81" spans="1:6" x14ac:dyDescent="0.2">
      <c r="A81" t="s">
        <v>7</v>
      </c>
      <c r="B81" t="s">
        <v>8</v>
      </c>
      <c r="C81">
        <v>205.12</v>
      </c>
      <c r="D81">
        <v>200.7</v>
      </c>
      <c r="E81">
        <v>209.66</v>
      </c>
      <c r="F81">
        <f>VLOOKUP($A81,Atletas!$A$2:$B$131,2,FALSE)</f>
        <v>6</v>
      </c>
    </row>
    <row r="82" spans="1:6" x14ac:dyDescent="0.2">
      <c r="A82" t="s">
        <v>28</v>
      </c>
      <c r="B82" t="s">
        <v>27</v>
      </c>
      <c r="C82" t="s">
        <v>163</v>
      </c>
      <c r="D82" t="s">
        <v>162</v>
      </c>
      <c r="E82">
        <v>139.27000000000001</v>
      </c>
      <c r="F82">
        <f>VLOOKUP($A82,Atletas!$A$2:$B$131,2,FALSE)</f>
        <v>20</v>
      </c>
    </row>
    <row r="83" spans="1:6" x14ac:dyDescent="0.2">
      <c r="A83" t="s">
        <v>42</v>
      </c>
      <c r="B83" t="s">
        <v>41</v>
      </c>
      <c r="C83">
        <v>135.36000000000001</v>
      </c>
      <c r="D83">
        <v>149.55000000000001</v>
      </c>
      <c r="E83" t="s">
        <v>163</v>
      </c>
      <c r="F83">
        <f>VLOOKUP($A83,Atletas!$A$2:$B$131,2,FALSE)</f>
        <v>30</v>
      </c>
    </row>
    <row r="84" spans="1:6" x14ac:dyDescent="0.2">
      <c r="A84" t="s">
        <v>53</v>
      </c>
      <c r="B84" t="s">
        <v>50</v>
      </c>
      <c r="C84">
        <v>190.37</v>
      </c>
      <c r="D84">
        <v>194.36</v>
      </c>
      <c r="E84" t="s">
        <v>163</v>
      </c>
      <c r="F84">
        <f>VLOOKUP($A84,Atletas!$A$2:$B$131,2,FALSE)</f>
        <v>38</v>
      </c>
    </row>
    <row r="85" spans="1:6" x14ac:dyDescent="0.2">
      <c r="A85" t="s">
        <v>126</v>
      </c>
      <c r="B85" t="s">
        <v>59</v>
      </c>
      <c r="C85" t="s">
        <v>164</v>
      </c>
      <c r="D85">
        <v>179.27</v>
      </c>
      <c r="E85" t="s">
        <v>164</v>
      </c>
      <c r="F85">
        <f>VLOOKUP($A85,Atletas!$A$2:$B$131,2,FALSE)</f>
        <v>95</v>
      </c>
    </row>
    <row r="86" spans="1:6" x14ac:dyDescent="0.2">
      <c r="A86" t="s">
        <v>9</v>
      </c>
      <c r="B86" t="s">
        <v>10</v>
      </c>
      <c r="C86" t="s">
        <v>163</v>
      </c>
      <c r="D86">
        <v>175.51</v>
      </c>
      <c r="E86" t="s">
        <v>163</v>
      </c>
      <c r="F86">
        <f>VLOOKUP($A86,Atletas!$A$2:$B$131,2,FALSE)</f>
        <v>7</v>
      </c>
    </row>
    <row r="87" spans="1:6" x14ac:dyDescent="0.2">
      <c r="A87" t="s">
        <v>152</v>
      </c>
      <c r="B87" t="s">
        <v>107</v>
      </c>
      <c r="C87">
        <v>102.19</v>
      </c>
      <c r="D87">
        <v>95.96</v>
      </c>
      <c r="E87" t="s">
        <v>164</v>
      </c>
      <c r="F87">
        <f>VLOOKUP($A87,Atletas!$A$2:$B$131,2,FALSE)</f>
        <v>121</v>
      </c>
    </row>
    <row r="88" spans="1:6" x14ac:dyDescent="0.2">
      <c r="A88" t="s">
        <v>121</v>
      </c>
      <c r="B88" t="s">
        <v>122</v>
      </c>
      <c r="C88">
        <v>136.55000000000001</v>
      </c>
      <c r="D88">
        <v>146.91</v>
      </c>
      <c r="E88">
        <v>114.36</v>
      </c>
      <c r="F88">
        <f>VLOOKUP($A88,Atletas!$A$2:$B$131,2,FALSE)</f>
        <v>91</v>
      </c>
    </row>
    <row r="89" spans="1:6" x14ac:dyDescent="0.2">
      <c r="A89" t="s">
        <v>138</v>
      </c>
      <c r="B89" t="s">
        <v>90</v>
      </c>
      <c r="C89">
        <v>87.31</v>
      </c>
      <c r="D89">
        <v>97.08</v>
      </c>
      <c r="E89">
        <v>98.34</v>
      </c>
      <c r="F89">
        <f>VLOOKUP($A89,Atletas!$A$2:$B$131,2,FALSE)</f>
        <v>107</v>
      </c>
    </row>
    <row r="90" spans="1:6" x14ac:dyDescent="0.2">
      <c r="A90" t="s">
        <v>72</v>
      </c>
      <c r="B90" t="s">
        <v>73</v>
      </c>
      <c r="C90">
        <v>119.04</v>
      </c>
      <c r="D90">
        <v>122.9</v>
      </c>
      <c r="E90" t="s">
        <v>162</v>
      </c>
      <c r="F90">
        <f>VLOOKUP($A90,Atletas!$A$2:$B$131,2,FALSE)</f>
        <v>50</v>
      </c>
    </row>
    <row r="91" spans="1:6" x14ac:dyDescent="0.2">
      <c r="A91" t="s">
        <v>58</v>
      </c>
      <c r="B91" t="s">
        <v>59</v>
      </c>
      <c r="C91">
        <v>175.41</v>
      </c>
      <c r="D91">
        <v>179.31</v>
      </c>
      <c r="E91">
        <v>178.74</v>
      </c>
      <c r="F91">
        <f>VLOOKUP($A91,Atletas!$A$2:$B$131,2,FALSE)</f>
        <v>41</v>
      </c>
    </row>
    <row r="92" spans="1:6" x14ac:dyDescent="0.2">
      <c r="A92" t="s">
        <v>74</v>
      </c>
      <c r="B92" t="s">
        <v>73</v>
      </c>
      <c r="C92">
        <v>148.55000000000001</v>
      </c>
      <c r="D92">
        <v>150</v>
      </c>
      <c r="E92">
        <v>159.69</v>
      </c>
      <c r="F92">
        <f>VLOOKUP($A92,Atletas!$A$2:$B$131,2,FALSE)</f>
        <v>51</v>
      </c>
    </row>
    <row r="93" spans="1:6" x14ac:dyDescent="0.2">
      <c r="A93" t="s">
        <v>87</v>
      </c>
      <c r="B93" t="s">
        <v>85</v>
      </c>
      <c r="C93" t="s">
        <v>165</v>
      </c>
      <c r="D93" t="s">
        <v>165</v>
      </c>
      <c r="E93" t="s">
        <v>165</v>
      </c>
      <c r="F93">
        <f>VLOOKUP($A93,Atletas!$A$2:$B$131,2,FALSE)</f>
        <v>62</v>
      </c>
    </row>
    <row r="94" spans="1:6" x14ac:dyDescent="0.2">
      <c r="A94" t="s">
        <v>89</v>
      </c>
      <c r="B94" t="s">
        <v>90</v>
      </c>
      <c r="C94">
        <v>116.37</v>
      </c>
      <c r="D94">
        <v>118.45</v>
      </c>
      <c r="E94">
        <v>127.05</v>
      </c>
      <c r="F94">
        <f>VLOOKUP($A94,Atletas!$A$2:$B$131,2,FALSE)</f>
        <v>64</v>
      </c>
    </row>
    <row r="95" spans="1:6" x14ac:dyDescent="0.2">
      <c r="A95" t="s">
        <v>94</v>
      </c>
      <c r="B95" t="s">
        <v>24</v>
      </c>
      <c r="C95">
        <v>102.25</v>
      </c>
      <c r="D95" t="s">
        <v>163</v>
      </c>
      <c r="E95" t="s">
        <v>162</v>
      </c>
      <c r="F95">
        <f>VLOOKUP($A95,Atletas!$A$2:$B$131,2,FALSE)</f>
        <v>68</v>
      </c>
    </row>
    <row r="96" spans="1:6" x14ac:dyDescent="0.2">
      <c r="A96" t="s">
        <v>21</v>
      </c>
      <c r="B96" t="s">
        <v>19</v>
      </c>
      <c r="C96" t="s">
        <v>162</v>
      </c>
      <c r="D96">
        <v>182.68</v>
      </c>
      <c r="E96">
        <v>196.81</v>
      </c>
      <c r="F96">
        <f>VLOOKUP($A96,Atletas!$A$2:$B$131,2,FALSE)</f>
        <v>15</v>
      </c>
    </row>
    <row r="97" spans="1:6" x14ac:dyDescent="0.2">
      <c r="A97" t="s">
        <v>33</v>
      </c>
      <c r="B97" t="s">
        <v>31</v>
      </c>
      <c r="C97" t="s">
        <v>164</v>
      </c>
      <c r="D97">
        <v>185.56</v>
      </c>
      <c r="E97" t="s">
        <v>162</v>
      </c>
      <c r="F97">
        <f>VLOOKUP($A97,Atletas!$A$2:$B$131,2,FALSE)</f>
        <v>24</v>
      </c>
    </row>
    <row r="98" spans="1:6" x14ac:dyDescent="0.2">
      <c r="A98" t="s">
        <v>118</v>
      </c>
      <c r="B98" t="s">
        <v>24</v>
      </c>
      <c r="C98">
        <v>158.97</v>
      </c>
      <c r="D98">
        <v>156.27000000000001</v>
      </c>
      <c r="E98">
        <v>161.55000000000001</v>
      </c>
      <c r="F98">
        <f>VLOOKUP($A98,Atletas!$A$2:$B$131,2,FALSE)</f>
        <v>88</v>
      </c>
    </row>
    <row r="99" spans="1:6" x14ac:dyDescent="0.2">
      <c r="A99" t="s">
        <v>119</v>
      </c>
      <c r="B99" t="s">
        <v>24</v>
      </c>
      <c r="C99">
        <v>183.03</v>
      </c>
      <c r="D99" t="s">
        <v>162</v>
      </c>
      <c r="E99" t="s">
        <v>164</v>
      </c>
      <c r="F99">
        <f>VLOOKUP($A99,Atletas!$A$2:$B$131,2,FALSE)</f>
        <v>89</v>
      </c>
    </row>
    <row r="100" spans="1:6" x14ac:dyDescent="0.2">
      <c r="A100" t="s">
        <v>37</v>
      </c>
      <c r="B100" t="s">
        <v>38</v>
      </c>
      <c r="C100" t="s">
        <v>164</v>
      </c>
      <c r="D100" t="s">
        <v>164</v>
      </c>
      <c r="E100">
        <v>177.59</v>
      </c>
      <c r="F100">
        <f>VLOOKUP($A100,Atletas!$A$2:$B$131,2,FALSE)</f>
        <v>27</v>
      </c>
    </row>
    <row r="101" spans="1:6" x14ac:dyDescent="0.2">
      <c r="A101" t="s">
        <v>39</v>
      </c>
      <c r="B101" t="s">
        <v>38</v>
      </c>
      <c r="C101" t="s">
        <v>163</v>
      </c>
      <c r="D101">
        <v>143.88</v>
      </c>
      <c r="E101" t="s">
        <v>163</v>
      </c>
      <c r="F101">
        <f>VLOOKUP($A101,Atletas!$A$2:$B$131,2,FALSE)</f>
        <v>28</v>
      </c>
    </row>
    <row r="102" spans="1:6" x14ac:dyDescent="0.2">
      <c r="A102" t="s">
        <v>70</v>
      </c>
      <c r="B102" t="s">
        <v>4</v>
      </c>
      <c r="C102" t="s">
        <v>162</v>
      </c>
      <c r="D102">
        <v>162.07</v>
      </c>
      <c r="E102">
        <v>167.35</v>
      </c>
      <c r="F102">
        <f>VLOOKUP($A102,Atletas!$A$2:$B$131,2,FALSE)</f>
        <v>48</v>
      </c>
    </row>
    <row r="103" spans="1:6" x14ac:dyDescent="0.2">
      <c r="A103" t="s">
        <v>43</v>
      </c>
      <c r="B103" t="s">
        <v>41</v>
      </c>
      <c r="C103">
        <v>124.95</v>
      </c>
      <c r="D103">
        <v>122</v>
      </c>
      <c r="E103">
        <v>132.18</v>
      </c>
      <c r="F103">
        <f>VLOOKUP($A103,Atletas!$A$2:$B$131,2,FALSE)</f>
        <v>31</v>
      </c>
    </row>
    <row r="104" spans="1:6" x14ac:dyDescent="0.2">
      <c r="A104" t="s">
        <v>34</v>
      </c>
      <c r="B104" t="s">
        <v>31</v>
      </c>
      <c r="C104" t="s">
        <v>164</v>
      </c>
      <c r="D104">
        <v>180.59</v>
      </c>
      <c r="E104">
        <v>180.61</v>
      </c>
      <c r="F104">
        <f>VLOOKUP($A104,Atletas!$A$2:$B$131,2,FALSE)</f>
        <v>25</v>
      </c>
    </row>
    <row r="105" spans="1:6" x14ac:dyDescent="0.2">
      <c r="A105" t="s">
        <v>136</v>
      </c>
      <c r="B105" t="s">
        <v>4</v>
      </c>
      <c r="C105">
        <v>97.35</v>
      </c>
      <c r="D105">
        <v>86.16</v>
      </c>
      <c r="E105">
        <v>102.6</v>
      </c>
      <c r="F105">
        <f>VLOOKUP($A105,Atletas!$A$2:$B$131,2,FALSE)</f>
        <v>105</v>
      </c>
    </row>
    <row r="106" spans="1:6" x14ac:dyDescent="0.2">
      <c r="A106" t="s">
        <v>155</v>
      </c>
      <c r="B106" t="s">
        <v>27</v>
      </c>
      <c r="C106">
        <v>82.21</v>
      </c>
      <c r="D106">
        <v>83.82</v>
      </c>
      <c r="E106">
        <v>79</v>
      </c>
      <c r="F106">
        <f>VLOOKUP($A106,Atletas!$A$2:$B$131,2,FALSE)</f>
        <v>124</v>
      </c>
    </row>
    <row r="107" spans="1:6" x14ac:dyDescent="0.2">
      <c r="A107" t="s">
        <v>154</v>
      </c>
      <c r="B107" t="s">
        <v>24</v>
      </c>
      <c r="C107" t="s">
        <v>164</v>
      </c>
      <c r="D107">
        <v>125.25</v>
      </c>
      <c r="E107">
        <v>127.27</v>
      </c>
      <c r="F107">
        <f>VLOOKUP($A107,Atletas!$A$2:$B$131,2,FALSE)</f>
        <v>123</v>
      </c>
    </row>
    <row r="108" spans="1:6" x14ac:dyDescent="0.2">
      <c r="A108" t="s">
        <v>71</v>
      </c>
      <c r="B108" t="s">
        <v>4</v>
      </c>
      <c r="C108">
        <v>71.959999999999994</v>
      </c>
      <c r="D108">
        <v>67.459999999999994</v>
      </c>
      <c r="E108">
        <v>73.05</v>
      </c>
      <c r="F108">
        <f>VLOOKUP($A108,Atletas!$A$2:$B$131,2,FALSE)</f>
        <v>49</v>
      </c>
    </row>
    <row r="109" spans="1:6" x14ac:dyDescent="0.2">
      <c r="A109" t="s">
        <v>29</v>
      </c>
      <c r="B109" t="s">
        <v>27</v>
      </c>
      <c r="C109" t="s">
        <v>163</v>
      </c>
      <c r="D109" t="s">
        <v>163</v>
      </c>
      <c r="E109" t="s">
        <v>163</v>
      </c>
      <c r="F109">
        <f>VLOOKUP($A109,Atletas!$A$2:$B$131,2,FALSE)</f>
        <v>21</v>
      </c>
    </row>
    <row r="110" spans="1:6" x14ac:dyDescent="0.2">
      <c r="A110" t="s">
        <v>109</v>
      </c>
      <c r="B110" t="s">
        <v>3</v>
      </c>
      <c r="C110">
        <v>175.14</v>
      </c>
      <c r="D110">
        <v>168.25</v>
      </c>
      <c r="E110">
        <v>186.44</v>
      </c>
      <c r="F110">
        <f>VLOOKUP($A110,Atletas!$A$2:$B$131,2,FALSE)</f>
        <v>79</v>
      </c>
    </row>
    <row r="111" spans="1:6" x14ac:dyDescent="0.2">
      <c r="A111" t="s">
        <v>139</v>
      </c>
      <c r="B111" t="s">
        <v>90</v>
      </c>
      <c r="C111">
        <v>80.650000000000006</v>
      </c>
      <c r="D111">
        <v>86.52</v>
      </c>
      <c r="E111">
        <v>81.73</v>
      </c>
      <c r="F111">
        <f>VLOOKUP($A111,Atletas!$A$2:$B$131,2,FALSE)</f>
        <v>108</v>
      </c>
    </row>
    <row r="112" spans="1:6" x14ac:dyDescent="0.2">
      <c r="A112" t="s">
        <v>137</v>
      </c>
      <c r="B112" t="s">
        <v>4</v>
      </c>
      <c r="C112">
        <v>97.79</v>
      </c>
      <c r="D112">
        <v>100.67</v>
      </c>
      <c r="E112">
        <v>93.2</v>
      </c>
      <c r="F112">
        <f>VLOOKUP($A112,Atletas!$A$2:$B$131,2,FALSE)</f>
        <v>106</v>
      </c>
    </row>
    <row r="113" spans="1:6" x14ac:dyDescent="0.2">
      <c r="A113" t="s">
        <v>147</v>
      </c>
      <c r="B113" t="s">
        <v>59</v>
      </c>
      <c r="C113" t="s">
        <v>163</v>
      </c>
      <c r="D113">
        <v>120.58</v>
      </c>
      <c r="E113" t="s">
        <v>163</v>
      </c>
      <c r="F113">
        <f>VLOOKUP($A113,Atletas!$A$2:$B$131,2,FALSE)</f>
        <v>116</v>
      </c>
    </row>
    <row r="114" spans="1:6" x14ac:dyDescent="0.2">
      <c r="A114" t="s">
        <v>103</v>
      </c>
      <c r="B114" t="s">
        <v>48</v>
      </c>
      <c r="C114">
        <v>103.64</v>
      </c>
      <c r="D114">
        <v>109.34</v>
      </c>
      <c r="E114">
        <v>111.14</v>
      </c>
      <c r="F114">
        <f>VLOOKUP($A114,Atletas!$A$2:$B$131,2,FALSE)</f>
        <v>74</v>
      </c>
    </row>
    <row r="115" spans="1:6" x14ac:dyDescent="0.2">
      <c r="A115" t="s">
        <v>133</v>
      </c>
      <c r="B115" t="s">
        <v>1</v>
      </c>
      <c r="C115" t="s">
        <v>162</v>
      </c>
      <c r="D115">
        <v>81.319999999999993</v>
      </c>
      <c r="E115">
        <v>84</v>
      </c>
      <c r="F115">
        <f>VLOOKUP($A115,Atletas!$A$2:$B$131,2,FALSE)</f>
        <v>102</v>
      </c>
    </row>
    <row r="116" spans="1:6" x14ac:dyDescent="0.2">
      <c r="A116" t="s">
        <v>13</v>
      </c>
      <c r="B116" t="s">
        <v>12</v>
      </c>
      <c r="C116">
        <v>173.65</v>
      </c>
      <c r="D116">
        <v>171.2</v>
      </c>
      <c r="E116">
        <v>176.33</v>
      </c>
      <c r="F116">
        <f>VLOOKUP($A116,Atletas!$A$2:$B$131,2,FALSE)</f>
        <v>9</v>
      </c>
    </row>
    <row r="117" spans="1:6" x14ac:dyDescent="0.2">
      <c r="A117" t="s">
        <v>69</v>
      </c>
      <c r="B117" t="s">
        <v>3</v>
      </c>
      <c r="C117">
        <v>171.71</v>
      </c>
      <c r="D117">
        <v>177.4</v>
      </c>
      <c r="E117" t="s">
        <v>164</v>
      </c>
      <c r="F117">
        <f>VLOOKUP($A117,Atletas!$A$2:$B$131,2,FALSE)</f>
        <v>47</v>
      </c>
    </row>
    <row r="118" spans="1:6" x14ac:dyDescent="0.2">
      <c r="A118" t="s">
        <v>110</v>
      </c>
      <c r="B118" t="s">
        <v>3</v>
      </c>
      <c r="C118" t="s">
        <v>164</v>
      </c>
      <c r="D118">
        <v>89</v>
      </c>
      <c r="E118">
        <v>86.96</v>
      </c>
      <c r="F118">
        <f>VLOOKUP($A118,Atletas!$A$2:$B$131,2,FALSE)</f>
        <v>80</v>
      </c>
    </row>
    <row r="119" spans="1:6" x14ac:dyDescent="0.2">
      <c r="A119" t="s">
        <v>97</v>
      </c>
      <c r="B119" t="s">
        <v>98</v>
      </c>
      <c r="C119">
        <v>113.98</v>
      </c>
      <c r="D119">
        <v>94.55</v>
      </c>
      <c r="E119">
        <v>121.09</v>
      </c>
      <c r="F119">
        <f>VLOOKUP($A119,Atletas!$A$2:$B$131,2,FALSE)</f>
        <v>70</v>
      </c>
    </row>
    <row r="120" spans="1:6" x14ac:dyDescent="0.2">
      <c r="A120" t="s">
        <v>105</v>
      </c>
      <c r="B120" t="s">
        <v>50</v>
      </c>
      <c r="C120">
        <v>170.24</v>
      </c>
      <c r="D120">
        <v>176</v>
      </c>
      <c r="E120" t="s">
        <v>163</v>
      </c>
      <c r="F120">
        <f>VLOOKUP($A120,Atletas!$A$2:$B$131,2,FALSE)</f>
        <v>76</v>
      </c>
    </row>
    <row r="121" spans="1:6" x14ac:dyDescent="0.2">
      <c r="A121" t="s">
        <v>124</v>
      </c>
      <c r="B121" t="s">
        <v>98</v>
      </c>
      <c r="C121" t="s">
        <v>163</v>
      </c>
      <c r="D121">
        <v>165.93</v>
      </c>
      <c r="E121">
        <v>136.41999999999999</v>
      </c>
      <c r="F121">
        <f>VLOOKUP($A121,Atletas!$A$2:$B$131,2,FALSE)</f>
        <v>93</v>
      </c>
    </row>
    <row r="122" spans="1:6" x14ac:dyDescent="0.2">
      <c r="A122" t="s">
        <v>88</v>
      </c>
      <c r="B122" t="s">
        <v>85</v>
      </c>
      <c r="C122">
        <v>169.61</v>
      </c>
      <c r="D122">
        <v>179.4</v>
      </c>
      <c r="E122">
        <v>183.8</v>
      </c>
      <c r="F122">
        <f>VLOOKUP($A122,Atletas!$A$2:$B$131,2,FALSE)</f>
        <v>63</v>
      </c>
    </row>
    <row r="123" spans="1:6" x14ac:dyDescent="0.2">
      <c r="A123" t="s">
        <v>35</v>
      </c>
      <c r="B123" t="s">
        <v>36</v>
      </c>
      <c r="C123" t="s">
        <v>165</v>
      </c>
      <c r="D123" t="s">
        <v>165</v>
      </c>
      <c r="E123" t="s">
        <v>165</v>
      </c>
      <c r="F123">
        <f>VLOOKUP($A123,Atletas!$A$2:$B$131,2,FALSE)</f>
        <v>26</v>
      </c>
    </row>
    <row r="124" spans="1:6" x14ac:dyDescent="0.2">
      <c r="A124" t="s">
        <v>116</v>
      </c>
      <c r="B124" t="s">
        <v>15</v>
      </c>
      <c r="C124">
        <v>150.6</v>
      </c>
      <c r="D124">
        <v>150.78</v>
      </c>
      <c r="E124">
        <v>156.37</v>
      </c>
      <c r="F124">
        <f>VLOOKUP($A124,Atletas!$A$2:$B$131,2,FALSE)</f>
        <v>86</v>
      </c>
    </row>
    <row r="125" spans="1:6" x14ac:dyDescent="0.2">
      <c r="A125" t="s">
        <v>76</v>
      </c>
      <c r="B125" t="s">
        <v>61</v>
      </c>
      <c r="C125">
        <v>96.48</v>
      </c>
      <c r="D125">
        <v>142</v>
      </c>
      <c r="E125">
        <v>146.4</v>
      </c>
      <c r="F125">
        <f>VLOOKUP($A125,Atletas!$A$2:$B$131,2,FALSE)</f>
        <v>53</v>
      </c>
    </row>
    <row r="126" spans="1:6" x14ac:dyDescent="0.2">
      <c r="A126" t="s">
        <v>91</v>
      </c>
      <c r="B126" t="s">
        <v>90</v>
      </c>
      <c r="C126">
        <v>179.71</v>
      </c>
      <c r="D126" t="s">
        <v>163</v>
      </c>
      <c r="E126">
        <v>183.35</v>
      </c>
      <c r="F126">
        <f>VLOOKUP($A126,Atletas!$A$2:$B$131,2,FALSE)</f>
        <v>65</v>
      </c>
    </row>
    <row r="127" spans="1:6" x14ac:dyDescent="0.2">
      <c r="A127" t="s">
        <v>156</v>
      </c>
      <c r="B127" t="s">
        <v>27</v>
      </c>
      <c r="C127" t="s">
        <v>164</v>
      </c>
      <c r="D127" t="s">
        <v>163</v>
      </c>
      <c r="E127">
        <v>189</v>
      </c>
      <c r="F127">
        <f>VLOOKUP($A127,Atletas!$A$2:$B$131,2,FALSE)</f>
        <v>125</v>
      </c>
    </row>
    <row r="128" spans="1:6" x14ac:dyDescent="0.2">
      <c r="A128" t="s">
        <v>173</v>
      </c>
      <c r="B128" t="s">
        <v>50</v>
      </c>
      <c r="C128">
        <v>22.35</v>
      </c>
      <c r="D128" t="s">
        <v>164</v>
      </c>
      <c r="E128">
        <v>29.6</v>
      </c>
      <c r="F128">
        <f>VLOOKUP($A128,Atletas!$A$2:$B$131,2,FALSE)</f>
        <v>128</v>
      </c>
    </row>
    <row r="129" spans="1:6" x14ac:dyDescent="0.2">
      <c r="A129" t="s">
        <v>174</v>
      </c>
      <c r="B129" t="s">
        <v>19</v>
      </c>
      <c r="C129" t="s">
        <v>163</v>
      </c>
      <c r="D129">
        <v>46.21</v>
      </c>
      <c r="E129">
        <v>41.19</v>
      </c>
      <c r="F129">
        <f>VLOOKUP($A129,Atletas!$A$2:$B$131,2,FALSE)</f>
        <v>129</v>
      </c>
    </row>
    <row r="130" spans="1:6" x14ac:dyDescent="0.2">
      <c r="A130" t="s">
        <v>176</v>
      </c>
      <c r="B130" t="s">
        <v>59</v>
      </c>
      <c r="C130" t="s">
        <v>163</v>
      </c>
      <c r="D130" t="s">
        <v>163</v>
      </c>
      <c r="E130" t="s">
        <v>163</v>
      </c>
      <c r="F130">
        <f>VLOOKUP($A130,Atletas!$A$2:$B$131,2,FALSE)</f>
        <v>130</v>
      </c>
    </row>
  </sheetData>
  <autoFilter ref="A1:F1">
    <sortState ref="A2:F127">
      <sortCondition ref="A1:A1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A4" sqref="A4"/>
    </sheetView>
  </sheetViews>
  <sheetFormatPr baseColWidth="10" defaultRowHeight="16" x14ac:dyDescent="0.2"/>
  <cols>
    <col min="1" max="1" width="25" bestFit="1" customWidth="1"/>
  </cols>
  <sheetData>
    <row r="1" spans="1:6" x14ac:dyDescent="0.2">
      <c r="A1" t="s">
        <v>177</v>
      </c>
      <c r="B1" t="s">
        <v>172</v>
      </c>
      <c r="C1" t="s">
        <v>184</v>
      </c>
      <c r="D1" t="s">
        <v>185</v>
      </c>
      <c r="E1" t="s">
        <v>186</v>
      </c>
      <c r="F1" t="s">
        <v>187</v>
      </c>
    </row>
    <row r="2" spans="1:6" x14ac:dyDescent="0.2">
      <c r="A2" t="s">
        <v>0</v>
      </c>
      <c r="B2">
        <v>1</v>
      </c>
      <c r="C2" t="s">
        <v>1</v>
      </c>
      <c r="D2">
        <v>0</v>
      </c>
      <c r="E2">
        <f>VLOOKUP($C2,Equipes!$A$2:$B$25,2,FALSE)</f>
        <v>17</v>
      </c>
      <c r="F2" t="str">
        <f>CONCATENATE("INSERT INTO Atleta (id, nome,categoria,equipe_id) VALUES('",B2,"','",A2,"','",D2,"','",E2,"');")</f>
        <v>INSERT INTO Atleta (id, nome,categoria,equipe_id) VALUES('1','Jailton Martins','0','17');</v>
      </c>
    </row>
    <row r="3" spans="1:6" x14ac:dyDescent="0.2">
      <c r="A3" t="s">
        <v>2</v>
      </c>
      <c r="B3">
        <f>B2+1</f>
        <v>2</v>
      </c>
      <c r="C3" t="s">
        <v>3</v>
      </c>
      <c r="D3">
        <v>0</v>
      </c>
      <c r="E3">
        <f>VLOOKUP($C3,Equipes!$A$2:$B$25,2,FALSE)</f>
        <v>2</v>
      </c>
      <c r="F3" t="str">
        <f>CONCATENATE("INSERT INTO Atleta (id, nome,categoria,equipe_id) VALUES('",B3,"','",A3,"','",D3,"','",E3,"');")</f>
        <v>INSERT INTO Atleta (id, nome,categoria,equipe_id) VALUES('2','Cláudio Viegas Júnior','0','2');</v>
      </c>
    </row>
    <row r="4" spans="1:6" x14ac:dyDescent="0.2">
      <c r="A4" t="s">
        <v>183</v>
      </c>
      <c r="B4">
        <f t="shared" ref="B4:B67" si="0">B3+1</f>
        <v>3</v>
      </c>
      <c r="C4" t="s">
        <v>4</v>
      </c>
      <c r="D4">
        <v>0</v>
      </c>
      <c r="E4">
        <f>VLOOKUP($C4,Equipes!$A$2:$B$25,2,FALSE)</f>
        <v>5</v>
      </c>
      <c r="F4" t="str">
        <f>CONCATENATE("INSERT INTO Atleta (id, nome,categoria,equipe_id) VALUES('",B4,"','",A4,"','",D4,"','",E4,"');")</f>
        <v>INSERT INTO Atleta (id, nome,categoria,equipe_id) VALUES('3','Claiton Ribeiro','0','5');</v>
      </c>
    </row>
    <row r="5" spans="1:6" x14ac:dyDescent="0.2">
      <c r="A5" t="s">
        <v>5</v>
      </c>
      <c r="B5">
        <f t="shared" si="0"/>
        <v>4</v>
      </c>
      <c r="C5" t="s">
        <v>4</v>
      </c>
      <c r="D5">
        <v>0</v>
      </c>
      <c r="E5">
        <f>VLOOKUP($C5,Equipes!$A$2:$B$25,2,FALSE)</f>
        <v>5</v>
      </c>
      <c r="F5" t="str">
        <f>CONCATENATE("INSERT INTO Atleta (id, nome,categoria,equipe_id) VALUES('",B5,"','",A5,"','",D5,"','",E5,"');")</f>
        <v>INSERT INTO Atleta (id, nome,categoria,equipe_id) VALUES('4','José F. Schneider Júnior','0','5');</v>
      </c>
    </row>
    <row r="6" spans="1:6" x14ac:dyDescent="0.2">
      <c r="A6" t="s">
        <v>6</v>
      </c>
      <c r="B6">
        <f t="shared" si="0"/>
        <v>5</v>
      </c>
      <c r="C6" t="s">
        <v>4</v>
      </c>
      <c r="D6">
        <v>0</v>
      </c>
      <c r="E6">
        <f>VLOOKUP($C6,Equipes!$A$2:$B$25,2,FALSE)</f>
        <v>5</v>
      </c>
      <c r="F6" t="str">
        <f>CONCATENATE("INSERT INTO Atleta (id, nome,categoria,equipe_id) VALUES('",B6,"','",A6,"','",D6,"','",E6,"');")</f>
        <v>INSERT INTO Atleta (id, nome,categoria,equipe_id) VALUES('5','Marcelo Benedetti','0','5');</v>
      </c>
    </row>
    <row r="7" spans="1:6" x14ac:dyDescent="0.2">
      <c r="A7" t="s">
        <v>7</v>
      </c>
      <c r="B7">
        <f t="shared" si="0"/>
        <v>6</v>
      </c>
      <c r="C7" t="s">
        <v>8</v>
      </c>
      <c r="D7">
        <v>0</v>
      </c>
      <c r="E7">
        <f>VLOOKUP($C7,Equipes!$A$2:$B$25,2,FALSE)</f>
        <v>8</v>
      </c>
      <c r="F7" t="str">
        <f>CONCATENATE("INSERT INTO Atleta (id, nome,categoria,equipe_id) VALUES('",B7,"','",A7,"','",D7,"','",E7,"');")</f>
        <v>INSERT INTO Atleta (id, nome,categoria,equipe_id) VALUES('6','Márcio Kasuo Saito ','0','8');</v>
      </c>
    </row>
    <row r="8" spans="1:6" x14ac:dyDescent="0.2">
      <c r="A8" t="s">
        <v>9</v>
      </c>
      <c r="B8">
        <f t="shared" si="0"/>
        <v>7</v>
      </c>
      <c r="C8" t="s">
        <v>10</v>
      </c>
      <c r="D8">
        <v>0</v>
      </c>
      <c r="E8">
        <f>VLOOKUP($C8,Equipes!$A$2:$B$25,2,FALSE)</f>
        <v>22</v>
      </c>
      <c r="F8" t="str">
        <f>CONCATENATE("INSERT INTO Atleta (id, nome,categoria,equipe_id) VALUES('",B8,"','",A8,"','",D8,"','",E8,"');")</f>
        <v>INSERT INTO Atleta (id, nome,categoria,equipe_id) VALUES('7','Marcus Ioty','0','22');</v>
      </c>
    </row>
    <row r="9" spans="1:6" x14ac:dyDescent="0.2">
      <c r="A9" t="s">
        <v>11</v>
      </c>
      <c r="B9">
        <f t="shared" si="0"/>
        <v>8</v>
      </c>
      <c r="C9" t="s">
        <v>78</v>
      </c>
      <c r="D9">
        <v>0</v>
      </c>
      <c r="E9">
        <f>VLOOKUP($C9,Equipes!$A$2:$B$25,2,FALSE)</f>
        <v>12</v>
      </c>
      <c r="F9" t="str">
        <f>CONCATENATE("INSERT INTO Atleta (id, nome,categoria,equipe_id) VALUES('",B9,"','",A9,"','",D9,"','",E9,"');")</f>
        <v>INSERT INTO Atleta (id, nome,categoria,equipe_id) VALUES('8','Herbert Kurzawe','0','12');</v>
      </c>
    </row>
    <row r="10" spans="1:6" x14ac:dyDescent="0.2">
      <c r="A10" t="s">
        <v>13</v>
      </c>
      <c r="B10">
        <f t="shared" si="0"/>
        <v>9</v>
      </c>
      <c r="C10" t="s">
        <v>78</v>
      </c>
      <c r="D10">
        <v>0</v>
      </c>
      <c r="E10">
        <f>VLOOKUP($C10,Equipes!$A$2:$B$25,2,FALSE)</f>
        <v>12</v>
      </c>
      <c r="F10" t="str">
        <f>CONCATENATE("INSERT INTO Atleta (id, nome,categoria,equipe_id) VALUES('",B10,"','",A10,"','",D10,"','",E10,"');")</f>
        <v>INSERT INTO Atleta (id, nome,categoria,equipe_id) VALUES('9','Selenito Meneguelli','0','12');</v>
      </c>
    </row>
    <row r="11" spans="1:6" x14ac:dyDescent="0.2">
      <c r="A11" t="s">
        <v>14</v>
      </c>
      <c r="B11">
        <f t="shared" si="0"/>
        <v>10</v>
      </c>
      <c r="C11" t="s">
        <v>15</v>
      </c>
      <c r="D11">
        <v>0</v>
      </c>
      <c r="E11">
        <f>VLOOKUP($C11,Equipes!$A$2:$B$25,2,FALSE)</f>
        <v>4</v>
      </c>
      <c r="F11" t="str">
        <f>CONCATENATE("INSERT INTO Atleta (id, nome,categoria,equipe_id) VALUES('",B11,"','",A11,"','",D11,"','",E11,"');")</f>
        <v>INSERT INTO Atleta (id, nome,categoria,equipe_id) VALUES('10','Antelino Alencar Júnior','0','4');</v>
      </c>
    </row>
    <row r="12" spans="1:6" x14ac:dyDescent="0.2">
      <c r="A12" t="s">
        <v>16</v>
      </c>
      <c r="B12">
        <f t="shared" si="0"/>
        <v>11</v>
      </c>
      <c r="C12" t="s">
        <v>15</v>
      </c>
      <c r="D12">
        <v>0</v>
      </c>
      <c r="E12">
        <f>VLOOKUP($C12,Equipes!$A$2:$B$25,2,FALSE)</f>
        <v>4</v>
      </c>
      <c r="F12" t="str">
        <f>CONCATENATE("INSERT INTO Atleta (id, nome,categoria,equipe_id) VALUES('",B12,"','",A12,"','",D12,"','",E12,"');")</f>
        <v>INSERT INTO Atleta (id, nome,categoria,equipe_id) VALUES('11','Augusto Iwato','0','4');</v>
      </c>
    </row>
    <row r="13" spans="1:6" x14ac:dyDescent="0.2">
      <c r="A13" t="s">
        <v>17</v>
      </c>
      <c r="B13">
        <f t="shared" si="0"/>
        <v>12</v>
      </c>
      <c r="C13" t="s">
        <v>15</v>
      </c>
      <c r="D13">
        <v>0</v>
      </c>
      <c r="E13">
        <f>VLOOKUP($C13,Equipes!$A$2:$B$25,2,FALSE)</f>
        <v>4</v>
      </c>
      <c r="F13" t="str">
        <f>CONCATENATE("INSERT INTO Atleta (id, nome,categoria,equipe_id) VALUES('",B13,"','",A13,"','",D13,"','",E13,"');")</f>
        <v>INSERT INTO Atleta (id, nome,categoria,equipe_id) VALUES('12','Carlos Alberto Gatto','0','4');</v>
      </c>
    </row>
    <row r="14" spans="1:6" x14ac:dyDescent="0.2">
      <c r="A14" t="s">
        <v>18</v>
      </c>
      <c r="B14">
        <f t="shared" si="0"/>
        <v>13</v>
      </c>
      <c r="C14" t="s">
        <v>19</v>
      </c>
      <c r="D14">
        <v>0</v>
      </c>
      <c r="E14">
        <f>VLOOKUP($C14,Equipes!$A$2:$B$25,2,FALSE)</f>
        <v>10</v>
      </c>
      <c r="F14" t="str">
        <f>CONCATENATE("INSERT INTO Atleta (id, nome,categoria,equipe_id) VALUES('",B14,"','",A14,"','",D14,"','",E14,"');")</f>
        <v>INSERT INTO Atleta (id, nome,categoria,equipe_id) VALUES('13','Conrad Bachtold','0','10');</v>
      </c>
    </row>
    <row r="15" spans="1:6" x14ac:dyDescent="0.2">
      <c r="A15" t="s">
        <v>20</v>
      </c>
      <c r="B15">
        <f t="shared" si="0"/>
        <v>14</v>
      </c>
      <c r="C15" t="s">
        <v>19</v>
      </c>
      <c r="D15">
        <v>0</v>
      </c>
      <c r="E15">
        <f>VLOOKUP($C15,Equipes!$A$2:$B$25,2,FALSE)</f>
        <v>10</v>
      </c>
      <c r="F15" t="str">
        <f>CONCATENATE("INSERT INTO Atleta (id, nome,categoria,equipe_id) VALUES('",B15,"','",A15,"','",D15,"','",E15,"');")</f>
        <v>INSERT INTO Atleta (id, nome,categoria,equipe_id) VALUES('14','Harald Bachtold','0','10');</v>
      </c>
    </row>
    <row r="16" spans="1:6" x14ac:dyDescent="0.2">
      <c r="A16" t="s">
        <v>21</v>
      </c>
      <c r="B16">
        <f t="shared" si="0"/>
        <v>15</v>
      </c>
      <c r="C16" t="s">
        <v>19</v>
      </c>
      <c r="D16">
        <v>0</v>
      </c>
      <c r="E16">
        <f>VLOOKUP($C16,Equipes!$A$2:$B$25,2,FALSE)</f>
        <v>10</v>
      </c>
      <c r="F16" t="str">
        <f>CONCATENATE("INSERT INTO Atleta (id, nome,categoria,equipe_id) VALUES('",B16,"','",A16,"','",D16,"','",E16,"');")</f>
        <v>INSERT INTO Atleta (id, nome,categoria,equipe_id) VALUES('15','Osmar Gonçalves','0','10');</v>
      </c>
    </row>
    <row r="17" spans="1:6" x14ac:dyDescent="0.2">
      <c r="A17" t="s">
        <v>22</v>
      </c>
      <c r="B17">
        <f t="shared" si="0"/>
        <v>16</v>
      </c>
      <c r="C17" t="s">
        <v>19</v>
      </c>
      <c r="D17">
        <v>0</v>
      </c>
      <c r="E17">
        <f>VLOOKUP($C17,Equipes!$A$2:$B$25,2,FALSE)</f>
        <v>10</v>
      </c>
      <c r="F17" t="str">
        <f>CONCATENATE("INSERT INTO Atleta (id, nome,categoria,equipe_id) VALUES('",B17,"','",A17,"','",D17,"','",E17,"');")</f>
        <v>INSERT INTO Atleta (id, nome,categoria,equipe_id) VALUES('16','Eduardo Metzger','0','10');</v>
      </c>
    </row>
    <row r="18" spans="1:6" x14ac:dyDescent="0.2">
      <c r="A18" t="s">
        <v>23</v>
      </c>
      <c r="B18">
        <f t="shared" si="0"/>
        <v>17</v>
      </c>
      <c r="C18" t="s">
        <v>24</v>
      </c>
      <c r="D18">
        <v>0</v>
      </c>
      <c r="E18">
        <f>VLOOKUP($C18,Equipes!$A$2:$B$25,2,FALSE)</f>
        <v>1</v>
      </c>
      <c r="F18" t="str">
        <f>CONCATENATE("INSERT INTO Atleta (id, nome,categoria,equipe_id) VALUES('",B18,"','",A18,"','",D18,"','",E18,"');")</f>
        <v>INSERT INTO Atleta (id, nome,categoria,equipe_id) VALUES('17','Fernando Silvino','0','1');</v>
      </c>
    </row>
    <row r="19" spans="1:6" x14ac:dyDescent="0.2">
      <c r="A19" t="s">
        <v>25</v>
      </c>
      <c r="B19">
        <f t="shared" si="0"/>
        <v>18</v>
      </c>
      <c r="C19" t="s">
        <v>24</v>
      </c>
      <c r="D19">
        <v>0</v>
      </c>
      <c r="E19">
        <f>VLOOKUP($C19,Equipes!$A$2:$B$25,2,FALSE)</f>
        <v>1</v>
      </c>
      <c r="F19" t="str">
        <f>CONCATENATE("INSERT INTO Atleta (id, nome,categoria,equipe_id) VALUES('",B19,"','",A19,"','",D19,"','",E19,"');")</f>
        <v>INSERT INTO Atleta (id, nome,categoria,equipe_id) VALUES('18','Jorge Luiz Borba Gazul','0','1');</v>
      </c>
    </row>
    <row r="20" spans="1:6" x14ac:dyDescent="0.2">
      <c r="A20" t="s">
        <v>26</v>
      </c>
      <c r="B20">
        <f t="shared" si="0"/>
        <v>19</v>
      </c>
      <c r="C20" t="s">
        <v>27</v>
      </c>
      <c r="D20">
        <v>0</v>
      </c>
      <c r="E20">
        <f>VLOOKUP($C20,Equipes!$A$2:$B$25,2,FALSE)</f>
        <v>19</v>
      </c>
      <c r="F20" t="str">
        <f>CONCATENATE("INSERT INTO Atleta (id, nome,categoria,equipe_id) VALUES('",B20,"','",A20,"','",D20,"','",E20,"');")</f>
        <v>INSERT INTO Atleta (id, nome,categoria,equipe_id) VALUES('19','Marcelo Ekuni','0','19');</v>
      </c>
    </row>
    <row r="21" spans="1:6" x14ac:dyDescent="0.2">
      <c r="A21" t="s">
        <v>28</v>
      </c>
      <c r="B21">
        <f t="shared" si="0"/>
        <v>20</v>
      </c>
      <c r="C21" t="s">
        <v>27</v>
      </c>
      <c r="D21">
        <v>0</v>
      </c>
      <c r="E21">
        <f>VLOOKUP($C21,Equipes!$A$2:$B$25,2,FALSE)</f>
        <v>19</v>
      </c>
      <c r="F21" t="str">
        <f>CONCATENATE("INSERT INTO Atleta (id, nome,categoria,equipe_id) VALUES('",B21,"','",A21,"','",D21,"','",E21,"');")</f>
        <v>INSERT INTO Atleta (id, nome,categoria,equipe_id) VALUES('20','Márcio Takehiro Kay','0','19');</v>
      </c>
    </row>
    <row r="22" spans="1:6" x14ac:dyDescent="0.2">
      <c r="A22" t="s">
        <v>29</v>
      </c>
      <c r="B22">
        <f t="shared" si="0"/>
        <v>21</v>
      </c>
      <c r="C22" t="s">
        <v>27</v>
      </c>
      <c r="D22">
        <v>0</v>
      </c>
      <c r="E22">
        <f>VLOOKUP($C22,Equipes!$A$2:$B$25,2,FALSE)</f>
        <v>19</v>
      </c>
      <c r="F22" t="str">
        <f>CONCATENATE("INSERT INTO Atleta (id, nome,categoria,equipe_id) VALUES('",B22,"','",A22,"','",D22,"','",E22,"');")</f>
        <v>INSERT INTO Atleta (id, nome,categoria,equipe_id) VALUES('21','Rodrigo Siqueira de Oliveira','0','19');</v>
      </c>
    </row>
    <row r="23" spans="1:6" x14ac:dyDescent="0.2">
      <c r="A23" t="s">
        <v>30</v>
      </c>
      <c r="B23">
        <f t="shared" si="0"/>
        <v>22</v>
      </c>
      <c r="C23" t="s">
        <v>31</v>
      </c>
      <c r="D23">
        <v>0</v>
      </c>
      <c r="E23">
        <f>VLOOKUP($C23,Equipes!$A$2:$B$25,2,FALSE)</f>
        <v>11</v>
      </c>
      <c r="F23" t="str">
        <f>CONCATENATE("INSERT INTO Atleta (id, nome,categoria,equipe_id) VALUES('",B23,"','",A23,"','",D23,"','",E23,"');")</f>
        <v>INSERT INTO Atleta (id, nome,categoria,equipe_id) VALUES('22','Marcelo Gil Ferreira','0','11');</v>
      </c>
    </row>
    <row r="24" spans="1:6" x14ac:dyDescent="0.2">
      <c r="A24" t="s">
        <v>32</v>
      </c>
      <c r="B24">
        <f t="shared" si="0"/>
        <v>23</v>
      </c>
      <c r="C24" t="s">
        <v>31</v>
      </c>
      <c r="D24">
        <v>0</v>
      </c>
      <c r="E24">
        <f>VLOOKUP($C24,Equipes!$A$2:$B$25,2,FALSE)</f>
        <v>11</v>
      </c>
      <c r="F24" t="str">
        <f>CONCATENATE("INSERT INTO Atleta (id, nome,categoria,equipe_id) VALUES('",B24,"','",A24,"','",D24,"','",E24,"');")</f>
        <v>INSERT INTO Atleta (id, nome,categoria,equipe_id) VALUES('23','Marcelo Gil Ferreira Júnior','0','11');</v>
      </c>
    </row>
    <row r="25" spans="1:6" x14ac:dyDescent="0.2">
      <c r="A25" t="s">
        <v>33</v>
      </c>
      <c r="B25">
        <f t="shared" si="0"/>
        <v>24</v>
      </c>
      <c r="C25" t="s">
        <v>31</v>
      </c>
      <c r="D25">
        <v>0</v>
      </c>
      <c r="E25">
        <f>VLOOKUP($C25,Equipes!$A$2:$B$25,2,FALSE)</f>
        <v>11</v>
      </c>
      <c r="F25" t="str">
        <f>CONCATENATE("INSERT INTO Atleta (id, nome,categoria,equipe_id) VALUES('",B25,"','",A25,"','",D25,"','",E25,"');")</f>
        <v>INSERT INTO Atleta (id, nome,categoria,equipe_id) VALUES('24','Paulo Afonso G. Cabral Júnior','0','11');</v>
      </c>
    </row>
    <row r="26" spans="1:6" x14ac:dyDescent="0.2">
      <c r="A26" t="s">
        <v>34</v>
      </c>
      <c r="B26">
        <f t="shared" si="0"/>
        <v>25</v>
      </c>
      <c r="C26" t="s">
        <v>31</v>
      </c>
      <c r="D26">
        <v>0</v>
      </c>
      <c r="E26">
        <f>VLOOKUP($C26,Equipes!$A$2:$B$25,2,FALSE)</f>
        <v>11</v>
      </c>
      <c r="F26" t="str">
        <f>CONCATENATE("INSERT INTO Atleta (id, nome,categoria,equipe_id) VALUES('",B26,"','",A26,"','",D26,"','",E26,"');")</f>
        <v>INSERT INTO Atleta (id, nome,categoria,equipe_id) VALUES('25','Raphael Gil Soares Ferreira','0','11');</v>
      </c>
    </row>
    <row r="27" spans="1:6" x14ac:dyDescent="0.2">
      <c r="A27" t="s">
        <v>35</v>
      </c>
      <c r="B27">
        <f t="shared" si="0"/>
        <v>26</v>
      </c>
      <c r="C27" t="s">
        <v>122</v>
      </c>
      <c r="D27">
        <v>0</v>
      </c>
      <c r="E27">
        <f>VLOOKUP($C27,Equipes!$A$2:$B$25,2,FALSE)</f>
        <v>21</v>
      </c>
      <c r="F27" t="str">
        <f>CONCATENATE("INSERT INTO Atleta (id, nome,categoria,equipe_id) VALUES('",B27,"','",A27,"','",D27,"','",E27,"');")</f>
        <v>INSERT INTO Atleta (id, nome,categoria,equipe_id) VALUES('26','Vagner da Silva ','0','21');</v>
      </c>
    </row>
    <row r="28" spans="1:6" x14ac:dyDescent="0.2">
      <c r="A28" t="s">
        <v>37</v>
      </c>
      <c r="B28">
        <f t="shared" si="0"/>
        <v>27</v>
      </c>
      <c r="C28" t="s">
        <v>38</v>
      </c>
      <c r="D28">
        <v>0</v>
      </c>
      <c r="E28">
        <f>VLOOKUP($C28,Equipes!$A$2:$B$25,2,FALSE)</f>
        <v>18</v>
      </c>
      <c r="F28" t="str">
        <f>CONCATENATE("INSERT INTO Atleta (id, nome,categoria,equipe_id) VALUES('",B28,"','",A28,"','",D28,"','",E28,"');")</f>
        <v>INSERT INTO Atleta (id, nome,categoria,equipe_id) VALUES('27','Paulo Sano ','0','18');</v>
      </c>
    </row>
    <row r="29" spans="1:6" x14ac:dyDescent="0.2">
      <c r="A29" t="s">
        <v>39</v>
      </c>
      <c r="B29">
        <f t="shared" si="0"/>
        <v>28</v>
      </c>
      <c r="C29" t="s">
        <v>38</v>
      </c>
      <c r="D29">
        <v>0</v>
      </c>
      <c r="E29">
        <f>VLOOKUP($C29,Equipes!$A$2:$B$25,2,FALSE)</f>
        <v>18</v>
      </c>
      <c r="F29" t="str">
        <f>CONCATENATE("INSERT INTO Atleta (id, nome,categoria,equipe_id) VALUES('",B29,"','",A29,"','",D29,"','",E29,"');")</f>
        <v>INSERT INTO Atleta (id, nome,categoria,equipe_id) VALUES('28','Paulo Shiosi ','0','18');</v>
      </c>
    </row>
    <row r="30" spans="1:6" x14ac:dyDescent="0.2">
      <c r="A30" t="s">
        <v>40</v>
      </c>
      <c r="B30">
        <f t="shared" si="0"/>
        <v>29</v>
      </c>
      <c r="C30" t="s">
        <v>41</v>
      </c>
      <c r="D30">
        <v>0</v>
      </c>
      <c r="E30">
        <f>VLOOKUP($C30,Equipes!$A$2:$B$25,2,FALSE)</f>
        <v>15</v>
      </c>
      <c r="F30" t="str">
        <f>CONCATENATE("INSERT INTO Atleta (id, nome,categoria,equipe_id) VALUES('",B30,"','",A30,"','",D30,"','",E30,"');")</f>
        <v>INSERT INTO Atleta (id, nome,categoria,equipe_id) VALUES('29','Lucas Brasil','0','15');</v>
      </c>
    </row>
    <row r="31" spans="1:6" x14ac:dyDescent="0.2">
      <c r="A31" t="s">
        <v>42</v>
      </c>
      <c r="B31">
        <f t="shared" si="0"/>
        <v>30</v>
      </c>
      <c r="C31" t="s">
        <v>41</v>
      </c>
      <c r="D31">
        <v>0</v>
      </c>
      <c r="E31">
        <f>VLOOKUP($C31,Equipes!$A$2:$B$25,2,FALSE)</f>
        <v>15</v>
      </c>
      <c r="F31" t="str">
        <f>CONCATENATE("INSERT INTO Atleta (id, nome,categoria,equipe_id) VALUES('",B31,"','",A31,"','",D31,"','",E31,"');")</f>
        <v>INSERT INTO Atleta (id, nome,categoria,equipe_id) VALUES('30','Marck Solla','0','15');</v>
      </c>
    </row>
    <row r="32" spans="1:6" x14ac:dyDescent="0.2">
      <c r="A32" t="s">
        <v>43</v>
      </c>
      <c r="B32">
        <f t="shared" si="0"/>
        <v>31</v>
      </c>
      <c r="C32" t="s">
        <v>41</v>
      </c>
      <c r="D32">
        <v>0</v>
      </c>
      <c r="E32">
        <f>VLOOKUP($C32,Equipes!$A$2:$B$25,2,FALSE)</f>
        <v>15</v>
      </c>
      <c r="F32" t="str">
        <f>CONCATENATE("INSERT INTO Atleta (id, nome,categoria,equipe_id) VALUES('",B32,"','",A32,"','",D32,"','",E32,"');")</f>
        <v>INSERT INTO Atleta (id, nome,categoria,equipe_id) VALUES('31','Plínio Brasil','0','15');</v>
      </c>
    </row>
    <row r="33" spans="1:6" x14ac:dyDescent="0.2">
      <c r="A33" t="s">
        <v>44</v>
      </c>
      <c r="B33">
        <f t="shared" si="0"/>
        <v>32</v>
      </c>
      <c r="C33" t="s">
        <v>45</v>
      </c>
      <c r="D33">
        <v>0</v>
      </c>
      <c r="E33">
        <f>VLOOKUP($C33,Equipes!$A$2:$B$25,2,FALSE)</f>
        <v>13</v>
      </c>
      <c r="F33" t="str">
        <f>CONCATENATE("INSERT INTO Atleta (id, nome,categoria,equipe_id) VALUES('",B33,"','",A33,"','",D33,"','",E33,"');")</f>
        <v>INSERT INTO Atleta (id, nome,categoria,equipe_id) VALUES('32','Jorge Luiz dos Santos Moita','0','13');</v>
      </c>
    </row>
    <row r="34" spans="1:6" x14ac:dyDescent="0.2">
      <c r="A34" t="s">
        <v>46</v>
      </c>
      <c r="B34">
        <f t="shared" si="0"/>
        <v>33</v>
      </c>
      <c r="C34" t="s">
        <v>45</v>
      </c>
      <c r="D34">
        <v>0</v>
      </c>
      <c r="E34">
        <f>VLOOKUP($C34,Equipes!$A$2:$B$25,2,FALSE)</f>
        <v>13</v>
      </c>
      <c r="F34" t="str">
        <f>CONCATENATE("INSERT INTO Atleta (id, nome,categoria,equipe_id) VALUES('",B34,"','",A34,"','",D34,"','",E34,"');")</f>
        <v>INSERT INTO Atleta (id, nome,categoria,equipe_id) VALUES('33','Luiz Carlos Bastos Sena','0','13');</v>
      </c>
    </row>
    <row r="35" spans="1:6" x14ac:dyDescent="0.2">
      <c r="A35" t="s">
        <v>47</v>
      </c>
      <c r="B35">
        <f t="shared" si="0"/>
        <v>34</v>
      </c>
      <c r="C35" t="s">
        <v>48</v>
      </c>
      <c r="D35">
        <v>0</v>
      </c>
      <c r="E35">
        <f>VLOOKUP($C35,Equipes!$A$2:$B$25,2,FALSE)</f>
        <v>7</v>
      </c>
      <c r="F35" t="str">
        <f>CONCATENATE("INSERT INTO Atleta (id, nome,categoria,equipe_id) VALUES('",B35,"','",A35,"','",D35,"','",E35,"');")</f>
        <v>INSERT INTO Atleta (id, nome,categoria,equipe_id) VALUES('34','Eduardo Shiguetomi','0','7');</v>
      </c>
    </row>
    <row r="36" spans="1:6" x14ac:dyDescent="0.2">
      <c r="A36" t="s">
        <v>49</v>
      </c>
      <c r="B36">
        <f t="shared" si="0"/>
        <v>35</v>
      </c>
      <c r="C36" t="s">
        <v>50</v>
      </c>
      <c r="D36">
        <v>0</v>
      </c>
      <c r="E36">
        <f>VLOOKUP($C36,Equipes!$A$2:$B$25,2,FALSE)</f>
        <v>3</v>
      </c>
      <c r="F36" t="str">
        <f>CONCATENATE("INSERT INTO Atleta (id, nome,categoria,equipe_id) VALUES('",B36,"','",A36,"','",D36,"','",E36,"');")</f>
        <v>INSERT INTO Atleta (id, nome,categoria,equipe_id) VALUES('35','Daniel Colla','0','3');</v>
      </c>
    </row>
    <row r="37" spans="1:6" x14ac:dyDescent="0.2">
      <c r="A37" t="s">
        <v>51</v>
      </c>
      <c r="B37">
        <f t="shared" si="0"/>
        <v>36</v>
      </c>
      <c r="C37" t="s">
        <v>50</v>
      </c>
      <c r="D37">
        <v>0</v>
      </c>
      <c r="E37">
        <f>VLOOKUP($C37,Equipes!$A$2:$B$25,2,FALSE)</f>
        <v>3</v>
      </c>
      <c r="F37" t="str">
        <f>CONCATENATE("INSERT INTO Atleta (id, nome,categoria,equipe_id) VALUES('",B37,"','",A37,"','",D37,"','",E37,"');")</f>
        <v>INSERT INTO Atleta (id, nome,categoria,equipe_id) VALUES('36','Edson Silva ','0','3');</v>
      </c>
    </row>
    <row r="38" spans="1:6" x14ac:dyDescent="0.2">
      <c r="A38" t="s">
        <v>52</v>
      </c>
      <c r="B38">
        <f t="shared" si="0"/>
        <v>37</v>
      </c>
      <c r="C38" t="s">
        <v>50</v>
      </c>
      <c r="D38">
        <v>0</v>
      </c>
      <c r="E38">
        <f>VLOOKUP($C38,Equipes!$A$2:$B$25,2,FALSE)</f>
        <v>3</v>
      </c>
      <c r="F38" t="str">
        <f>CONCATENATE("INSERT INTO Atleta (id, nome,categoria,equipe_id) VALUES('",B38,"','",A38,"','",D38,"','",E38,"');")</f>
        <v>INSERT INTO Atleta (id, nome,categoria,equipe_id) VALUES('37','Luiz Carlos Aguiar','0','3');</v>
      </c>
    </row>
    <row r="39" spans="1:6" x14ac:dyDescent="0.2">
      <c r="A39" t="s">
        <v>53</v>
      </c>
      <c r="B39">
        <f t="shared" si="0"/>
        <v>38</v>
      </c>
      <c r="C39" t="s">
        <v>50</v>
      </c>
      <c r="D39">
        <v>0</v>
      </c>
      <c r="E39">
        <f>VLOOKUP($C39,Equipes!$A$2:$B$25,2,FALSE)</f>
        <v>3</v>
      </c>
      <c r="F39" t="str">
        <f>CONCATENATE("INSERT INTO Atleta (id, nome,categoria,equipe_id) VALUES('",B39,"','",A39,"','",D39,"','",E39,"');")</f>
        <v>INSERT INTO Atleta (id, nome,categoria,equipe_id) VALUES('38','Marcos Kersten','0','3');</v>
      </c>
    </row>
    <row r="40" spans="1:6" x14ac:dyDescent="0.2">
      <c r="A40" t="s">
        <v>54</v>
      </c>
      <c r="B40">
        <f t="shared" si="0"/>
        <v>39</v>
      </c>
      <c r="C40" t="s">
        <v>180</v>
      </c>
      <c r="D40">
        <v>0</v>
      </c>
      <c r="E40">
        <f>VLOOKUP($C40,Equipes!$A$2:$B$25,2,FALSE)</f>
        <v>23</v>
      </c>
      <c r="F40" t="str">
        <f>CONCATENATE("INSERT INTO Atleta (id, nome,categoria,equipe_id) VALUES('",B40,"','",A40,"','",D40,"','",E40,"');")</f>
        <v>INSERT INTO Atleta (id, nome,categoria,equipe_id) VALUES('39','Alex Novo ','0','23');</v>
      </c>
    </row>
    <row r="41" spans="1:6" x14ac:dyDescent="0.2">
      <c r="A41" t="s">
        <v>56</v>
      </c>
      <c r="B41">
        <f t="shared" si="0"/>
        <v>40</v>
      </c>
      <c r="C41" t="s">
        <v>90</v>
      </c>
      <c r="D41">
        <v>0</v>
      </c>
      <c r="E41">
        <f>VLOOKUP($C41,Equipes!$A$2:$B$25,2,FALSE)</f>
        <v>9</v>
      </c>
      <c r="F41" t="str">
        <f>CONCATENATE("INSERT INTO Atleta (id, nome,categoria,equipe_id) VALUES('",B41,"','",A41,"','",D41,"','",E41,"');")</f>
        <v>INSERT INTO Atleta (id, nome,categoria,equipe_id) VALUES('40','Luiz Garcia ','0','9');</v>
      </c>
    </row>
    <row r="42" spans="1:6" x14ac:dyDescent="0.2">
      <c r="A42" t="s">
        <v>58</v>
      </c>
      <c r="B42">
        <f t="shared" si="0"/>
        <v>41</v>
      </c>
      <c r="C42" t="s">
        <v>59</v>
      </c>
      <c r="D42">
        <v>0</v>
      </c>
      <c r="E42">
        <f>VLOOKUP($C42,Equipes!$A$2:$B$25,2,FALSE)</f>
        <v>6</v>
      </c>
      <c r="F42" t="str">
        <f>CONCATENATE("INSERT INTO Atleta (id, nome,categoria,equipe_id) VALUES('",B42,"','",A42,"','",D42,"','",E42,"');")</f>
        <v>INSERT INTO Atleta (id, nome,categoria,equipe_id) VALUES('41','Neilton Costa','0','6');</v>
      </c>
    </row>
    <row r="43" spans="1:6" x14ac:dyDescent="0.2">
      <c r="A43" t="s">
        <v>60</v>
      </c>
      <c r="B43">
        <f t="shared" si="0"/>
        <v>42</v>
      </c>
      <c r="C43" t="s">
        <v>61</v>
      </c>
      <c r="D43">
        <v>0</v>
      </c>
      <c r="E43">
        <f>VLOOKUP($C43,Equipes!$A$2:$B$25,2,FALSE)</f>
        <v>16</v>
      </c>
      <c r="F43" t="str">
        <f>CONCATENATE("INSERT INTO Atleta (id, nome,categoria,equipe_id) VALUES('",B43,"','",A43,"','",D43,"','",E43,"');")</f>
        <v>INSERT INTO Atleta (id, nome,categoria,equipe_id) VALUES('42','Andre Atilio','0','16');</v>
      </c>
    </row>
    <row r="44" spans="1:6" x14ac:dyDescent="0.2">
      <c r="A44" t="s">
        <v>65</v>
      </c>
      <c r="B44">
        <f t="shared" si="0"/>
        <v>43</v>
      </c>
      <c r="C44" t="s">
        <v>1</v>
      </c>
      <c r="D44">
        <v>3</v>
      </c>
      <c r="E44">
        <f>VLOOKUP($C44,Equipes!$A$2:$B$25,2,FALSE)</f>
        <v>17</v>
      </c>
      <c r="F44" t="str">
        <f>CONCATENATE("INSERT INTO Atleta (id, nome,categoria,equipe_id) VALUES('",B44,"','",A44,"','",D44,"','",E44,"');")</f>
        <v>INSERT INTO Atleta (id, nome,categoria,equipe_id) VALUES('43','Ademir Schwalbe','3','17');</v>
      </c>
    </row>
    <row r="45" spans="1:6" x14ac:dyDescent="0.2">
      <c r="A45" t="s">
        <v>66</v>
      </c>
      <c r="B45">
        <f t="shared" si="0"/>
        <v>44</v>
      </c>
      <c r="C45" t="s">
        <v>1</v>
      </c>
      <c r="D45">
        <v>3</v>
      </c>
      <c r="E45">
        <f>VLOOKUP($C45,Equipes!$A$2:$B$25,2,FALSE)</f>
        <v>17</v>
      </c>
      <c r="F45" t="str">
        <f>CONCATENATE("INSERT INTO Atleta (id, nome,categoria,equipe_id) VALUES('",B45,"','",A45,"','",D45,"','",E45,"');")</f>
        <v>INSERT INTO Atleta (id, nome,categoria,equipe_id) VALUES('44','Irineu Borba','3','17');</v>
      </c>
    </row>
    <row r="46" spans="1:6" x14ac:dyDescent="0.2">
      <c r="A46" t="s">
        <v>67</v>
      </c>
      <c r="B46">
        <f t="shared" si="0"/>
        <v>45</v>
      </c>
      <c r="C46" t="s">
        <v>3</v>
      </c>
      <c r="D46">
        <v>3</v>
      </c>
      <c r="E46">
        <f>VLOOKUP($C46,Equipes!$A$2:$B$25,2,FALSE)</f>
        <v>2</v>
      </c>
      <c r="F46" t="str">
        <f>CONCATENATE("INSERT INTO Atleta (id, nome,categoria,equipe_id) VALUES('",B46,"','",A46,"','",D46,"','",E46,"');")</f>
        <v>INSERT INTO Atleta (id, nome,categoria,equipe_id) VALUES('45','Enio Petry','3','2');</v>
      </c>
    </row>
    <row r="47" spans="1:6" x14ac:dyDescent="0.2">
      <c r="A47" t="s">
        <v>68</v>
      </c>
      <c r="B47">
        <f t="shared" si="0"/>
        <v>46</v>
      </c>
      <c r="C47" t="s">
        <v>3</v>
      </c>
      <c r="D47">
        <v>3</v>
      </c>
      <c r="E47">
        <f>VLOOKUP($C47,Equipes!$A$2:$B$25,2,FALSE)</f>
        <v>2</v>
      </c>
      <c r="F47" t="str">
        <f>CONCATENATE("INSERT INTO Atleta (id, nome,categoria,equipe_id) VALUES('",B47,"','",A47,"','",D47,"','",E47,"');")</f>
        <v>INSERT INTO Atleta (id, nome,categoria,equipe_id) VALUES('46','Gerson Siqueira','3','2');</v>
      </c>
    </row>
    <row r="48" spans="1:6" x14ac:dyDescent="0.2">
      <c r="A48" t="s">
        <v>69</v>
      </c>
      <c r="B48">
        <f t="shared" si="0"/>
        <v>47</v>
      </c>
      <c r="C48" t="s">
        <v>3</v>
      </c>
      <c r="D48">
        <v>3</v>
      </c>
      <c r="E48">
        <f>VLOOKUP($C48,Equipes!$A$2:$B$25,2,FALSE)</f>
        <v>2</v>
      </c>
      <c r="F48" t="str">
        <f>CONCATENATE("INSERT INTO Atleta (id, nome,categoria,equipe_id) VALUES('",B48,"','",A48,"','",D48,"','",E48,"');")</f>
        <v>INSERT INTO Atleta (id, nome,categoria,equipe_id) VALUES('47','Sérgio Beal ','3','2');</v>
      </c>
    </row>
    <row r="49" spans="1:6" x14ac:dyDescent="0.2">
      <c r="A49" t="s">
        <v>70</v>
      </c>
      <c r="B49">
        <f t="shared" si="0"/>
        <v>48</v>
      </c>
      <c r="C49" t="s">
        <v>4</v>
      </c>
      <c r="D49">
        <v>3</v>
      </c>
      <c r="E49">
        <f>VLOOKUP($C49,Equipes!$A$2:$B$25,2,FALSE)</f>
        <v>5</v>
      </c>
      <c r="F49" t="str">
        <f>CONCATENATE("INSERT INTO Atleta (id, nome,categoria,equipe_id) VALUES('",B49,"','",A49,"','",D49,"','",E49,"');")</f>
        <v>INSERT INTO Atleta (id, nome,categoria,equipe_id) VALUES('48','Paulo Viegas ','3','5');</v>
      </c>
    </row>
    <row r="50" spans="1:6" x14ac:dyDescent="0.2">
      <c r="A50" t="s">
        <v>71</v>
      </c>
      <c r="B50">
        <f t="shared" si="0"/>
        <v>49</v>
      </c>
      <c r="C50" t="s">
        <v>4</v>
      </c>
      <c r="D50">
        <v>3</v>
      </c>
      <c r="E50">
        <f>VLOOKUP($C50,Equipes!$A$2:$B$25,2,FALSE)</f>
        <v>5</v>
      </c>
      <c r="F50" t="str">
        <f>CONCATENATE("INSERT INTO Atleta (id, nome,categoria,equipe_id) VALUES('",B50,"','",A50,"','",D50,"','",E50,"');")</f>
        <v>INSERT INTO Atleta (id, nome,categoria,equipe_id) VALUES('49','Roberto Rossi','3','5');</v>
      </c>
    </row>
    <row r="51" spans="1:6" x14ac:dyDescent="0.2">
      <c r="A51" t="s">
        <v>72</v>
      </c>
      <c r="B51">
        <f t="shared" si="0"/>
        <v>50</v>
      </c>
      <c r="C51" t="s">
        <v>8</v>
      </c>
      <c r="D51">
        <v>3</v>
      </c>
      <c r="E51">
        <f>VLOOKUP($C51,Equipes!$A$2:$B$25,2,FALSE)</f>
        <v>8</v>
      </c>
      <c r="F51" t="str">
        <f>CONCATENATE("INSERT INTO Atleta (id, nome,categoria,equipe_id) VALUES('",B51,"','",A51,"','",D51,"','",E51,"');")</f>
        <v>INSERT INTO Atleta (id, nome,categoria,equipe_id) VALUES('50','Nagamatsu Saito','3','8');</v>
      </c>
    </row>
    <row r="52" spans="1:6" x14ac:dyDescent="0.2">
      <c r="A52" t="s">
        <v>74</v>
      </c>
      <c r="B52">
        <f t="shared" si="0"/>
        <v>51</v>
      </c>
      <c r="C52" t="s">
        <v>8</v>
      </c>
      <c r="D52">
        <v>3</v>
      </c>
      <c r="E52">
        <f>VLOOKUP($C52,Equipes!$A$2:$B$25,2,FALSE)</f>
        <v>8</v>
      </c>
      <c r="F52" t="str">
        <f>CONCATENATE("INSERT INTO Atleta (id, nome,categoria,equipe_id) VALUES('",B52,"','",A52,"','",D52,"','",E52,"');")</f>
        <v>INSERT INTO Atleta (id, nome,categoria,equipe_id) VALUES('51','Nelson de Mello','3','8');</v>
      </c>
    </row>
    <row r="53" spans="1:6" x14ac:dyDescent="0.2">
      <c r="A53" t="s">
        <v>75</v>
      </c>
      <c r="B53">
        <f t="shared" si="0"/>
        <v>52</v>
      </c>
      <c r="C53" t="s">
        <v>61</v>
      </c>
      <c r="D53">
        <v>3</v>
      </c>
      <c r="E53">
        <f>VLOOKUP($C53,Equipes!$A$2:$B$25,2,FALSE)</f>
        <v>16</v>
      </c>
      <c r="F53" t="str">
        <f>CONCATENATE("INSERT INTO Atleta (id, nome,categoria,equipe_id) VALUES('",B53,"','",A53,"','",D53,"','",E53,"');")</f>
        <v>INSERT INTO Atleta (id, nome,categoria,equipe_id) VALUES('52','Leonor Antonio Beling','3','16');</v>
      </c>
    </row>
    <row r="54" spans="1:6" x14ac:dyDescent="0.2">
      <c r="A54" t="s">
        <v>76</v>
      </c>
      <c r="B54">
        <f t="shared" si="0"/>
        <v>53</v>
      </c>
      <c r="C54" t="s">
        <v>61</v>
      </c>
      <c r="D54">
        <v>3</v>
      </c>
      <c r="E54">
        <f>VLOOKUP($C54,Equipes!$A$2:$B$25,2,FALSE)</f>
        <v>16</v>
      </c>
      <c r="F54" t="str">
        <f>CONCATENATE("INSERT INTO Atleta (id, nome,categoria,equipe_id) VALUES('",B54,"','",A54,"','",D54,"','",E54,"');")</f>
        <v>INSERT INTO Atleta (id, nome,categoria,equipe_id) VALUES('53','Valdir Baumer ','3','16');</v>
      </c>
    </row>
    <row r="55" spans="1:6" x14ac:dyDescent="0.2">
      <c r="A55" t="s">
        <v>77</v>
      </c>
      <c r="B55">
        <f t="shared" si="0"/>
        <v>54</v>
      </c>
      <c r="C55" t="s">
        <v>78</v>
      </c>
      <c r="D55">
        <v>3</v>
      </c>
      <c r="E55">
        <f>VLOOKUP($C55,Equipes!$A$2:$B$25,2,FALSE)</f>
        <v>12</v>
      </c>
      <c r="F55" t="str">
        <f>CONCATENATE("INSERT INTO Atleta (id, nome,categoria,equipe_id) VALUES('",B55,"','",A55,"','",D55,"','",E55,"');")</f>
        <v>INSERT INTO Atleta (id, nome,categoria,equipe_id) VALUES('54','Altair Cruz ','3','12');</v>
      </c>
    </row>
    <row r="56" spans="1:6" x14ac:dyDescent="0.2">
      <c r="A56" t="s">
        <v>79</v>
      </c>
      <c r="B56">
        <f t="shared" si="0"/>
        <v>55</v>
      </c>
      <c r="C56" t="s">
        <v>15</v>
      </c>
      <c r="D56">
        <v>3</v>
      </c>
      <c r="E56">
        <f>VLOOKUP($C56,Equipes!$A$2:$B$25,2,FALSE)</f>
        <v>4</v>
      </c>
      <c r="F56" t="str">
        <f>CONCATENATE("INSERT INTO Atleta (id, nome,categoria,equipe_id) VALUES('",B56,"','",A56,"','",D56,"','",E56,"');")</f>
        <v>INSERT INTO Atleta (id, nome,categoria,equipe_id) VALUES('55','Celso Mário Mathias','3','4');</v>
      </c>
    </row>
    <row r="57" spans="1:6" x14ac:dyDescent="0.2">
      <c r="A57" t="s">
        <v>80</v>
      </c>
      <c r="B57">
        <f t="shared" si="0"/>
        <v>56</v>
      </c>
      <c r="C57" t="s">
        <v>15</v>
      </c>
      <c r="D57">
        <v>3</v>
      </c>
      <c r="E57">
        <f>VLOOKUP($C57,Equipes!$A$2:$B$25,2,FALSE)</f>
        <v>4</v>
      </c>
      <c r="F57" t="str">
        <f>CONCATENATE("INSERT INTO Atleta (id, nome,categoria,equipe_id) VALUES('",B57,"','",A57,"','",D57,"','",E57,"');")</f>
        <v>INSERT INTO Atleta (id, nome,categoria,equipe_id) VALUES('56','Delphino Antoniassi','3','4');</v>
      </c>
    </row>
    <row r="58" spans="1:6" x14ac:dyDescent="0.2">
      <c r="A58" t="s">
        <v>81</v>
      </c>
      <c r="B58">
        <f t="shared" si="0"/>
        <v>57</v>
      </c>
      <c r="C58" t="s">
        <v>15</v>
      </c>
      <c r="D58">
        <v>3</v>
      </c>
      <c r="E58">
        <f>VLOOKUP($C58,Equipes!$A$2:$B$25,2,FALSE)</f>
        <v>4</v>
      </c>
      <c r="F58" t="str">
        <f>CONCATENATE("INSERT INTO Atleta (id, nome,categoria,equipe_id) VALUES('",B58,"','",A58,"','",D58,"','",E58,"');")</f>
        <v>INSERT INTO Atleta (id, nome,categoria,equipe_id) VALUES('57','Francisco de Assis R. da Silva','3','4');</v>
      </c>
    </row>
    <row r="59" spans="1:6" x14ac:dyDescent="0.2">
      <c r="A59" t="s">
        <v>82</v>
      </c>
      <c r="B59">
        <f t="shared" si="0"/>
        <v>58</v>
      </c>
      <c r="C59" t="s">
        <v>15</v>
      </c>
      <c r="D59">
        <v>3</v>
      </c>
      <c r="E59">
        <f>VLOOKUP($C59,Equipes!$A$2:$B$25,2,FALSE)</f>
        <v>4</v>
      </c>
      <c r="F59" t="str">
        <f>CONCATENATE("INSERT INTO Atleta (id, nome,categoria,equipe_id) VALUES('",B59,"','",A59,"','",D59,"','",E59,"');")</f>
        <v>INSERT INTO Atleta (id, nome,categoria,equipe_id) VALUES('58','Hugo Nozaki','3','4');</v>
      </c>
    </row>
    <row r="60" spans="1:6" x14ac:dyDescent="0.2">
      <c r="A60" t="s">
        <v>83</v>
      </c>
      <c r="B60">
        <f t="shared" si="0"/>
        <v>59</v>
      </c>
      <c r="C60" t="s">
        <v>15</v>
      </c>
      <c r="D60">
        <v>3</v>
      </c>
      <c r="E60">
        <f>VLOOKUP($C60,Equipes!$A$2:$B$25,2,FALSE)</f>
        <v>4</v>
      </c>
      <c r="F60" t="str">
        <f>CONCATENATE("INSERT INTO Atleta (id, nome,categoria,equipe_id) VALUES('",B60,"','",A60,"','",D60,"','",E60,"');")</f>
        <v>INSERT INTO Atleta (id, nome,categoria,equipe_id) VALUES('59','Kihatiro Tsuji','3','4');</v>
      </c>
    </row>
    <row r="61" spans="1:6" x14ac:dyDescent="0.2">
      <c r="A61" t="s">
        <v>84</v>
      </c>
      <c r="B61">
        <f t="shared" si="0"/>
        <v>60</v>
      </c>
      <c r="C61" t="s">
        <v>85</v>
      </c>
      <c r="D61">
        <v>3</v>
      </c>
      <c r="E61">
        <f>VLOOKUP($C61,Equipes!$A$2:$B$25,2,FALSE)</f>
        <v>14</v>
      </c>
      <c r="F61" t="str">
        <f>CONCATENATE("INSERT INTO Atleta (id, nome,categoria,equipe_id) VALUES('",B61,"','",A61,"','",D61,"','",E61,"');")</f>
        <v>INSERT INTO Atleta (id, nome,categoria,equipe_id) VALUES('60','Agostinho Coan ','3','14');</v>
      </c>
    </row>
    <row r="62" spans="1:6" x14ac:dyDescent="0.2">
      <c r="A62" t="s">
        <v>86</v>
      </c>
      <c r="B62">
        <f t="shared" si="0"/>
        <v>61</v>
      </c>
      <c r="C62" t="s">
        <v>85</v>
      </c>
      <c r="D62">
        <v>3</v>
      </c>
      <c r="E62">
        <f>VLOOKUP($C62,Equipes!$A$2:$B$25,2,FALSE)</f>
        <v>14</v>
      </c>
      <c r="F62" t="str">
        <f>CONCATENATE("INSERT INTO Atleta (id, nome,categoria,equipe_id) VALUES('",B62,"','",A62,"','",D62,"','",E62,"');")</f>
        <v>INSERT INTO Atleta (id, nome,categoria,equipe_id) VALUES('61','Carlos Alberto M. de Lima','3','14');</v>
      </c>
    </row>
    <row r="63" spans="1:6" x14ac:dyDescent="0.2">
      <c r="A63" t="s">
        <v>87</v>
      </c>
      <c r="B63">
        <f t="shared" si="0"/>
        <v>62</v>
      </c>
      <c r="C63" t="s">
        <v>85</v>
      </c>
      <c r="D63">
        <v>3</v>
      </c>
      <c r="E63">
        <f>VLOOKUP($C63,Equipes!$A$2:$B$25,2,FALSE)</f>
        <v>14</v>
      </c>
      <c r="F63" t="str">
        <f>CONCATENATE("INSERT INTO Atleta (id, nome,categoria,equipe_id) VALUES('",B63,"','",A63,"','",D63,"','",E63,"');")</f>
        <v>INSERT INTO Atleta (id, nome,categoria,equipe_id) VALUES('62','Nestor Jorge de Conto','3','14');</v>
      </c>
    </row>
    <row r="64" spans="1:6" x14ac:dyDescent="0.2">
      <c r="A64" t="s">
        <v>88</v>
      </c>
      <c r="B64">
        <f t="shared" si="0"/>
        <v>63</v>
      </c>
      <c r="C64" t="s">
        <v>85</v>
      </c>
      <c r="D64">
        <v>3</v>
      </c>
      <c r="E64">
        <f>VLOOKUP($C64,Equipes!$A$2:$B$25,2,FALSE)</f>
        <v>14</v>
      </c>
      <c r="F64" t="str">
        <f>CONCATENATE("INSERT INTO Atleta (id, nome,categoria,equipe_id) VALUES('",B64,"','",A64,"','",D64,"','",E64,"');")</f>
        <v>INSERT INTO Atleta (id, nome,categoria,equipe_id) VALUES('63','Telmo Antonini Schissi ','3','14');</v>
      </c>
    </row>
    <row r="65" spans="1:6" x14ac:dyDescent="0.2">
      <c r="A65" t="s">
        <v>89</v>
      </c>
      <c r="B65">
        <f t="shared" si="0"/>
        <v>64</v>
      </c>
      <c r="C65" t="s">
        <v>90</v>
      </c>
      <c r="D65">
        <v>3</v>
      </c>
      <c r="E65">
        <f>VLOOKUP($C65,Equipes!$A$2:$B$25,2,FALSE)</f>
        <v>9</v>
      </c>
      <c r="F65" t="str">
        <f>CONCATENATE("INSERT INTO Atleta (id, nome,categoria,equipe_id) VALUES('",B65,"','",A65,"','",D65,"','",E65,"');")</f>
        <v>INSERT INTO Atleta (id, nome,categoria,equipe_id) VALUES('64','Nobuhilo Watanabe','3','9');</v>
      </c>
    </row>
    <row r="66" spans="1:6" x14ac:dyDescent="0.2">
      <c r="A66" t="s">
        <v>91</v>
      </c>
      <c r="B66">
        <f t="shared" si="0"/>
        <v>65</v>
      </c>
      <c r="C66" t="s">
        <v>90</v>
      </c>
      <c r="D66">
        <v>3</v>
      </c>
      <c r="E66">
        <f>VLOOKUP($C66,Equipes!$A$2:$B$25,2,FALSE)</f>
        <v>9</v>
      </c>
      <c r="F66" t="str">
        <f>CONCATENATE("INSERT INTO Atleta (id, nome,categoria,equipe_id) VALUES('",B66,"','",A66,"','",D66,"','",E66,"');")</f>
        <v>INSERT INTO Atleta (id, nome,categoria,equipe_id) VALUES('65','Valdir Olivieri','3','9');</v>
      </c>
    </row>
    <row r="67" spans="1:6" x14ac:dyDescent="0.2">
      <c r="A67" t="s">
        <v>92</v>
      </c>
      <c r="B67">
        <f t="shared" si="0"/>
        <v>66</v>
      </c>
      <c r="C67" t="s">
        <v>19</v>
      </c>
      <c r="D67">
        <v>3</v>
      </c>
      <c r="E67">
        <f>VLOOKUP($C67,Equipes!$A$2:$B$25,2,FALSE)</f>
        <v>10</v>
      </c>
      <c r="F67" t="str">
        <f>CONCATENATE("INSERT INTO Atleta (id, nome,categoria,equipe_id) VALUES('",B67,"','",A67,"','",D67,"','",E67,"');")</f>
        <v>INSERT INTO Atleta (id, nome,categoria,equipe_id) VALUES('66','Carlos Horn','3','10');</v>
      </c>
    </row>
    <row r="68" spans="1:6" x14ac:dyDescent="0.2">
      <c r="A68" t="s">
        <v>93</v>
      </c>
      <c r="B68">
        <f t="shared" ref="B68:B130" si="1">B67+1</f>
        <v>67</v>
      </c>
      <c r="C68" t="s">
        <v>24</v>
      </c>
      <c r="D68">
        <v>3</v>
      </c>
      <c r="E68">
        <f>VLOOKUP($C68,Equipes!$A$2:$B$25,2,FALSE)</f>
        <v>1</v>
      </c>
      <c r="F68" t="str">
        <f>CONCATENATE("INSERT INTO Atleta (id, nome,categoria,equipe_id) VALUES('",B68,"','",A68,"','",D68,"','",E68,"');")</f>
        <v>INSERT INTO Atleta (id, nome,categoria,equipe_id) VALUES('67','Douglas Fonseca Veronez','3','1');</v>
      </c>
    </row>
    <row r="69" spans="1:6" x14ac:dyDescent="0.2">
      <c r="A69" t="s">
        <v>94</v>
      </c>
      <c r="B69">
        <f t="shared" si="1"/>
        <v>68</v>
      </c>
      <c r="C69" t="s">
        <v>24</v>
      </c>
      <c r="D69">
        <v>3</v>
      </c>
      <c r="E69">
        <f>VLOOKUP($C69,Equipes!$A$2:$B$25,2,FALSE)</f>
        <v>1</v>
      </c>
      <c r="F69" t="str">
        <f>CONCATENATE("INSERT INTO Atleta (id, nome,categoria,equipe_id) VALUES('",B69,"','",A69,"','",D69,"','",E69,"');")</f>
        <v>INSERT INTO Atleta (id, nome,categoria,equipe_id) VALUES('68','Norberto Blanco','3','1');</v>
      </c>
    </row>
    <row r="70" spans="1:6" x14ac:dyDescent="0.2">
      <c r="A70" t="s">
        <v>95</v>
      </c>
      <c r="B70">
        <f t="shared" si="1"/>
        <v>69</v>
      </c>
      <c r="C70" t="s">
        <v>27</v>
      </c>
      <c r="D70">
        <v>3</v>
      </c>
      <c r="E70">
        <f>VLOOKUP($C70,Equipes!$A$2:$B$25,2,FALSE)</f>
        <v>19</v>
      </c>
      <c r="F70" t="str">
        <f>CONCATENATE("INSERT INTO Atleta (id, nome,categoria,equipe_id) VALUES('",B70,"','",A70,"','",D70,"','",E70,"');")</f>
        <v>INSERT INTO Atleta (id, nome,categoria,equipe_id) VALUES('69','Bruno Suelp ','3','19');</v>
      </c>
    </row>
    <row r="71" spans="1:6" x14ac:dyDescent="0.2">
      <c r="A71" t="s">
        <v>97</v>
      </c>
      <c r="B71">
        <f t="shared" si="1"/>
        <v>70</v>
      </c>
      <c r="C71" t="s">
        <v>38</v>
      </c>
      <c r="D71">
        <v>3</v>
      </c>
      <c r="E71">
        <f>VLOOKUP($C71,Equipes!$A$2:$B$25,2,FALSE)</f>
        <v>18</v>
      </c>
      <c r="F71" t="str">
        <f>CONCATENATE("INSERT INTO Atleta (id, nome,categoria,equipe_id) VALUES('",B71,"','",A71,"','",D71,"','",E71,"');")</f>
        <v>INSERT INTO Atleta (id, nome,categoria,equipe_id) VALUES('70','Sérgio Kobayashi','3','18');</v>
      </c>
    </row>
    <row r="72" spans="1:6" x14ac:dyDescent="0.2">
      <c r="A72" t="s">
        <v>99</v>
      </c>
      <c r="B72">
        <f t="shared" si="1"/>
        <v>71</v>
      </c>
      <c r="C72" t="s">
        <v>59</v>
      </c>
      <c r="D72">
        <v>3</v>
      </c>
      <c r="E72">
        <f>VLOOKUP($C72,Equipes!$A$2:$B$25,2,FALSE)</f>
        <v>6</v>
      </c>
      <c r="F72" t="str">
        <f>CONCATENATE("INSERT INTO Atleta (id, nome,categoria,equipe_id) VALUES('",B72,"','",A72,"','",D72,"','",E72,"');")</f>
        <v>INSERT INTO Atleta (id, nome,categoria,equipe_id) VALUES('71','Hamilton Nascimento','3','6');</v>
      </c>
    </row>
    <row r="73" spans="1:6" x14ac:dyDescent="0.2">
      <c r="A73" t="s">
        <v>100</v>
      </c>
      <c r="B73">
        <f t="shared" si="1"/>
        <v>72</v>
      </c>
      <c r="C73" t="s">
        <v>45</v>
      </c>
      <c r="D73">
        <v>3</v>
      </c>
      <c r="E73">
        <f>VLOOKUP($C73,Equipes!$A$2:$B$25,2,FALSE)</f>
        <v>13</v>
      </c>
      <c r="F73" t="str">
        <f>CONCATENATE("INSERT INTO Atleta (id, nome,categoria,equipe_id) VALUES('",B73,"','",A73,"','",D73,"','",E73,"');")</f>
        <v>INSERT INTO Atleta (id, nome,categoria,equipe_id) VALUES('72','Edison Kweko','3','13');</v>
      </c>
    </row>
    <row r="74" spans="1:6" x14ac:dyDescent="0.2">
      <c r="A74" t="s">
        <v>102</v>
      </c>
      <c r="B74">
        <f t="shared" si="1"/>
        <v>73</v>
      </c>
      <c r="C74" t="s">
        <v>48</v>
      </c>
      <c r="D74">
        <v>3</v>
      </c>
      <c r="E74">
        <f>VLOOKUP($C74,Equipes!$A$2:$B$25,2,FALSE)</f>
        <v>7</v>
      </c>
      <c r="F74" t="str">
        <f>CONCATENATE("INSERT INTO Atleta (id, nome,categoria,equipe_id) VALUES('",B74,"','",A74,"','",D74,"','",E74,"');")</f>
        <v>INSERT INTO Atleta (id, nome,categoria,equipe_id) VALUES('73','Carlos Tanabe','3','7');</v>
      </c>
    </row>
    <row r="75" spans="1:6" x14ac:dyDescent="0.2">
      <c r="A75" t="s">
        <v>103</v>
      </c>
      <c r="B75">
        <f t="shared" si="1"/>
        <v>74</v>
      </c>
      <c r="C75" t="s">
        <v>48</v>
      </c>
      <c r="D75">
        <v>3</v>
      </c>
      <c r="E75">
        <f>VLOOKUP($C75,Equipes!$A$2:$B$25,2,FALSE)</f>
        <v>7</v>
      </c>
      <c r="F75" t="str">
        <f>CONCATENATE("INSERT INTO Atleta (id, nome,categoria,equipe_id) VALUES('",B75,"','",A75,"','",D75,"','",E75,"');")</f>
        <v>INSERT INTO Atleta (id, nome,categoria,equipe_id) VALUES('74','Rubens Prado','3','7');</v>
      </c>
    </row>
    <row r="76" spans="1:6" x14ac:dyDescent="0.2">
      <c r="A76" t="s">
        <v>104</v>
      </c>
      <c r="B76">
        <f t="shared" si="1"/>
        <v>75</v>
      </c>
      <c r="C76" t="s">
        <v>50</v>
      </c>
      <c r="D76">
        <v>3</v>
      </c>
      <c r="E76">
        <f>VLOOKUP($C76,Equipes!$A$2:$B$25,2,FALSE)</f>
        <v>3</v>
      </c>
      <c r="F76" t="str">
        <f>CONCATENATE("INSERT INTO Atleta (id, nome,categoria,equipe_id) VALUES('",B76,"','",A76,"','",D76,"','",E76,"');")</f>
        <v>INSERT INTO Atleta (id, nome,categoria,equipe_id) VALUES('75','Júlio Cesar Bork ','3','3');</v>
      </c>
    </row>
    <row r="77" spans="1:6" x14ac:dyDescent="0.2">
      <c r="A77" t="s">
        <v>105</v>
      </c>
      <c r="B77">
        <f t="shared" si="1"/>
        <v>76</v>
      </c>
      <c r="C77" t="s">
        <v>50</v>
      </c>
      <c r="D77">
        <v>3</v>
      </c>
      <c r="E77">
        <f>VLOOKUP($C77,Equipes!$A$2:$B$25,2,FALSE)</f>
        <v>3</v>
      </c>
      <c r="F77" t="str">
        <f>CONCATENATE("INSERT INTO Atleta (id, nome,categoria,equipe_id) VALUES('",B77,"','",A77,"','",D77,"','",E77,"');")</f>
        <v>INSERT INTO Atleta (id, nome,categoria,equipe_id) VALUES('76','Silvestre O. dos Anjos ','3','3');</v>
      </c>
    </row>
    <row r="78" spans="1:6" x14ac:dyDescent="0.2">
      <c r="A78" t="s">
        <v>106</v>
      </c>
      <c r="B78">
        <f t="shared" si="1"/>
        <v>77</v>
      </c>
      <c r="C78" t="s">
        <v>182</v>
      </c>
      <c r="D78">
        <v>3</v>
      </c>
      <c r="E78">
        <f>VLOOKUP($C78,Equipes!$A$2:$B$25,2,FALSE)</f>
        <v>20</v>
      </c>
      <c r="F78" t="str">
        <f>CONCATENATE("INSERT INTO Atleta (id, nome,categoria,equipe_id) VALUES('",B78,"','",A78,"','",D78,"','",E78,"');")</f>
        <v>INSERT INTO Atleta (id, nome,categoria,equipe_id) VALUES('77','Edson Alves ','3','20');</v>
      </c>
    </row>
    <row r="79" spans="1:6" x14ac:dyDescent="0.2">
      <c r="A79" t="s">
        <v>108</v>
      </c>
      <c r="B79">
        <f t="shared" si="1"/>
        <v>78</v>
      </c>
      <c r="C79" t="s">
        <v>3</v>
      </c>
      <c r="D79">
        <v>2</v>
      </c>
      <c r="E79">
        <f>VLOOKUP($C79,Equipes!$A$2:$B$25,2,FALSE)</f>
        <v>2</v>
      </c>
      <c r="F79" t="str">
        <f>CONCATENATE("INSERT INTO Atleta (id, nome,categoria,equipe_id) VALUES('",B79,"','",A79,"','",D79,"','",E79,"');")</f>
        <v>INSERT INTO Atleta (id, nome,categoria,equipe_id) VALUES('78','Jorge dos Reis ','2','2');</v>
      </c>
    </row>
    <row r="80" spans="1:6" x14ac:dyDescent="0.2">
      <c r="A80" t="s">
        <v>109</v>
      </c>
      <c r="B80">
        <f t="shared" si="1"/>
        <v>79</v>
      </c>
      <c r="C80" t="s">
        <v>3</v>
      </c>
      <c r="D80">
        <v>2</v>
      </c>
      <c r="E80">
        <f>VLOOKUP($C80,Equipes!$A$2:$B$25,2,FALSE)</f>
        <v>2</v>
      </c>
      <c r="F80" t="str">
        <f>CONCATENATE("INSERT INTO Atleta (id, nome,categoria,equipe_id) VALUES('",B80,"','",A80,"','",D80,"','",E80,"');")</f>
        <v>INSERT INTO Atleta (id, nome,categoria,equipe_id) VALUES('79','Rogério Scotti ','2','2');</v>
      </c>
    </row>
    <row r="81" spans="1:6" x14ac:dyDescent="0.2">
      <c r="A81" t="s">
        <v>110</v>
      </c>
      <c r="B81">
        <f t="shared" si="1"/>
        <v>80</v>
      </c>
      <c r="C81" t="s">
        <v>3</v>
      </c>
      <c r="D81">
        <v>2</v>
      </c>
      <c r="E81">
        <f>VLOOKUP($C81,Equipes!$A$2:$B$25,2,FALSE)</f>
        <v>2</v>
      </c>
      <c r="F81" t="str">
        <f>CONCATENATE("INSERT INTO Atleta (id, nome,categoria,equipe_id) VALUES('",B81,"','",A81,"','",D81,"','",E81,"');")</f>
        <v>INSERT INTO Atleta (id, nome,categoria,equipe_id) VALUES('80','Sérgio Bersano','2','2');</v>
      </c>
    </row>
    <row r="82" spans="1:6" x14ac:dyDescent="0.2">
      <c r="A82" t="s">
        <v>111</v>
      </c>
      <c r="B82">
        <f t="shared" si="1"/>
        <v>81</v>
      </c>
      <c r="C82" t="s">
        <v>4</v>
      </c>
      <c r="D82">
        <v>2</v>
      </c>
      <c r="E82">
        <f>VLOOKUP($C82,Equipes!$A$2:$B$25,2,FALSE)</f>
        <v>5</v>
      </c>
      <c r="F82" t="str">
        <f>CONCATENATE("INSERT INTO Atleta (id, nome,categoria,equipe_id) VALUES('",B82,"','",A82,"','",D82,"','",E82,"');")</f>
        <v>INSERT INTO Atleta (id, nome,categoria,equipe_id) VALUES('81','Clóvis Fioravanzo','2','5');</v>
      </c>
    </row>
    <row r="83" spans="1:6" x14ac:dyDescent="0.2">
      <c r="A83" t="s">
        <v>112</v>
      </c>
      <c r="B83">
        <f t="shared" si="1"/>
        <v>82</v>
      </c>
      <c r="C83" t="s">
        <v>8</v>
      </c>
      <c r="D83">
        <v>2</v>
      </c>
      <c r="E83">
        <f>VLOOKUP($C83,Equipes!$A$2:$B$25,2,FALSE)</f>
        <v>8</v>
      </c>
      <c r="F83" t="str">
        <f>CONCATENATE("INSERT INTO Atleta (id, nome,categoria,equipe_id) VALUES('",B83,"','",A83,"','",D83,"','",E83,"');")</f>
        <v>INSERT INTO Atleta (id, nome,categoria,equipe_id) VALUES('82','Fernando Bonifácio','2','8');</v>
      </c>
    </row>
    <row r="84" spans="1:6" x14ac:dyDescent="0.2">
      <c r="A84" t="s">
        <v>113</v>
      </c>
      <c r="B84">
        <f t="shared" si="1"/>
        <v>83</v>
      </c>
      <c r="C84" t="s">
        <v>78</v>
      </c>
      <c r="D84">
        <v>2</v>
      </c>
      <c r="E84">
        <f>VLOOKUP($C84,Equipes!$A$2:$B$25,2,FALSE)</f>
        <v>12</v>
      </c>
      <c r="F84" t="str">
        <f>CONCATENATE("INSERT INTO Atleta (id, nome,categoria,equipe_id) VALUES('",B84,"','",A84,"','",D84,"','",E84,"');")</f>
        <v>INSERT INTO Atleta (id, nome,categoria,equipe_id) VALUES('83','Gérson Leu ','2','12');</v>
      </c>
    </row>
    <row r="85" spans="1:6" x14ac:dyDescent="0.2">
      <c r="A85" t="s">
        <v>114</v>
      </c>
      <c r="B85">
        <f t="shared" si="1"/>
        <v>84</v>
      </c>
      <c r="C85" t="s">
        <v>15</v>
      </c>
      <c r="D85">
        <v>2</v>
      </c>
      <c r="E85">
        <f>VLOOKUP($C85,Equipes!$A$2:$B$25,2,FALSE)</f>
        <v>4</v>
      </c>
      <c r="F85" t="str">
        <f>CONCATENATE("INSERT INTO Atleta (id, nome,categoria,equipe_id) VALUES('",B85,"','",A85,"','",D85,"','",E85,"');")</f>
        <v>INSERT INTO Atleta (id, nome,categoria,equipe_id) VALUES('84','Jacinto Iwato','2','4');</v>
      </c>
    </row>
    <row r="86" spans="1:6" x14ac:dyDescent="0.2">
      <c r="A86" t="s">
        <v>115</v>
      </c>
      <c r="B86">
        <f t="shared" si="1"/>
        <v>85</v>
      </c>
      <c r="C86" t="s">
        <v>15</v>
      </c>
      <c r="D86">
        <v>2</v>
      </c>
      <c r="E86">
        <f>VLOOKUP($C86,Equipes!$A$2:$B$25,2,FALSE)</f>
        <v>4</v>
      </c>
      <c r="F86" t="str">
        <f>CONCATENATE("INSERT INTO Atleta (id, nome,categoria,equipe_id) VALUES('",B86,"','",A86,"','",D86,"','",E86,"');")</f>
        <v>INSERT INTO Atleta (id, nome,categoria,equipe_id) VALUES('85','José Batista Barbosa','2','4');</v>
      </c>
    </row>
    <row r="87" spans="1:6" x14ac:dyDescent="0.2">
      <c r="A87" t="s">
        <v>116</v>
      </c>
      <c r="B87">
        <f t="shared" si="1"/>
        <v>86</v>
      </c>
      <c r="C87" t="s">
        <v>15</v>
      </c>
      <c r="D87">
        <v>2</v>
      </c>
      <c r="E87">
        <f>VLOOKUP($C87,Equipes!$A$2:$B$25,2,FALSE)</f>
        <v>4</v>
      </c>
      <c r="F87" t="str">
        <f>CONCATENATE("INSERT INTO Atleta (id, nome,categoria,equipe_id) VALUES('",B87,"','",A87,"','",D87,"','",E87,"');")</f>
        <v>INSERT INTO Atleta (id, nome,categoria,equipe_id) VALUES('86','Valdecir Stucchi Antoniassi','2','4');</v>
      </c>
    </row>
    <row r="88" spans="1:6" x14ac:dyDescent="0.2">
      <c r="A88" t="s">
        <v>117</v>
      </c>
      <c r="B88">
        <f t="shared" si="1"/>
        <v>87</v>
      </c>
      <c r="C88" t="s">
        <v>90</v>
      </c>
      <c r="D88">
        <v>2</v>
      </c>
      <c r="E88">
        <f>VLOOKUP($C88,Equipes!$A$2:$B$25,2,FALSE)</f>
        <v>9</v>
      </c>
      <c r="F88" t="str">
        <f>CONCATENATE("INSERT INTO Atleta (id, nome,categoria,equipe_id) VALUES('",B88,"','",A88,"','",D88,"','",E88,"');")</f>
        <v>INSERT INTO Atleta (id, nome,categoria,equipe_id) VALUES('87','Jorge Hasegawa','2','9');</v>
      </c>
    </row>
    <row r="89" spans="1:6" x14ac:dyDescent="0.2">
      <c r="A89" t="s">
        <v>118</v>
      </c>
      <c r="B89">
        <f t="shared" si="1"/>
        <v>88</v>
      </c>
      <c r="C89" t="s">
        <v>24</v>
      </c>
      <c r="D89">
        <v>2</v>
      </c>
      <c r="E89">
        <f>VLOOKUP($C89,Equipes!$A$2:$B$25,2,FALSE)</f>
        <v>1</v>
      </c>
      <c r="F89" t="str">
        <f>CONCATENATE("INSERT INTO Atleta (id, nome,categoria,equipe_id) VALUES('",B89,"','",A89,"','",D89,"','",E89,"');")</f>
        <v>INSERT INTO Atleta (id, nome,categoria,equipe_id) VALUES('88','Paulo Cruz ','2','1');</v>
      </c>
    </row>
    <row r="90" spans="1:6" x14ac:dyDescent="0.2">
      <c r="A90" t="s">
        <v>119</v>
      </c>
      <c r="B90">
        <f t="shared" si="1"/>
        <v>89</v>
      </c>
      <c r="C90" t="s">
        <v>24</v>
      </c>
      <c r="D90">
        <v>2</v>
      </c>
      <c r="E90">
        <f>VLOOKUP($C90,Equipes!$A$2:$B$25,2,FALSE)</f>
        <v>1</v>
      </c>
      <c r="F90" t="str">
        <f>CONCATENATE("INSERT INTO Atleta (id, nome,categoria,equipe_id) VALUES('",B90,"','",A90,"','",D90,"','",E90,"');")</f>
        <v>INSERT INTO Atleta (id, nome,categoria,equipe_id) VALUES('89','Paulo Renato Rodrigues','2','1');</v>
      </c>
    </row>
    <row r="91" spans="1:6" x14ac:dyDescent="0.2">
      <c r="A91" t="s">
        <v>120</v>
      </c>
      <c r="B91">
        <f t="shared" si="1"/>
        <v>90</v>
      </c>
      <c r="C91" t="s">
        <v>31</v>
      </c>
      <c r="D91">
        <v>2</v>
      </c>
      <c r="E91">
        <f>VLOOKUP($C91,Equipes!$A$2:$B$25,2,FALSE)</f>
        <v>11</v>
      </c>
      <c r="F91" t="str">
        <f>CONCATENATE("INSERT INTO Atleta (id, nome,categoria,equipe_id) VALUES('",B91,"','",A91,"','",D91,"','",E91,"');")</f>
        <v>INSERT INTO Atleta (id, nome,categoria,equipe_id) VALUES('90','Deoclésio Gil Ferreira Júnior','2','11');</v>
      </c>
    </row>
    <row r="92" spans="1:6" x14ac:dyDescent="0.2">
      <c r="A92" t="s">
        <v>121</v>
      </c>
      <c r="B92">
        <f t="shared" si="1"/>
        <v>91</v>
      </c>
      <c r="C92" t="s">
        <v>122</v>
      </c>
      <c r="D92">
        <v>2</v>
      </c>
      <c r="E92">
        <f>VLOOKUP($C92,Equipes!$A$2:$B$25,2,FALSE)</f>
        <v>21</v>
      </c>
      <c r="F92" t="str">
        <f>CONCATENATE("INSERT INTO Atleta (id, nome,categoria,equipe_id) VALUES('",B92,"','",A92,"','",D92,"','",E92,"');")</f>
        <v>INSERT INTO Atleta (id, nome,categoria,equipe_id) VALUES('91','Mário Ribeiro','2','21');</v>
      </c>
    </row>
    <row r="93" spans="1:6" x14ac:dyDescent="0.2">
      <c r="A93" t="s">
        <v>123</v>
      </c>
      <c r="B93">
        <f t="shared" si="1"/>
        <v>92</v>
      </c>
      <c r="C93" t="s">
        <v>122</v>
      </c>
      <c r="D93">
        <v>2</v>
      </c>
      <c r="E93">
        <f>VLOOKUP($C93,Equipes!$A$2:$B$25,2,FALSE)</f>
        <v>21</v>
      </c>
      <c r="F93" t="str">
        <f>CONCATENATE("INSERT INTO Atleta (id, nome,categoria,equipe_id) VALUES('",B93,"','",A93,"','",D93,"','",E93,"');")</f>
        <v>INSERT INTO Atleta (id, nome,categoria,equipe_id) VALUES('92','João Leivas','2','21');</v>
      </c>
    </row>
    <row r="94" spans="1:6" x14ac:dyDescent="0.2">
      <c r="A94" t="s">
        <v>124</v>
      </c>
      <c r="B94">
        <f t="shared" si="1"/>
        <v>93</v>
      </c>
      <c r="C94" t="s">
        <v>38</v>
      </c>
      <c r="D94">
        <v>2</v>
      </c>
      <c r="E94">
        <f>VLOOKUP($C94,Equipes!$A$2:$B$25,2,FALSE)</f>
        <v>18</v>
      </c>
      <c r="F94" t="str">
        <f>CONCATENATE("INSERT INTO Atleta (id, nome,categoria,equipe_id) VALUES('",B94,"','",A94,"','",D94,"','",E94,"');")</f>
        <v>INSERT INTO Atleta (id, nome,categoria,equipe_id) VALUES('93','Silvio da Silva','2','18');</v>
      </c>
    </row>
    <row r="95" spans="1:6" x14ac:dyDescent="0.2">
      <c r="A95" t="s">
        <v>125</v>
      </c>
      <c r="B95">
        <f t="shared" si="1"/>
        <v>94</v>
      </c>
      <c r="C95" t="s">
        <v>41</v>
      </c>
      <c r="D95">
        <v>2</v>
      </c>
      <c r="E95">
        <f>VLOOKUP($C95,Equipes!$A$2:$B$25,2,FALSE)</f>
        <v>15</v>
      </c>
      <c r="F95" t="str">
        <f>CONCATENATE("INSERT INTO Atleta (id, nome,categoria,equipe_id) VALUES('",B95,"','",A95,"','",D95,"','",E95,"');")</f>
        <v>INSERT INTO Atleta (id, nome,categoria,equipe_id) VALUES('94','Alex Solla','2','15');</v>
      </c>
    </row>
    <row r="96" spans="1:6" x14ac:dyDescent="0.2">
      <c r="A96" t="s">
        <v>126</v>
      </c>
      <c r="B96">
        <f t="shared" si="1"/>
        <v>95</v>
      </c>
      <c r="C96" t="s">
        <v>59</v>
      </c>
      <c r="D96">
        <v>2</v>
      </c>
      <c r="E96">
        <f>VLOOKUP($C96,Equipes!$A$2:$B$25,2,FALSE)</f>
        <v>6</v>
      </c>
      <c r="F96" t="str">
        <f>CONCATENATE("INSERT INTO Atleta (id, nome,categoria,equipe_id) VALUES('",B96,"','",A96,"','",D96,"','",E96,"');")</f>
        <v>INSERT INTO Atleta (id, nome,categoria,equipe_id) VALUES('95','Marcos Petrelli','2','6');</v>
      </c>
    </row>
    <row r="97" spans="1:6" x14ac:dyDescent="0.2">
      <c r="A97" t="s">
        <v>127</v>
      </c>
      <c r="B97">
        <f t="shared" si="1"/>
        <v>96</v>
      </c>
      <c r="C97" t="s">
        <v>45</v>
      </c>
      <c r="D97">
        <v>2</v>
      </c>
      <c r="E97">
        <f>VLOOKUP($C97,Equipes!$A$2:$B$25,2,FALSE)</f>
        <v>13</v>
      </c>
      <c r="F97" t="str">
        <f>CONCATENATE("INSERT INTO Atleta (id, nome,categoria,equipe_id) VALUES('",B97,"','",A97,"','",D97,"','",E97,"');")</f>
        <v>INSERT INTO Atleta (id, nome,categoria,equipe_id) VALUES('96','Holavo Salum Cardoso','2','13');</v>
      </c>
    </row>
    <row r="98" spans="1:6" x14ac:dyDescent="0.2">
      <c r="A98" t="s">
        <v>128</v>
      </c>
      <c r="B98">
        <f t="shared" si="1"/>
        <v>97</v>
      </c>
      <c r="C98" t="s">
        <v>50</v>
      </c>
      <c r="D98">
        <v>2</v>
      </c>
      <c r="E98">
        <f>VLOOKUP($C98,Equipes!$A$2:$B$25,2,FALSE)</f>
        <v>3</v>
      </c>
      <c r="F98" t="str">
        <f>CONCATENATE("INSERT INTO Atleta (id, nome,categoria,equipe_id) VALUES('",B98,"','",A98,"','",D98,"','",E98,"');")</f>
        <v>INSERT INTO Atleta (id, nome,categoria,equipe_id) VALUES('97','Evaldo Gomes','2','3');</v>
      </c>
    </row>
    <row r="99" spans="1:6" x14ac:dyDescent="0.2">
      <c r="A99" t="s">
        <v>129</v>
      </c>
      <c r="B99">
        <f t="shared" si="1"/>
        <v>98</v>
      </c>
      <c r="C99" t="s">
        <v>50</v>
      </c>
      <c r="D99">
        <v>2</v>
      </c>
      <c r="E99">
        <f>VLOOKUP($C99,Equipes!$A$2:$B$25,2,FALSE)</f>
        <v>3</v>
      </c>
      <c r="F99" t="str">
        <f>CONCATENATE("INSERT INTO Atleta (id, nome,categoria,equipe_id) VALUES('",B99,"','",A99,"','",D99,"','",E99,"');")</f>
        <v>INSERT INTO Atleta (id, nome,categoria,equipe_id) VALUES('98','Fortunato E. Tidres ','2','3');</v>
      </c>
    </row>
    <row r="100" spans="1:6" x14ac:dyDescent="0.2">
      <c r="A100" t="s">
        <v>130</v>
      </c>
      <c r="B100">
        <f t="shared" si="1"/>
        <v>99</v>
      </c>
      <c r="C100" t="s">
        <v>50</v>
      </c>
      <c r="D100">
        <v>2</v>
      </c>
      <c r="E100">
        <f>VLOOKUP($C100,Equipes!$A$2:$B$25,2,FALSE)</f>
        <v>3</v>
      </c>
      <c r="F100" t="str">
        <f>CONCATENATE("INSERT INTO Atleta (id, nome,categoria,equipe_id) VALUES('",B100,"','",A100,"','",D100,"','",E100,"');")</f>
        <v>INSERT INTO Atleta (id, nome,categoria,equipe_id) VALUES('99','Gabriel Vieira ','2','3');</v>
      </c>
    </row>
    <row r="101" spans="1:6" x14ac:dyDescent="0.2">
      <c r="A101" t="s">
        <v>131</v>
      </c>
      <c r="B101">
        <f t="shared" si="1"/>
        <v>100</v>
      </c>
      <c r="C101" t="s">
        <v>182</v>
      </c>
      <c r="D101">
        <v>2</v>
      </c>
      <c r="E101">
        <f>VLOOKUP($C101,Equipes!$A$2:$B$25,2,FALSE)</f>
        <v>20</v>
      </c>
      <c r="F101" t="str">
        <f>CONCATENATE("INSERT INTO Atleta (id, nome,categoria,equipe_id) VALUES('",B101,"','",A101,"','",D101,"','",E101,"');")</f>
        <v>INSERT INTO Atleta (id, nome,categoria,equipe_id) VALUES('100','Jorge Maldini','2','20');</v>
      </c>
    </row>
    <row r="102" spans="1:6" x14ac:dyDescent="0.2">
      <c r="A102" t="s">
        <v>132</v>
      </c>
      <c r="B102">
        <f t="shared" si="1"/>
        <v>101</v>
      </c>
      <c r="C102" t="s">
        <v>1</v>
      </c>
      <c r="D102">
        <v>1</v>
      </c>
      <c r="E102">
        <f>VLOOKUP($C102,Equipes!$A$2:$B$25,2,FALSE)</f>
        <v>17</v>
      </c>
      <c r="F102" t="str">
        <f>CONCATENATE("INSERT INTO Atleta (id, nome,categoria,equipe_id) VALUES('",B102,"','",A102,"','",D102,"','",E102,"');")</f>
        <v>INSERT INTO Atleta (id, nome,categoria,equipe_id) VALUES('101','Elisabete Bendini','1','17');</v>
      </c>
    </row>
    <row r="103" spans="1:6" x14ac:dyDescent="0.2">
      <c r="A103" t="s">
        <v>133</v>
      </c>
      <c r="B103">
        <f t="shared" si="1"/>
        <v>102</v>
      </c>
      <c r="C103" t="s">
        <v>1</v>
      </c>
      <c r="D103">
        <v>1</v>
      </c>
      <c r="E103">
        <f>VLOOKUP($C103,Equipes!$A$2:$B$25,2,FALSE)</f>
        <v>17</v>
      </c>
      <c r="F103" t="str">
        <f>CONCATENATE("INSERT INTO Atleta (id, nome,categoria,equipe_id) VALUES('",B103,"','",A103,"','",D103,"','",E103,"');")</f>
        <v>INSERT INTO Atleta (id, nome,categoria,equipe_id) VALUES('102','Sandra Cunha e Silva ','1','17');</v>
      </c>
    </row>
    <row r="104" spans="1:6" x14ac:dyDescent="0.2">
      <c r="A104" t="s">
        <v>134</v>
      </c>
      <c r="B104">
        <f t="shared" si="1"/>
        <v>103</v>
      </c>
      <c r="C104" t="s">
        <v>3</v>
      </c>
      <c r="D104">
        <v>1</v>
      </c>
      <c r="E104">
        <f>VLOOKUP($C104,Equipes!$A$2:$B$25,2,FALSE)</f>
        <v>2</v>
      </c>
      <c r="F104" t="str">
        <f>CONCATENATE("INSERT INTO Atleta (id, nome,categoria,equipe_id) VALUES('",B104,"','",A104,"','",D104,"','",E104,"');")</f>
        <v>INSERT INTO Atleta (id, nome,categoria,equipe_id) VALUES('103','Helena dos Reis','1','2');</v>
      </c>
    </row>
    <row r="105" spans="1:6" x14ac:dyDescent="0.2">
      <c r="A105" t="s">
        <v>135</v>
      </c>
      <c r="B105">
        <f t="shared" si="1"/>
        <v>104</v>
      </c>
      <c r="C105" t="s">
        <v>4</v>
      </c>
      <c r="D105">
        <v>1</v>
      </c>
      <c r="E105">
        <f>VLOOKUP($C105,Equipes!$A$2:$B$25,2,FALSE)</f>
        <v>5</v>
      </c>
      <c r="F105" t="str">
        <f>CONCATENATE("INSERT INTO Atleta (id, nome,categoria,equipe_id) VALUES('",B105,"','",A105,"','",D105,"','",E105,"');")</f>
        <v>INSERT INTO Atleta (id, nome,categoria,equipe_id) VALUES('104','Daniela Araújo ','1','5');</v>
      </c>
    </row>
    <row r="106" spans="1:6" x14ac:dyDescent="0.2">
      <c r="A106" t="s">
        <v>136</v>
      </c>
      <c r="B106">
        <f t="shared" si="1"/>
        <v>105</v>
      </c>
      <c r="C106" t="s">
        <v>4</v>
      </c>
      <c r="D106">
        <v>1</v>
      </c>
      <c r="E106">
        <f>VLOOKUP($C106,Equipes!$A$2:$B$25,2,FALSE)</f>
        <v>5</v>
      </c>
      <c r="F106" t="str">
        <f>CONCATENATE("INSERT INTO Atleta (id, nome,categoria,equipe_id) VALUES('",B106,"','",A106,"','",D106,"','",E106,"');")</f>
        <v>INSERT INTO Atleta (id, nome,categoria,equipe_id) VALUES('105','Rejane Assis Fraga','1','5');</v>
      </c>
    </row>
    <row r="107" spans="1:6" x14ac:dyDescent="0.2">
      <c r="A107" t="s">
        <v>137</v>
      </c>
      <c r="B107">
        <f t="shared" si="1"/>
        <v>106</v>
      </c>
      <c r="C107" t="s">
        <v>4</v>
      </c>
      <c r="D107">
        <v>1</v>
      </c>
      <c r="E107">
        <f>VLOOKUP($C107,Equipes!$A$2:$B$25,2,FALSE)</f>
        <v>5</v>
      </c>
      <c r="F107" t="str">
        <f>CONCATENATE("INSERT INTO Atleta (id, nome,categoria,equipe_id) VALUES('",B107,"','",A107,"','",D107,"','",E107,"');")</f>
        <v>INSERT INTO Atleta (id, nome,categoria,equipe_id) VALUES('106','Rosalba Della Flora','1','5');</v>
      </c>
    </row>
    <row r="108" spans="1:6" x14ac:dyDescent="0.2">
      <c r="A108" t="s">
        <v>138</v>
      </c>
      <c r="B108">
        <f t="shared" si="1"/>
        <v>107</v>
      </c>
      <c r="C108" t="s">
        <v>90</v>
      </c>
      <c r="D108">
        <v>1</v>
      </c>
      <c r="E108">
        <f>VLOOKUP($C108,Equipes!$A$2:$B$25,2,FALSE)</f>
        <v>9</v>
      </c>
      <c r="F108" t="str">
        <f>CONCATENATE("INSERT INTO Atleta (id, nome,categoria,equipe_id) VALUES('",B108,"','",A108,"','",D108,"','",E108,"');")</f>
        <v>INSERT INTO Atleta (id, nome,categoria,equipe_id) VALUES('107','Mariza Hasegawa','1','9');</v>
      </c>
    </row>
    <row r="109" spans="1:6" x14ac:dyDescent="0.2">
      <c r="A109" t="s">
        <v>139</v>
      </c>
      <c r="B109">
        <f t="shared" si="1"/>
        <v>108</v>
      </c>
      <c r="C109" t="s">
        <v>90</v>
      </c>
      <c r="D109">
        <v>1</v>
      </c>
      <c r="E109">
        <f>VLOOKUP($C109,Equipes!$A$2:$B$25,2,FALSE)</f>
        <v>9</v>
      </c>
      <c r="F109" t="str">
        <f>CONCATENATE("INSERT INTO Atleta (id, nome,categoria,equipe_id) VALUES('",B109,"','",A109,"','",D109,"','",E109,"');")</f>
        <v>INSERT INTO Atleta (id, nome,categoria,equipe_id) VALUES('108','Rosa Watanabe','1','9');</v>
      </c>
    </row>
    <row r="110" spans="1:6" x14ac:dyDescent="0.2">
      <c r="A110" t="s">
        <v>140</v>
      </c>
      <c r="B110">
        <f t="shared" si="1"/>
        <v>109</v>
      </c>
      <c r="C110" t="s">
        <v>24</v>
      </c>
      <c r="D110">
        <v>1</v>
      </c>
      <c r="E110">
        <f>VLOOKUP($C110,Equipes!$A$2:$B$25,2,FALSE)</f>
        <v>1</v>
      </c>
      <c r="F110" t="str">
        <f>CONCATENATE("INSERT INTO Atleta (id, nome,categoria,equipe_id) VALUES('",B110,"','",A110,"','",D110,"','",E110,"');")</f>
        <v>INSERT INTO Atleta (id, nome,categoria,equipe_id) VALUES('109','Amanda Alchieri ','1','1');</v>
      </c>
    </row>
    <row r="111" spans="1:6" x14ac:dyDescent="0.2">
      <c r="A111" t="s">
        <v>141</v>
      </c>
      <c r="B111">
        <f t="shared" si="1"/>
        <v>110</v>
      </c>
      <c r="C111" t="s">
        <v>24</v>
      </c>
      <c r="D111">
        <v>1</v>
      </c>
      <c r="E111">
        <f>VLOOKUP($C111,Equipes!$A$2:$B$25,2,FALSE)</f>
        <v>1</v>
      </c>
      <c r="F111" t="str">
        <f>CONCATENATE("INSERT INTO Atleta (id, nome,categoria,equipe_id) VALUES('",B111,"','",A111,"','",D111,"','",E111,"');")</f>
        <v>INSERT INTO Atleta (id, nome,categoria,equipe_id) VALUES('110','Ivete Vicentini ','1','1');</v>
      </c>
    </row>
    <row r="112" spans="1:6" x14ac:dyDescent="0.2">
      <c r="A112" t="s">
        <v>142</v>
      </c>
      <c r="B112">
        <f t="shared" si="1"/>
        <v>111</v>
      </c>
      <c r="C112" t="s">
        <v>24</v>
      </c>
      <c r="D112">
        <v>1</v>
      </c>
      <c r="E112">
        <f>VLOOKUP($C112,Equipes!$A$2:$B$25,2,FALSE)</f>
        <v>1</v>
      </c>
      <c r="F112" t="str">
        <f>CONCATENATE("INSERT INTO Atleta (id, nome,categoria,equipe_id) VALUES('",B112,"','",A112,"','",D112,"','",E112,"');")</f>
        <v>INSERT INTO Atleta (id, nome,categoria,equipe_id) VALUES('111','Magali Gazul','1','1');</v>
      </c>
    </row>
    <row r="113" spans="1:6" x14ac:dyDescent="0.2">
      <c r="A113" t="s">
        <v>143</v>
      </c>
      <c r="B113">
        <f t="shared" si="1"/>
        <v>112</v>
      </c>
      <c r="C113" t="s">
        <v>122</v>
      </c>
      <c r="D113">
        <v>1</v>
      </c>
      <c r="E113">
        <f>VLOOKUP($C113,Equipes!$A$2:$B$25,2,FALSE)</f>
        <v>21</v>
      </c>
      <c r="F113" t="str">
        <f>CONCATENATE("INSERT INTO Atleta (id, nome,categoria,equipe_id) VALUES('",B113,"','",A113,"','",D113,"','",E113,"');")</f>
        <v>INSERT INTO Atleta (id, nome,categoria,equipe_id) VALUES('112','Fabiana Marques','1','21');</v>
      </c>
    </row>
    <row r="114" spans="1:6" x14ac:dyDescent="0.2">
      <c r="A114" t="s">
        <v>144</v>
      </c>
      <c r="B114">
        <f t="shared" si="1"/>
        <v>113</v>
      </c>
      <c r="C114" t="s">
        <v>38</v>
      </c>
      <c r="D114">
        <v>1</v>
      </c>
      <c r="E114">
        <f>VLOOKUP($C114,Equipes!$A$2:$B$25,2,FALSE)</f>
        <v>18</v>
      </c>
      <c r="F114" t="str">
        <f>CONCATENATE("INSERT INTO Atleta (id, nome,categoria,equipe_id) VALUES('",B114,"','",A114,"','",D114,"','",E114,"');")</f>
        <v>INSERT INTO Atleta (id, nome,categoria,equipe_id) VALUES('113','Branca Etelvina. R. Silva ','1','18');</v>
      </c>
    </row>
    <row r="115" spans="1:6" x14ac:dyDescent="0.2">
      <c r="A115" t="s">
        <v>145</v>
      </c>
      <c r="B115">
        <f t="shared" si="1"/>
        <v>114</v>
      </c>
      <c r="C115" t="s">
        <v>38</v>
      </c>
      <c r="D115">
        <v>1</v>
      </c>
      <c r="E115">
        <f>VLOOKUP($C115,Equipes!$A$2:$B$25,2,FALSE)</f>
        <v>18</v>
      </c>
      <c r="F115" t="str">
        <f>CONCATENATE("INSERT INTO Atleta (id, nome,categoria,equipe_id) VALUES('",B115,"','",A115,"','",D115,"','",E115,"');")</f>
        <v>INSERT INTO Atleta (id, nome,categoria,equipe_id) VALUES('114','Luiza Shiyoko Shinohara Sano','1','18');</v>
      </c>
    </row>
    <row r="116" spans="1:6" x14ac:dyDescent="0.2">
      <c r="A116" t="s">
        <v>146</v>
      </c>
      <c r="B116">
        <f t="shared" si="1"/>
        <v>115</v>
      </c>
      <c r="C116" t="s">
        <v>59</v>
      </c>
      <c r="D116">
        <v>1</v>
      </c>
      <c r="E116">
        <f>VLOOKUP($C116,Equipes!$A$2:$B$25,2,FALSE)</f>
        <v>6</v>
      </c>
      <c r="F116" t="str">
        <f>CONCATENATE("INSERT INTO Atleta (id, nome,categoria,equipe_id) VALUES('",B116,"','",A116,"','",D116,"','",E116,"');")</f>
        <v>INSERT INTO Atleta (id, nome,categoria,equipe_id) VALUES('115','Júlia dos Santos ','1','6');</v>
      </c>
    </row>
    <row r="117" spans="1:6" x14ac:dyDescent="0.2">
      <c r="A117" t="s">
        <v>147</v>
      </c>
      <c r="B117">
        <f t="shared" si="1"/>
        <v>116</v>
      </c>
      <c r="C117" t="s">
        <v>59</v>
      </c>
      <c r="D117">
        <v>1</v>
      </c>
      <c r="E117">
        <f>VLOOKUP($C117,Equipes!$A$2:$B$25,2,FALSE)</f>
        <v>6</v>
      </c>
      <c r="F117" t="str">
        <f>CONCATENATE("INSERT INTO Atleta (id, nome,categoria,equipe_id) VALUES('",B117,"','",A117,"','",D117,"','",E117,"');")</f>
        <v>INSERT INTO Atleta (id, nome,categoria,equipe_id) VALUES('116','Rosângela Costa','1','6');</v>
      </c>
    </row>
    <row r="118" spans="1:6" x14ac:dyDescent="0.2">
      <c r="A118" t="s">
        <v>148</v>
      </c>
      <c r="B118">
        <f t="shared" si="1"/>
        <v>117</v>
      </c>
      <c r="C118" t="s">
        <v>50</v>
      </c>
      <c r="D118">
        <v>1</v>
      </c>
      <c r="E118">
        <f>VLOOKUP($C118,Equipes!$A$2:$B$25,2,FALSE)</f>
        <v>3</v>
      </c>
      <c r="F118" t="str">
        <f>CONCATENATE("INSERT INTO Atleta (id, nome,categoria,equipe_id) VALUES('",B118,"','",A118,"','",D118,"','",E118,"');")</f>
        <v>INSERT INTO Atleta (id, nome,categoria,equipe_id) VALUES('117','Denise Paschoal de Camargo','1','3');</v>
      </c>
    </row>
    <row r="119" spans="1:6" x14ac:dyDescent="0.2">
      <c r="A119" t="s">
        <v>149</v>
      </c>
      <c r="B119">
        <f t="shared" si="1"/>
        <v>118</v>
      </c>
      <c r="C119" t="s">
        <v>50</v>
      </c>
      <c r="D119">
        <v>1</v>
      </c>
      <c r="E119">
        <f>VLOOKUP($C119,Equipes!$A$2:$B$25,2,FALSE)</f>
        <v>3</v>
      </c>
      <c r="F119" t="str">
        <f>CONCATENATE("INSERT INTO Atleta (id, nome,categoria,equipe_id) VALUES('",B119,"','",A119,"','",D119,"','",E119,"');")</f>
        <v>INSERT INTO Atleta (id, nome,categoria,equipe_id) VALUES('118','Elvira Zattar Guerra','1','3');</v>
      </c>
    </row>
    <row r="120" spans="1:6" x14ac:dyDescent="0.2">
      <c r="A120" t="s">
        <v>150</v>
      </c>
      <c r="B120">
        <f t="shared" si="1"/>
        <v>119</v>
      </c>
      <c r="C120" t="s">
        <v>50</v>
      </c>
      <c r="D120">
        <v>1</v>
      </c>
      <c r="E120">
        <f>VLOOKUP($C120,Equipes!$A$2:$B$25,2,FALSE)</f>
        <v>3</v>
      </c>
      <c r="F120" t="str">
        <f>CONCATENATE("INSERT INTO Atleta (id, nome,categoria,equipe_id) VALUES('",B120,"','",A120,"','",D120,"','",E120,"');")</f>
        <v>INSERT INTO Atleta (id, nome,categoria,equipe_id) VALUES('119','Jerusa Vallasky','1','3');</v>
      </c>
    </row>
    <row r="121" spans="1:6" x14ac:dyDescent="0.2">
      <c r="A121" t="s">
        <v>151</v>
      </c>
      <c r="B121">
        <f t="shared" si="1"/>
        <v>120</v>
      </c>
      <c r="C121" t="s">
        <v>180</v>
      </c>
      <c r="D121">
        <v>1</v>
      </c>
      <c r="E121">
        <f>VLOOKUP($C121,Equipes!$A$2:$B$25,2,FALSE)</f>
        <v>23</v>
      </c>
      <c r="F121" t="str">
        <f>CONCATENATE("INSERT INTO Atleta (id, nome,categoria,equipe_id) VALUES('",B121,"','",A121,"','",D121,"','",E121,"');")</f>
        <v>INSERT INTO Atleta (id, nome,categoria,equipe_id) VALUES('120','Cátia Reis ','1','23');</v>
      </c>
    </row>
    <row r="122" spans="1:6" x14ac:dyDescent="0.2">
      <c r="A122" t="s">
        <v>152</v>
      </c>
      <c r="B122">
        <f t="shared" si="1"/>
        <v>121</v>
      </c>
      <c r="C122" t="s">
        <v>182</v>
      </c>
      <c r="D122">
        <v>1</v>
      </c>
      <c r="E122">
        <f>VLOOKUP($C122,Equipes!$A$2:$B$25,2,FALSE)</f>
        <v>20</v>
      </c>
      <c r="F122" t="str">
        <f>CONCATENATE("INSERT INTO Atleta (id, nome,categoria,equipe_id) VALUES('",B122,"','",A122,"','",D122,"','",E122,"');")</f>
        <v>INSERT INTO Atleta (id, nome,categoria,equipe_id) VALUES('121','Margareth Maldini ','1','20');</v>
      </c>
    </row>
    <row r="123" spans="1:6" x14ac:dyDescent="0.2">
      <c r="A123" t="s">
        <v>153</v>
      </c>
      <c r="B123">
        <f t="shared" si="1"/>
        <v>122</v>
      </c>
      <c r="C123" t="s">
        <v>4</v>
      </c>
      <c r="D123">
        <v>4</v>
      </c>
      <c r="E123">
        <f>VLOOKUP($C123,Equipes!$A$2:$B$25,2,FALSE)</f>
        <v>5</v>
      </c>
      <c r="F123" t="str">
        <f>CONCATENATE("INSERT INTO Atleta (id, nome,categoria,equipe_id) VALUES('",B123,"','",A123,"','",D123,"','",E123,"');")</f>
        <v>INSERT INTO Atleta (id, nome,categoria,equipe_id) VALUES('122','Carlos Eduardo ','4','5');</v>
      </c>
    </row>
    <row r="124" spans="1:6" x14ac:dyDescent="0.2">
      <c r="A124" t="s">
        <v>154</v>
      </c>
      <c r="B124">
        <f t="shared" si="1"/>
        <v>123</v>
      </c>
      <c r="C124" t="s">
        <v>24</v>
      </c>
      <c r="D124">
        <v>4</v>
      </c>
      <c r="E124">
        <f>VLOOKUP($C124,Equipes!$A$2:$B$25,2,FALSE)</f>
        <v>1</v>
      </c>
      <c r="F124" t="str">
        <f>CONCATENATE("INSERT INTO Atleta (id, nome,categoria,equipe_id) VALUES('",B124,"','",A124,"','",D124,"','",E124,"');")</f>
        <v>INSERT INTO Atleta (id, nome,categoria,equipe_id) VALUES('123','Renan Ourives','4','1');</v>
      </c>
    </row>
    <row r="125" spans="1:6" x14ac:dyDescent="0.2">
      <c r="A125" t="s">
        <v>155</v>
      </c>
      <c r="B125">
        <f t="shared" si="1"/>
        <v>124</v>
      </c>
      <c r="C125" t="s">
        <v>27</v>
      </c>
      <c r="D125">
        <v>4</v>
      </c>
      <c r="E125">
        <f>VLOOKUP($C125,Equipes!$A$2:$B$25,2,FALSE)</f>
        <v>19</v>
      </c>
      <c r="F125" t="str">
        <f>CONCATENATE("INSERT INTO Atleta (id, nome,categoria,equipe_id) VALUES('",B125,"','",A125,"','",D125,"','",E125,"');")</f>
        <v>INSERT INTO Atleta (id, nome,categoria,equipe_id) VALUES('124','Renan Oliveira','4','19');</v>
      </c>
    </row>
    <row r="126" spans="1:6" x14ac:dyDescent="0.2">
      <c r="A126" t="s">
        <v>156</v>
      </c>
      <c r="B126">
        <f t="shared" si="1"/>
        <v>125</v>
      </c>
      <c r="C126" t="s">
        <v>27</v>
      </c>
      <c r="D126">
        <v>4</v>
      </c>
      <c r="E126">
        <f>VLOOKUP($C126,Equipes!$A$2:$B$25,2,FALSE)</f>
        <v>19</v>
      </c>
      <c r="F126" t="str">
        <f>CONCATENATE("INSERT INTO Atleta (id, nome,categoria,equipe_id) VALUES('",B126,"','",A126,"','",D126,"','",E126,"');")</f>
        <v>INSERT INTO Atleta (id, nome,categoria,equipe_id) VALUES('125','Victor Stadinicky ','4','19');</v>
      </c>
    </row>
    <row r="127" spans="1:6" x14ac:dyDescent="0.2">
      <c r="A127" t="s">
        <v>157</v>
      </c>
      <c r="B127">
        <f t="shared" si="1"/>
        <v>126</v>
      </c>
      <c r="C127" t="s">
        <v>31</v>
      </c>
      <c r="D127">
        <v>4</v>
      </c>
      <c r="E127">
        <f>VLOOKUP($C127,Equipes!$A$2:$B$25,2,FALSE)</f>
        <v>11</v>
      </c>
      <c r="F127" t="str">
        <f>CONCATENATE("INSERT INTO Atleta (id, nome,categoria,equipe_id) VALUES('",B127,"','",A127,"','",D127,"','",E127,"');")</f>
        <v>INSERT INTO Atleta (id, nome,categoria,equipe_id) VALUES('126','Louise Gil Soares Ferreira','4','11');</v>
      </c>
    </row>
    <row r="128" spans="1:6" x14ac:dyDescent="0.2">
      <c r="A128" t="s">
        <v>158</v>
      </c>
      <c r="B128">
        <f t="shared" si="1"/>
        <v>127</v>
      </c>
      <c r="C128" t="s">
        <v>59</v>
      </c>
      <c r="D128">
        <v>4</v>
      </c>
      <c r="E128">
        <f>VLOOKUP($C128,Equipes!$A$2:$B$25,2,FALSE)</f>
        <v>6</v>
      </c>
      <c r="F128" t="str">
        <f>CONCATENATE("INSERT INTO Atleta (id, nome,categoria,equipe_id) VALUES('",B128,"','",A128,"','",D128,"','",E128,"');")</f>
        <v>INSERT INTO Atleta (id, nome,categoria,equipe_id) VALUES('127','Igor Garcia ','4','6');</v>
      </c>
    </row>
    <row r="129" spans="1:6" x14ac:dyDescent="0.2">
      <c r="A129" t="s">
        <v>173</v>
      </c>
      <c r="B129">
        <f t="shared" si="1"/>
        <v>128</v>
      </c>
      <c r="C129" t="s">
        <v>50</v>
      </c>
      <c r="D129">
        <v>5</v>
      </c>
      <c r="E129">
        <f>VLOOKUP($C129,Equipes!$A$2:$B$25,2,FALSE)</f>
        <v>3</v>
      </c>
      <c r="F129" t="str">
        <f>CONCATENATE("INSERT INTO Atleta (id, nome,categoria,equipe_id) VALUES('",B129,"','",A129,"','",D129,"','",E129,"');")</f>
        <v>INSERT INTO Atleta (id, nome,categoria,equipe_id) VALUES('128','Júlia Zattar Guerra','5','3');</v>
      </c>
    </row>
    <row r="130" spans="1:6" x14ac:dyDescent="0.2">
      <c r="A130" t="s">
        <v>174</v>
      </c>
      <c r="B130">
        <f t="shared" si="1"/>
        <v>129</v>
      </c>
      <c r="C130" t="s">
        <v>19</v>
      </c>
      <c r="D130">
        <v>5</v>
      </c>
      <c r="E130">
        <f>VLOOKUP($C130,Equipes!$A$2:$B$25,2,FALSE)</f>
        <v>10</v>
      </c>
      <c r="F130" t="str">
        <f>CONCATENATE("INSERT INTO Atleta (id, nome,categoria,equipe_id) VALUES('",B130,"','",A130,"','",D130,"','",E130,"');")</f>
        <v>INSERT INTO Atleta (id, nome,categoria,equipe_id) VALUES('129','Vinicius Bachtold ','5','10');</v>
      </c>
    </row>
    <row r="131" spans="1:6" x14ac:dyDescent="0.2">
      <c r="A131" t="s">
        <v>176</v>
      </c>
      <c r="B131">
        <v>130</v>
      </c>
      <c r="C131" t="s">
        <v>59</v>
      </c>
      <c r="D131">
        <v>5</v>
      </c>
      <c r="E131">
        <f>VLOOKUP($C131,Equipes!$A$2:$B$25,2,FALSE)</f>
        <v>6</v>
      </c>
      <c r="F131" t="str">
        <f>CONCATENATE("INSERT INTO Atleta (id, nome,categoria,equipe_id) VALUES('",B131,"','",A131,"','",D131,"','",E131,"');")</f>
        <v>INSERT INTO Atleta (id, nome,categoria,equipe_id) VALUES('130','Sara Costa','5','6');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2" sqref="C2"/>
    </sheetView>
  </sheetViews>
  <sheetFormatPr baseColWidth="10" defaultRowHeight="16" x14ac:dyDescent="0.2"/>
  <sheetData>
    <row r="1" spans="1:2" ht="18" x14ac:dyDescent="0.2">
      <c r="A1" s="2" t="s">
        <v>177</v>
      </c>
      <c r="B1" s="2" t="s">
        <v>178</v>
      </c>
    </row>
    <row r="2" spans="1:2" ht="18" x14ac:dyDescent="0.2">
      <c r="A2" s="3" t="s">
        <v>24</v>
      </c>
      <c r="B2" s="3">
        <v>1</v>
      </c>
    </row>
    <row r="3" spans="1:2" ht="18" x14ac:dyDescent="0.2">
      <c r="A3" s="3" t="s">
        <v>3</v>
      </c>
      <c r="B3" s="3">
        <v>2</v>
      </c>
    </row>
    <row r="4" spans="1:2" ht="18" x14ac:dyDescent="0.2">
      <c r="A4" s="3" t="s">
        <v>50</v>
      </c>
      <c r="B4" s="3">
        <v>3</v>
      </c>
    </row>
    <row r="5" spans="1:2" ht="18" x14ac:dyDescent="0.2">
      <c r="A5" s="3" t="s">
        <v>15</v>
      </c>
      <c r="B5" s="3">
        <v>4</v>
      </c>
    </row>
    <row r="6" spans="1:2" ht="18" x14ac:dyDescent="0.2">
      <c r="A6" s="3" t="s">
        <v>4</v>
      </c>
      <c r="B6" s="3">
        <v>5</v>
      </c>
    </row>
    <row r="7" spans="1:2" ht="18" x14ac:dyDescent="0.2">
      <c r="A7" s="3" t="s">
        <v>59</v>
      </c>
      <c r="B7" s="3">
        <v>6</v>
      </c>
    </row>
    <row r="8" spans="1:2" ht="18" x14ac:dyDescent="0.2">
      <c r="A8" s="3" t="s">
        <v>48</v>
      </c>
      <c r="B8" s="3">
        <v>7</v>
      </c>
    </row>
    <row r="9" spans="1:2" ht="18" x14ac:dyDescent="0.2">
      <c r="A9" s="3" t="s">
        <v>8</v>
      </c>
      <c r="B9" s="3">
        <v>8</v>
      </c>
    </row>
    <row r="10" spans="1:2" ht="18" x14ac:dyDescent="0.2">
      <c r="A10" s="3" t="s">
        <v>90</v>
      </c>
      <c r="B10" s="3">
        <v>9</v>
      </c>
    </row>
    <row r="11" spans="1:2" ht="18" x14ac:dyDescent="0.2">
      <c r="A11" s="3" t="s">
        <v>19</v>
      </c>
      <c r="B11" s="3">
        <v>10</v>
      </c>
    </row>
    <row r="12" spans="1:2" ht="18" x14ac:dyDescent="0.2">
      <c r="A12" s="3" t="s">
        <v>31</v>
      </c>
      <c r="B12" s="3">
        <v>11</v>
      </c>
    </row>
    <row r="13" spans="1:2" ht="18" x14ac:dyDescent="0.2">
      <c r="A13" s="3" t="s">
        <v>78</v>
      </c>
      <c r="B13" s="3">
        <v>12</v>
      </c>
    </row>
    <row r="14" spans="1:2" ht="18" x14ac:dyDescent="0.2">
      <c r="A14" s="3" t="s">
        <v>45</v>
      </c>
      <c r="B14" s="3">
        <v>13</v>
      </c>
    </row>
    <row r="15" spans="1:2" ht="18" x14ac:dyDescent="0.2">
      <c r="A15" s="3" t="s">
        <v>85</v>
      </c>
      <c r="B15" s="3">
        <v>14</v>
      </c>
    </row>
    <row r="16" spans="1:2" ht="18" x14ac:dyDescent="0.2">
      <c r="A16" s="3" t="s">
        <v>41</v>
      </c>
      <c r="B16" s="3">
        <v>15</v>
      </c>
    </row>
    <row r="17" spans="1:2" ht="18" x14ac:dyDescent="0.2">
      <c r="A17" s="3" t="s">
        <v>61</v>
      </c>
      <c r="B17" s="3">
        <v>16</v>
      </c>
    </row>
    <row r="18" spans="1:2" ht="18" x14ac:dyDescent="0.2">
      <c r="A18" s="3" t="s">
        <v>1</v>
      </c>
      <c r="B18" s="3">
        <v>17</v>
      </c>
    </row>
    <row r="19" spans="1:2" ht="18" x14ac:dyDescent="0.2">
      <c r="A19" s="3" t="s">
        <v>38</v>
      </c>
      <c r="B19" s="3">
        <v>18</v>
      </c>
    </row>
    <row r="20" spans="1:2" ht="18" x14ac:dyDescent="0.2">
      <c r="A20" s="3" t="s">
        <v>27</v>
      </c>
      <c r="B20" s="3">
        <v>19</v>
      </c>
    </row>
    <row r="21" spans="1:2" ht="18" x14ac:dyDescent="0.2">
      <c r="A21" s="3" t="s">
        <v>179</v>
      </c>
      <c r="B21" s="3">
        <v>20</v>
      </c>
    </row>
    <row r="22" spans="1:2" ht="18" x14ac:dyDescent="0.2">
      <c r="A22" s="3" t="s">
        <v>122</v>
      </c>
      <c r="B22" s="3">
        <v>21</v>
      </c>
    </row>
    <row r="23" spans="1:2" ht="18" x14ac:dyDescent="0.2">
      <c r="A23" s="3" t="s">
        <v>10</v>
      </c>
      <c r="B23" s="3">
        <v>22</v>
      </c>
    </row>
    <row r="24" spans="1:2" ht="18" x14ac:dyDescent="0.2">
      <c r="A24" s="3" t="s">
        <v>180</v>
      </c>
      <c r="B24" s="3">
        <v>23</v>
      </c>
    </row>
    <row r="25" spans="1:2" ht="18" x14ac:dyDescent="0.2">
      <c r="A25" s="3" t="s">
        <v>181</v>
      </c>
      <c r="B25" s="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Pesca</vt:lpstr>
      <vt:lpstr>Lancamento</vt:lpstr>
      <vt:lpstr>Atletas</vt:lpstr>
      <vt:lpstr>Equipes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2016-02-22T16:12:03Z</dcterms:created>
  <dcterms:modified xsi:type="dcterms:W3CDTF">2016-09-20T18:32:16Z</dcterms:modified>
</cp:coreProperties>
</file>